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adial\Desktop\"/>
    </mc:Choice>
  </mc:AlternateContent>
  <xr:revisionPtr revIDLastSave="0" documentId="13_ncr:1_{7BB2784B-4FE9-4CAD-B5AC-C1E5E005F825}" xr6:coauthVersionLast="47" xr6:coauthVersionMax="47" xr10:uidLastSave="{00000000-0000-0000-0000-000000000000}"/>
  <bookViews>
    <workbookView xWindow="-120" yWindow="-120" windowWidth="20730" windowHeight="11160" xr2:uid="{00000000-000D-0000-FFFF-FFFF00000000}"/>
  </bookViews>
  <sheets>
    <sheet name="Catálogo" sheetId="1" r:id="rId1"/>
    <sheet name="Hoja2" sheetId="6" r:id="rId2"/>
    <sheet name="Sheet4" sheetId="4" state="hidden" r:id="rId3"/>
    <sheet name="Actualización" sheetId="2" r:id="rId4"/>
    <sheet name="Shopify" sheetId="3" r:id="rId5"/>
  </sheets>
  <externalReferences>
    <externalReference r:id="rId6"/>
  </externalReferences>
  <definedNames>
    <definedName name="_xlnm._FilterDatabase" localSheetId="0" hidden="1">Catálogo!$H$3:$H$3667</definedName>
    <definedName name="Data">[1]CATÁLOGO!$1:$1048576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674" i="1" l="1"/>
  <c r="L3674" i="1"/>
  <c r="N3671" i="1"/>
  <c r="L3671" i="1"/>
  <c r="N3668" i="1"/>
  <c r="L3668" i="1"/>
  <c r="L1448" i="1"/>
  <c r="N1448" i="1"/>
  <c r="L1898" i="1"/>
  <c r="N1898" i="1"/>
  <c r="L2546" i="1"/>
  <c r="N2546" i="1"/>
  <c r="L2040" i="1"/>
  <c r="N2040" i="1"/>
  <c r="N90" i="1" l="1"/>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 i="6"/>
  <c r="N1940" i="1"/>
  <c r="N4" i="1" l="1"/>
  <c r="N5" i="1"/>
  <c r="N6" i="1"/>
  <c r="N7" i="1"/>
  <c r="N8" i="1"/>
  <c r="N9" i="1"/>
  <c r="N10" i="1"/>
  <c r="N11" i="1"/>
  <c r="N12" i="1"/>
  <c r="N13" i="1"/>
  <c r="N14" i="1"/>
  <c r="N15" i="1"/>
  <c r="N16" i="1"/>
  <c r="N17" i="1"/>
  <c r="N18" i="1"/>
  <c r="N21" i="1"/>
  <c r="N22" i="1"/>
  <c r="N25" i="1"/>
  <c r="N28" i="1"/>
  <c r="N29" i="1"/>
  <c r="N32" i="1"/>
  <c r="N33" i="1"/>
  <c r="N36" i="1"/>
  <c r="N37" i="1"/>
  <c r="N38" i="1"/>
  <c r="N39" i="1"/>
  <c r="N42" i="1"/>
  <c r="N43" i="1"/>
  <c r="N44" i="1"/>
  <c r="N45" i="1"/>
  <c r="N46" i="1"/>
  <c r="N49" i="1"/>
  <c r="N50" i="1"/>
  <c r="N51" i="1"/>
  <c r="N54" i="1"/>
  <c r="N57" i="1"/>
  <c r="N65" i="1"/>
  <c r="N68" i="1"/>
  <c r="N71" i="1"/>
  <c r="N81" i="1"/>
  <c r="N85" i="1"/>
  <c r="N88" i="1"/>
  <c r="N89" i="1"/>
  <c r="N91" i="1"/>
  <c r="N92" i="1"/>
  <c r="N93" i="1"/>
  <c r="N94" i="1"/>
  <c r="N95" i="1"/>
  <c r="N96" i="1"/>
  <c r="N97" i="1"/>
  <c r="N98" i="1"/>
  <c r="N99" i="1"/>
  <c r="N100" i="1"/>
  <c r="N101" i="1"/>
  <c r="N102" i="1"/>
  <c r="N103" i="1"/>
  <c r="N104" i="1"/>
  <c r="N105" i="1"/>
  <c r="N106" i="1"/>
  <c r="N107" i="1"/>
  <c r="N108" i="1"/>
  <c r="N109" i="1"/>
  <c r="N110" i="1"/>
  <c r="N111" i="1"/>
  <c r="N112" i="1"/>
  <c r="N113" i="1"/>
  <c r="N114" i="1"/>
  <c r="N117" i="1"/>
  <c r="N118" i="1"/>
  <c r="N119" i="1"/>
  <c r="N122" i="1"/>
  <c r="N125" i="1"/>
  <c r="N128" i="1"/>
  <c r="N131" i="1"/>
  <c r="N134" i="1"/>
  <c r="N137" i="1"/>
  <c r="N138" i="1"/>
  <c r="N139" i="1"/>
  <c r="N142" i="1"/>
  <c r="N145" i="1"/>
  <c r="N146" i="1"/>
  <c r="N149" i="1"/>
  <c r="N150" i="1"/>
  <c r="N151" i="1"/>
  <c r="N152" i="1"/>
  <c r="N155" i="1"/>
  <c r="N158" i="1"/>
  <c r="N161" i="1"/>
  <c r="N162" i="1"/>
  <c r="N165" i="1"/>
  <c r="N168" i="1"/>
  <c r="N171" i="1"/>
  <c r="N174" i="1"/>
  <c r="N177" i="1"/>
  <c r="N178" i="1"/>
  <c r="N181" i="1"/>
  <c r="N182" i="1"/>
  <c r="N183" i="1"/>
  <c r="N186" i="1"/>
  <c r="N189" i="1"/>
  <c r="N192" i="1"/>
  <c r="N195" i="1"/>
  <c r="N196" i="1"/>
  <c r="N199" i="1"/>
  <c r="N202" i="1"/>
  <c r="N203" i="1"/>
  <c r="N204" i="1"/>
  <c r="N205" i="1"/>
  <c r="N206" i="1"/>
  <c r="N207" i="1"/>
  <c r="N210" i="1"/>
  <c r="N211" i="1"/>
  <c r="N212" i="1"/>
  <c r="N213" i="1"/>
  <c r="N216" i="1"/>
  <c r="N219" i="1"/>
  <c r="N222" i="1"/>
  <c r="N225" i="1"/>
  <c r="N228" i="1"/>
  <c r="N231" i="1"/>
  <c r="N234" i="1"/>
  <c r="N237" i="1"/>
  <c r="N238" i="1"/>
  <c r="N241" i="1"/>
  <c r="N244" i="1"/>
  <c r="N245" i="1"/>
  <c r="N246" i="1"/>
  <c r="N247" i="1"/>
  <c r="N250" i="1"/>
  <c r="N251" i="1"/>
  <c r="N254" i="1"/>
  <c r="N257" i="1"/>
  <c r="N260" i="1"/>
  <c r="N263" i="1"/>
  <c r="N266" i="1"/>
  <c r="N269" i="1"/>
  <c r="N272" i="1"/>
  <c r="N273" i="1"/>
  <c r="N276" i="1"/>
  <c r="N277" i="1"/>
  <c r="N280" i="1"/>
  <c r="N283" i="1"/>
  <c r="N284" i="1"/>
  <c r="N287" i="1"/>
  <c r="N288" i="1"/>
  <c r="N289" i="1"/>
  <c r="N290" i="1"/>
  <c r="N293" i="1"/>
  <c r="N294" i="1"/>
  <c r="N295" i="1"/>
  <c r="N296" i="1"/>
  <c r="N299" i="1"/>
  <c r="N300" i="1"/>
  <c r="N301" i="1"/>
  <c r="N302" i="1"/>
  <c r="N305" i="1"/>
  <c r="N308" i="1"/>
  <c r="N311" i="1"/>
  <c r="N314" i="1"/>
  <c r="N315" i="1"/>
  <c r="N318" i="1"/>
  <c r="N321" i="1"/>
  <c r="N324" i="1"/>
  <c r="N325" i="1"/>
  <c r="N328" i="1"/>
  <c r="N329" i="1"/>
  <c r="N330" i="1"/>
  <c r="N331" i="1"/>
  <c r="N334" i="1"/>
  <c r="N335" i="1"/>
  <c r="N338" i="1"/>
  <c r="N341" i="1"/>
  <c r="N344" i="1"/>
  <c r="N347" i="1"/>
  <c r="N348" i="1"/>
  <c r="N350" i="1"/>
  <c r="N351" i="1"/>
  <c r="N352" i="1"/>
  <c r="N355" i="1"/>
  <c r="N356" i="1"/>
  <c r="N357" i="1"/>
  <c r="N360" i="1"/>
  <c r="N361" i="1"/>
  <c r="N362" i="1"/>
  <c r="N365" i="1"/>
  <c r="N368" i="1"/>
  <c r="N369" i="1"/>
  <c r="N372" i="1"/>
  <c r="N373" i="1"/>
  <c r="N376" i="1"/>
  <c r="N379" i="1"/>
  <c r="N380" i="1"/>
  <c r="N383" i="1"/>
  <c r="N384" i="1"/>
  <c r="N385" i="1"/>
  <c r="N388" i="1"/>
  <c r="N389" i="1"/>
  <c r="N390" i="1"/>
  <c r="N391" i="1"/>
  <c r="N394" i="1"/>
  <c r="N397" i="1"/>
  <c r="N398" i="1"/>
  <c r="N399" i="1"/>
  <c r="N400" i="1"/>
  <c r="N403" i="1"/>
  <c r="N404" i="1"/>
  <c r="N407" i="1"/>
  <c r="N410" i="1"/>
  <c r="N413" i="1"/>
  <c r="N416" i="1"/>
  <c r="N417" i="1"/>
  <c r="N418" i="1"/>
  <c r="N419" i="1"/>
  <c r="N422" i="1"/>
  <c r="N425" i="1"/>
  <c r="N428" i="1"/>
  <c r="N431" i="1"/>
  <c r="N434" i="1"/>
  <c r="N437" i="1"/>
  <c r="N438" i="1"/>
  <c r="N441" i="1"/>
  <c r="N444" i="1"/>
  <c r="N445" i="1"/>
  <c r="N448" i="1"/>
  <c r="N451" i="1"/>
  <c r="N452" i="1"/>
  <c r="N455" i="1"/>
  <c r="N458" i="1"/>
  <c r="N459" i="1"/>
  <c r="N462" i="1"/>
  <c r="N465" i="1"/>
  <c r="N468" i="1"/>
  <c r="N469" i="1"/>
  <c r="N470" i="1"/>
  <c r="N473" i="1"/>
  <c r="N474" i="1"/>
  <c r="N475" i="1"/>
  <c r="N478" i="1"/>
  <c r="N481" i="1"/>
  <c r="N484" i="1"/>
  <c r="N485" i="1"/>
  <c r="N486" i="1"/>
  <c r="N487" i="1"/>
  <c r="N488" i="1"/>
  <c r="N489" i="1"/>
  <c r="N490" i="1"/>
  <c r="N491" i="1"/>
  <c r="N494" i="1"/>
  <c r="N495" i="1"/>
  <c r="N496" i="1"/>
  <c r="N499" i="1"/>
  <c r="N502" i="1"/>
  <c r="N503" i="1"/>
  <c r="N504" i="1"/>
  <c r="N505" i="1"/>
  <c r="N508" i="1"/>
  <c r="N511" i="1"/>
  <c r="N514" i="1"/>
  <c r="N517" i="1"/>
  <c r="N518" i="1"/>
  <c r="N519" i="1"/>
  <c r="N520" i="1"/>
  <c r="N521" i="1"/>
  <c r="N524" i="1"/>
  <c r="N527" i="1"/>
  <c r="N530" i="1"/>
  <c r="N533" i="1"/>
  <c r="N536" i="1"/>
  <c r="N539" i="1"/>
  <c r="N542" i="1"/>
  <c r="N545" i="1"/>
  <c r="N546" i="1"/>
  <c r="N547" i="1"/>
  <c r="N548" i="1"/>
  <c r="N551" i="1"/>
  <c r="N552" i="1"/>
  <c r="N555" i="1"/>
  <c r="N558" i="1"/>
  <c r="N561" i="1"/>
  <c r="N562" i="1"/>
  <c r="N565" i="1"/>
  <c r="N568" i="1"/>
  <c r="N571" i="1"/>
  <c r="N574" i="1"/>
  <c r="N577" i="1"/>
  <c r="N578" i="1"/>
  <c r="N579" i="1"/>
  <c r="N582" i="1"/>
  <c r="N585" i="1"/>
  <c r="N588" i="1"/>
  <c r="N591" i="1"/>
  <c r="N594" i="1"/>
  <c r="N595" i="1"/>
  <c r="N596" i="1"/>
  <c r="N597" i="1"/>
  <c r="N598" i="1"/>
  <c r="N599" i="1"/>
  <c r="N600" i="1"/>
  <c r="N601" i="1"/>
  <c r="N602" i="1"/>
  <c r="N603" i="1"/>
  <c r="N604" i="1"/>
  <c r="N605" i="1"/>
  <c r="N606" i="1"/>
  <c r="N609" i="1"/>
  <c r="N610" i="1"/>
  <c r="N611" i="1"/>
  <c r="N612" i="1"/>
  <c r="N613" i="1"/>
  <c r="N616" i="1"/>
  <c r="N617" i="1"/>
  <c r="N620" i="1"/>
  <c r="N623" i="1"/>
  <c r="N624" i="1"/>
  <c r="N625" i="1"/>
  <c r="N626" i="1"/>
  <c r="N627" i="1"/>
  <c r="N630" i="1"/>
  <c r="N633" i="1"/>
  <c r="N636" i="1"/>
  <c r="N637" i="1"/>
  <c r="N638" i="1"/>
  <c r="N641" i="1"/>
  <c r="N644" i="1"/>
  <c r="N647" i="1"/>
  <c r="N650" i="1"/>
  <c r="N651" i="1"/>
  <c r="N652" i="1"/>
  <c r="N653" i="1"/>
  <c r="N656" i="1"/>
  <c r="N659" i="1"/>
  <c r="N660" i="1"/>
  <c r="N663" i="1"/>
  <c r="N664" i="1"/>
  <c r="N665" i="1"/>
  <c r="N666" i="1"/>
  <c r="N667" i="1"/>
  <c r="N670" i="1"/>
  <c r="N671" i="1"/>
  <c r="N674" i="1"/>
  <c r="N677" i="1"/>
  <c r="N680" i="1"/>
  <c r="N681" i="1"/>
  <c r="N682" i="1"/>
  <c r="N683" i="1"/>
  <c r="N684" i="1"/>
  <c r="N685" i="1"/>
  <c r="N688" i="1"/>
  <c r="N689" i="1"/>
  <c r="N692" i="1"/>
  <c r="N695" i="1"/>
  <c r="N696" i="1"/>
  <c r="N699" i="1"/>
  <c r="N700" i="1"/>
  <c r="N703" i="1"/>
  <c r="N706" i="1"/>
  <c r="N707" i="1"/>
  <c r="N710" i="1"/>
  <c r="N711" i="1"/>
  <c r="N714" i="1"/>
  <c r="N717" i="1"/>
  <c r="N718" i="1"/>
  <c r="N719" i="1"/>
  <c r="N720" i="1"/>
  <c r="N723" i="1"/>
  <c r="N724" i="1"/>
  <c r="N725" i="1"/>
  <c r="N726" i="1"/>
  <c r="N729" i="1"/>
  <c r="N730" i="1"/>
  <c r="N733" i="1"/>
  <c r="N736" i="1"/>
  <c r="N737" i="1"/>
  <c r="N738" i="1"/>
  <c r="N739" i="1"/>
  <c r="N742" i="1"/>
  <c r="N743" i="1"/>
  <c r="N746" i="1"/>
  <c r="N747" i="1"/>
  <c r="N748" i="1"/>
  <c r="N751" i="1"/>
  <c r="N752" i="1"/>
  <c r="N755" i="1"/>
  <c r="N758" i="1"/>
  <c r="N761" i="1"/>
  <c r="N764" i="1"/>
  <c r="N765" i="1"/>
  <c r="N766" i="1"/>
  <c r="N769" i="1"/>
  <c r="N770" i="1"/>
  <c r="N773" i="1"/>
  <c r="N776" i="1"/>
  <c r="N777" i="1"/>
  <c r="N778" i="1"/>
  <c r="N779" i="1"/>
  <c r="N780" i="1"/>
  <c r="N781" i="1"/>
  <c r="N782" i="1"/>
  <c r="N783" i="1"/>
  <c r="N786" i="1"/>
  <c r="N789" i="1"/>
  <c r="N790" i="1"/>
  <c r="N791" i="1"/>
  <c r="N794" i="1"/>
  <c r="N795" i="1"/>
  <c r="N798" i="1"/>
  <c r="N799" i="1"/>
  <c r="N800" i="1"/>
  <c r="N801" i="1"/>
  <c r="N804" i="1"/>
  <c r="N805" i="1"/>
  <c r="N806" i="1"/>
  <c r="N807" i="1"/>
  <c r="N808" i="1"/>
  <c r="N811" i="1"/>
  <c r="N814" i="1"/>
  <c r="N815" i="1"/>
  <c r="N816" i="1"/>
  <c r="N819" i="1"/>
  <c r="N822" i="1"/>
  <c r="N825" i="1"/>
  <c r="N826" i="1"/>
  <c r="N827" i="1"/>
  <c r="N828" i="1"/>
  <c r="N831" i="1"/>
  <c r="N834" i="1"/>
  <c r="N835" i="1"/>
  <c r="N838" i="1"/>
  <c r="N839" i="1"/>
  <c r="N842" i="1"/>
  <c r="N845" i="1"/>
  <c r="N846" i="1"/>
  <c r="N847" i="1"/>
  <c r="N848" i="1"/>
  <c r="N851" i="1"/>
  <c r="N854" i="1"/>
  <c r="N857" i="1"/>
  <c r="N858" i="1"/>
  <c r="N861" i="1"/>
  <c r="N864" i="1"/>
  <c r="N865" i="1"/>
  <c r="N868" i="1"/>
  <c r="N869" i="1"/>
  <c r="N870" i="1"/>
  <c r="N873" i="1"/>
  <c r="N874" i="1"/>
  <c r="N877" i="1"/>
  <c r="N878" i="1"/>
  <c r="N879" i="1"/>
  <c r="N880" i="1"/>
  <c r="N881" i="1"/>
  <c r="N884" i="1"/>
  <c r="N885" i="1"/>
  <c r="N886" i="1"/>
  <c r="N889" i="1"/>
  <c r="N890" i="1"/>
  <c r="N893" i="1"/>
  <c r="N896" i="1"/>
  <c r="N897" i="1"/>
  <c r="N898" i="1"/>
  <c r="N901" i="1"/>
  <c r="N904" i="1"/>
  <c r="N905" i="1"/>
  <c r="N908" i="1"/>
  <c r="N909" i="1"/>
  <c r="N910" i="1"/>
  <c r="N911" i="1"/>
  <c r="N912" i="1"/>
  <c r="N913" i="1"/>
  <c r="N914" i="1"/>
  <c r="N915" i="1"/>
  <c r="N918" i="1"/>
  <c r="N921" i="1"/>
  <c r="N922" i="1"/>
  <c r="N923" i="1"/>
  <c r="N926" i="1"/>
  <c r="N927" i="1"/>
  <c r="N928" i="1"/>
  <c r="N931" i="1"/>
  <c r="N934" i="1"/>
  <c r="N935" i="1"/>
  <c r="N938" i="1"/>
  <c r="N939" i="1"/>
  <c r="N940" i="1"/>
  <c r="N943" i="1"/>
  <c r="N944" i="1"/>
  <c r="N947" i="1"/>
  <c r="N948" i="1"/>
  <c r="N951" i="1"/>
  <c r="N952" i="1"/>
  <c r="N955" i="1"/>
  <c r="N956" i="1"/>
  <c r="N957" i="1"/>
  <c r="N960" i="1"/>
  <c r="N961" i="1"/>
  <c r="N962" i="1"/>
  <c r="N965" i="1"/>
  <c r="N966" i="1"/>
  <c r="N969" i="1"/>
  <c r="N972" i="1"/>
  <c r="N975" i="1"/>
  <c r="N978" i="1"/>
  <c r="N981" i="1"/>
  <c r="N982" i="1"/>
  <c r="N983" i="1"/>
  <c r="N984" i="1"/>
  <c r="N985" i="1"/>
  <c r="N986" i="1"/>
  <c r="N989" i="1"/>
  <c r="N992" i="1"/>
  <c r="N993" i="1"/>
  <c r="N996" i="1"/>
  <c r="N997" i="1"/>
  <c r="N998" i="1"/>
  <c r="N999" i="1"/>
  <c r="N1000" i="1"/>
  <c r="N1003" i="1"/>
  <c r="N1004" i="1"/>
  <c r="N1005" i="1"/>
  <c r="N1006" i="1"/>
  <c r="N1009" i="1"/>
  <c r="N1012" i="1"/>
  <c r="N1015" i="1"/>
  <c r="N1018" i="1"/>
  <c r="N1021" i="1"/>
  <c r="N1022" i="1"/>
  <c r="N1025" i="1"/>
  <c r="N1028" i="1"/>
  <c r="N1031" i="1"/>
  <c r="N1034" i="1"/>
  <c r="N1035" i="1"/>
  <c r="N1038" i="1"/>
  <c r="N1041" i="1"/>
  <c r="N1042" i="1"/>
  <c r="N1043" i="1"/>
  <c r="N1046" i="1"/>
  <c r="N1047" i="1"/>
  <c r="N1048" i="1"/>
  <c r="N1049" i="1"/>
  <c r="N1050" i="1"/>
  <c r="N1051" i="1"/>
  <c r="N1052" i="1"/>
  <c r="N1053" i="1"/>
  <c r="N1054" i="1"/>
  <c r="N1055" i="1"/>
  <c r="N1056" i="1"/>
  <c r="N1059" i="1"/>
  <c r="N1062" i="1"/>
  <c r="N1063" i="1"/>
  <c r="N1064" i="1"/>
  <c r="N1065" i="1"/>
  <c r="N1066" i="1"/>
  <c r="N1069" i="1"/>
  <c r="N1070" i="1"/>
  <c r="N1073" i="1"/>
  <c r="N1074" i="1"/>
  <c r="N1077" i="1"/>
  <c r="N1080" i="1"/>
  <c r="N1081" i="1"/>
  <c r="N1082" i="1"/>
  <c r="N1083" i="1"/>
  <c r="N1084" i="1"/>
  <c r="N1085" i="1"/>
  <c r="N1086" i="1"/>
  <c r="N1087" i="1"/>
  <c r="N1090" i="1"/>
  <c r="N1091" i="1"/>
  <c r="N1092" i="1"/>
  <c r="N1093" i="1"/>
  <c r="N1094" i="1"/>
  <c r="N1095" i="1"/>
  <c r="N1098" i="1"/>
  <c r="N1099" i="1"/>
  <c r="N1100" i="1"/>
  <c r="N1101" i="1"/>
  <c r="N1102" i="1"/>
  <c r="N1105" i="1"/>
  <c r="N1106" i="1"/>
  <c r="N1107" i="1"/>
  <c r="N1108" i="1"/>
  <c r="N1109" i="1"/>
  <c r="N1112" i="1"/>
  <c r="N1115" i="1"/>
  <c r="N1116" i="1"/>
  <c r="N1119" i="1"/>
  <c r="N1122" i="1"/>
  <c r="N1123" i="1"/>
  <c r="N1124" i="1"/>
  <c r="N1125" i="1"/>
  <c r="N1128" i="1"/>
  <c r="N1131" i="1"/>
  <c r="N1132" i="1"/>
  <c r="N1133" i="1"/>
  <c r="N1134" i="1"/>
  <c r="N1137" i="1"/>
  <c r="N1140" i="1"/>
  <c r="N1141" i="1"/>
  <c r="N1142" i="1"/>
  <c r="N1143" i="1"/>
  <c r="N1144" i="1"/>
  <c r="N1147" i="1"/>
  <c r="N1148" i="1"/>
  <c r="N1149" i="1"/>
  <c r="N1152" i="1"/>
  <c r="N1155" i="1"/>
  <c r="N1156" i="1"/>
  <c r="N1157" i="1"/>
  <c r="N1158" i="1"/>
  <c r="N1159" i="1"/>
  <c r="N1162" i="1"/>
  <c r="N1165" i="1"/>
  <c r="N1168" i="1"/>
  <c r="N1169" i="1"/>
  <c r="N1170" i="1"/>
  <c r="N1173" i="1"/>
  <c r="N1174" i="1"/>
  <c r="N1175" i="1"/>
  <c r="N1176" i="1"/>
  <c r="N1179" i="1"/>
  <c r="N1180" i="1"/>
  <c r="N1181" i="1"/>
  <c r="N1184" i="1"/>
  <c r="N1185" i="1"/>
  <c r="N1186" i="1"/>
  <c r="N1187" i="1"/>
  <c r="N1190" i="1"/>
  <c r="N1193" i="1"/>
  <c r="N1194" i="1"/>
  <c r="N1197" i="1"/>
  <c r="N1198" i="1"/>
  <c r="N1201" i="1"/>
  <c r="N1204" i="1"/>
  <c r="N1207" i="1"/>
  <c r="N1208" i="1"/>
  <c r="N1211" i="1"/>
  <c r="N1212" i="1"/>
  <c r="N1213" i="1"/>
  <c r="N1216" i="1"/>
  <c r="N1217" i="1"/>
  <c r="N1220" i="1"/>
  <c r="N1223" i="1"/>
  <c r="N1226" i="1"/>
  <c r="N1227" i="1"/>
  <c r="N1228" i="1"/>
  <c r="N1229" i="1"/>
  <c r="N1230" i="1"/>
  <c r="N1233" i="1"/>
  <c r="N1236" i="1"/>
  <c r="N1237" i="1"/>
  <c r="N1238" i="1"/>
  <c r="N1239" i="1"/>
  <c r="N1240" i="1"/>
  <c r="N1241" i="1"/>
  <c r="N1242" i="1"/>
  <c r="N1243" i="1"/>
  <c r="N1246" i="1"/>
  <c r="N1249" i="1"/>
  <c r="N1250" i="1"/>
  <c r="N1251" i="1"/>
  <c r="N1252" i="1"/>
  <c r="N1253" i="1"/>
  <c r="N1254" i="1"/>
  <c r="N1255" i="1"/>
  <c r="N1258" i="1"/>
  <c r="N1261" i="1"/>
  <c r="N1262" i="1"/>
  <c r="N1265" i="1"/>
  <c r="N1268" i="1"/>
  <c r="N1271" i="1"/>
  <c r="N1272" i="1"/>
  <c r="N1275" i="1"/>
  <c r="N1276" i="1"/>
  <c r="N1277" i="1"/>
  <c r="N1278" i="1"/>
  <c r="N1279" i="1"/>
  <c r="N1280" i="1"/>
  <c r="N1281" i="1"/>
  <c r="N1282" i="1"/>
  <c r="N1283" i="1"/>
  <c r="N1284" i="1"/>
  <c r="N1285" i="1"/>
  <c r="N1288" i="1"/>
  <c r="N1289" i="1"/>
  <c r="N1290" i="1"/>
  <c r="N1293" i="1"/>
  <c r="N1294" i="1"/>
  <c r="N1297" i="1"/>
  <c r="N1300" i="1"/>
  <c r="N1301" i="1"/>
  <c r="N1302" i="1"/>
  <c r="N1303" i="1"/>
  <c r="N1304" i="1"/>
  <c r="N1305" i="1"/>
  <c r="N1308" i="1"/>
  <c r="N1309" i="1"/>
  <c r="N1312" i="1"/>
  <c r="N1315" i="1"/>
  <c r="N1316" i="1"/>
  <c r="N1319" i="1"/>
  <c r="N1320" i="1"/>
  <c r="N1321" i="1"/>
  <c r="N1322" i="1"/>
  <c r="N1323" i="1"/>
  <c r="N1326" i="1"/>
  <c r="N1327" i="1"/>
  <c r="N1328" i="1"/>
  <c r="N1329" i="1"/>
  <c r="N1332" i="1"/>
  <c r="N1335" i="1"/>
  <c r="N1336" i="1"/>
  <c r="N1337" i="1"/>
  <c r="N1338" i="1"/>
  <c r="N1339" i="1"/>
  <c r="N1340" i="1"/>
  <c r="N1343" i="1"/>
  <c r="N1344" i="1"/>
  <c r="N1347" i="1"/>
  <c r="N1348" i="1"/>
  <c r="N1349" i="1"/>
  <c r="N1350" i="1"/>
  <c r="N1353" i="1"/>
  <c r="N1354" i="1"/>
  <c r="N1357" i="1"/>
  <c r="N1360" i="1"/>
  <c r="N1361" i="1"/>
  <c r="N1362" i="1"/>
  <c r="N1365" i="1"/>
  <c r="N1366" i="1"/>
  <c r="N1367" i="1"/>
  <c r="N1368" i="1"/>
  <c r="N1369" i="1"/>
  <c r="N1370" i="1"/>
  <c r="N1373" i="1"/>
  <c r="N1374" i="1"/>
  <c r="N1375" i="1"/>
  <c r="N1378" i="1"/>
  <c r="N1381" i="1"/>
  <c r="N1384" i="1"/>
  <c r="N1385" i="1"/>
  <c r="N1386" i="1"/>
  <c r="N1389" i="1"/>
  <c r="N1390" i="1"/>
  <c r="N1391" i="1"/>
  <c r="N1392" i="1"/>
  <c r="N1393" i="1"/>
  <c r="N1396" i="1"/>
  <c r="N1399" i="1"/>
  <c r="N1400" i="1"/>
  <c r="N1401" i="1"/>
  <c r="N1402" i="1"/>
  <c r="N1403" i="1"/>
  <c r="N1404" i="1"/>
  <c r="N1407" i="1"/>
  <c r="N1410" i="1"/>
  <c r="N1413" i="1"/>
  <c r="N1414" i="1"/>
  <c r="N1415" i="1"/>
  <c r="N1416" i="1"/>
  <c r="N1417" i="1"/>
  <c r="N1418" i="1"/>
  <c r="N1421" i="1"/>
  <c r="N1424" i="1"/>
  <c r="N1427" i="1"/>
  <c r="N1428" i="1"/>
  <c r="N1429" i="1"/>
  <c r="N1432" i="1"/>
  <c r="N1435" i="1"/>
  <c r="N1438" i="1"/>
  <c r="N1441" i="1"/>
  <c r="N1442" i="1"/>
  <c r="N1445" i="1"/>
  <c r="N1449" i="1"/>
  <c r="N1452" i="1"/>
  <c r="N1453" i="1"/>
  <c r="N1454" i="1"/>
  <c r="N1455" i="1"/>
  <c r="N1458" i="1"/>
  <c r="N1461" i="1"/>
  <c r="N1462" i="1"/>
  <c r="N1463" i="1"/>
  <c r="N1464" i="1"/>
  <c r="N1465" i="1"/>
  <c r="N1468" i="1"/>
  <c r="N1469" i="1"/>
  <c r="N1472" i="1"/>
  <c r="N1473" i="1"/>
  <c r="N1474" i="1"/>
  <c r="N1477" i="1"/>
  <c r="N1478" i="1"/>
  <c r="N1479" i="1"/>
  <c r="N1480" i="1"/>
  <c r="N1483" i="1"/>
  <c r="N1486" i="1"/>
  <c r="N1489" i="1"/>
  <c r="N1490" i="1"/>
  <c r="N1491" i="1"/>
  <c r="N1492" i="1"/>
  <c r="N1493" i="1"/>
  <c r="N1494" i="1"/>
  <c r="N1495" i="1"/>
  <c r="N1496" i="1"/>
  <c r="N1499" i="1"/>
  <c r="N1500" i="1"/>
  <c r="N1503" i="1"/>
  <c r="N1504" i="1"/>
  <c r="N1505" i="1"/>
  <c r="N1506" i="1"/>
  <c r="N1509" i="1"/>
  <c r="N1512" i="1"/>
  <c r="N1515" i="1"/>
  <c r="N1516" i="1"/>
  <c r="N1517" i="1"/>
  <c r="N1518" i="1"/>
  <c r="N1519" i="1"/>
  <c r="N1520" i="1"/>
  <c r="N1523" i="1"/>
  <c r="N1524" i="1"/>
  <c r="N1525" i="1"/>
  <c r="N1526" i="1"/>
  <c r="N1527" i="1"/>
  <c r="N1528" i="1"/>
  <c r="N1529" i="1"/>
  <c r="N1532" i="1"/>
  <c r="N1533" i="1"/>
  <c r="N1534" i="1"/>
  <c r="N1535" i="1"/>
  <c r="N1538" i="1"/>
  <c r="N1541" i="1"/>
  <c r="N1544" i="1"/>
  <c r="N1545" i="1"/>
  <c r="N1548" i="1"/>
  <c r="N1551" i="1"/>
  <c r="N1554" i="1"/>
  <c r="N1555" i="1"/>
  <c r="N1556" i="1"/>
  <c r="N1557" i="1"/>
  <c r="N1560" i="1"/>
  <c r="N1563" i="1"/>
  <c r="N1564" i="1"/>
  <c r="N1565" i="1"/>
  <c r="N1566" i="1"/>
  <c r="N1569" i="1"/>
  <c r="N1570" i="1"/>
  <c r="N1571" i="1"/>
  <c r="N1572" i="1"/>
  <c r="N1573" i="1"/>
  <c r="N1574" i="1"/>
  <c r="N1577" i="1"/>
  <c r="N1578" i="1"/>
  <c r="N1579" i="1"/>
  <c r="N1580" i="1"/>
  <c r="N1583" i="1"/>
  <c r="N1584" i="1"/>
  <c r="N1585" i="1"/>
  <c r="N1588" i="1"/>
  <c r="N1589" i="1"/>
  <c r="N1590" i="1"/>
  <c r="N1591" i="1"/>
  <c r="N1592" i="1"/>
  <c r="N1593" i="1"/>
  <c r="N1594" i="1"/>
  <c r="N1597" i="1"/>
  <c r="N1598" i="1"/>
  <c r="N1601" i="1"/>
  <c r="N1602" i="1"/>
  <c r="N1603" i="1"/>
  <c r="N1604" i="1"/>
  <c r="N1607" i="1"/>
  <c r="N1608" i="1"/>
  <c r="N1611" i="1"/>
  <c r="N1614" i="1"/>
  <c r="N1615" i="1"/>
  <c r="N1616" i="1"/>
  <c r="N1617" i="1"/>
  <c r="N1618" i="1"/>
  <c r="N1619" i="1"/>
  <c r="N1622" i="1"/>
  <c r="N1623" i="1"/>
  <c r="N1626" i="1"/>
  <c r="N1629" i="1"/>
  <c r="N1630" i="1"/>
  <c r="N1631" i="1"/>
  <c r="N1632" i="1"/>
  <c r="N1633" i="1"/>
  <c r="N1636" i="1"/>
  <c r="N1639" i="1"/>
  <c r="N1640" i="1"/>
  <c r="N1643" i="1"/>
  <c r="N1644" i="1"/>
  <c r="N1647" i="1"/>
  <c r="N1648" i="1"/>
  <c r="N1649" i="1"/>
  <c r="N1650" i="1"/>
  <c r="N1651" i="1"/>
  <c r="N1652" i="1"/>
  <c r="N1655" i="1"/>
  <c r="N1656" i="1"/>
  <c r="N1657" i="1"/>
  <c r="N1658" i="1"/>
  <c r="N1659" i="1"/>
  <c r="N1660" i="1"/>
  <c r="N1661" i="1"/>
  <c r="N1662" i="1"/>
  <c r="N1663" i="1"/>
  <c r="N1666" i="1"/>
  <c r="N1667" i="1"/>
  <c r="N1670" i="1"/>
  <c r="N1671" i="1"/>
  <c r="N1672" i="1"/>
  <c r="N1673" i="1"/>
  <c r="N1674" i="1"/>
  <c r="N1675" i="1"/>
  <c r="N1676" i="1"/>
  <c r="N1679" i="1"/>
  <c r="N1682" i="1"/>
  <c r="N1683" i="1"/>
  <c r="N1684" i="1"/>
  <c r="N1687" i="1"/>
  <c r="N1690" i="1"/>
  <c r="N1691" i="1"/>
  <c r="N1692" i="1"/>
  <c r="N1695" i="1"/>
  <c r="N1696" i="1"/>
  <c r="N1697" i="1"/>
  <c r="N1698" i="1"/>
  <c r="N1699" i="1"/>
  <c r="N1700" i="1"/>
  <c r="N1701" i="1"/>
  <c r="N1704" i="1"/>
  <c r="N1705" i="1"/>
  <c r="N1706" i="1"/>
  <c r="N1707" i="1"/>
  <c r="N1710" i="1"/>
  <c r="N1711" i="1"/>
  <c r="N1712" i="1"/>
  <c r="N1715" i="1"/>
  <c r="N1718" i="1"/>
  <c r="N1721" i="1"/>
  <c r="N1722" i="1"/>
  <c r="N1725" i="1"/>
  <c r="N1728" i="1"/>
  <c r="N1729" i="1"/>
  <c r="N1730" i="1"/>
  <c r="N1733" i="1"/>
  <c r="N1734" i="1"/>
  <c r="N1735" i="1"/>
  <c r="N1736" i="1"/>
  <c r="N1737" i="1"/>
  <c r="N1738" i="1"/>
  <c r="N1741" i="1"/>
  <c r="N1742" i="1"/>
  <c r="N1745" i="1"/>
  <c r="N1746" i="1"/>
  <c r="N1747" i="1"/>
  <c r="N1750" i="1"/>
  <c r="N1751" i="1"/>
  <c r="N1752" i="1"/>
  <c r="N1755" i="1"/>
  <c r="N1756" i="1"/>
  <c r="N1757" i="1"/>
  <c r="N1758" i="1"/>
  <c r="N1759" i="1"/>
  <c r="N1762" i="1"/>
  <c r="N1763" i="1"/>
  <c r="N1764" i="1"/>
  <c r="N1765" i="1"/>
  <c r="N1768" i="1"/>
  <c r="N1769" i="1"/>
  <c r="N1770" i="1"/>
  <c r="N1771" i="1"/>
  <c r="N1772" i="1"/>
  <c r="N1773" i="1"/>
  <c r="N1774" i="1"/>
  <c r="N1775" i="1"/>
  <c r="N1776" i="1"/>
  <c r="N1777" i="1"/>
  <c r="N1780" i="1"/>
  <c r="N1781" i="1"/>
  <c r="N1782" i="1"/>
  <c r="N1783" i="1"/>
  <c r="N1784" i="1"/>
  <c r="N1785" i="1"/>
  <c r="N1786" i="1"/>
  <c r="N1789" i="1"/>
  <c r="N1792" i="1"/>
  <c r="N1793" i="1"/>
  <c r="N1796" i="1"/>
  <c r="N1799" i="1"/>
  <c r="N1802" i="1"/>
  <c r="N1803" i="1"/>
  <c r="N1804" i="1"/>
  <c r="N1805" i="1"/>
  <c r="N1806" i="1"/>
  <c r="N1807" i="1"/>
  <c r="N1808" i="1"/>
  <c r="N1809" i="1"/>
  <c r="N1812" i="1"/>
  <c r="N1813" i="1"/>
  <c r="N1814" i="1"/>
  <c r="N1815" i="1"/>
  <c r="N1816" i="1"/>
  <c r="N1817" i="1"/>
  <c r="N1818" i="1"/>
  <c r="N1819" i="1"/>
  <c r="N1820" i="1"/>
  <c r="N1821" i="1"/>
  <c r="N1822" i="1"/>
  <c r="N1825" i="1"/>
  <c r="N1828" i="1"/>
  <c r="N1831" i="1"/>
  <c r="N1832" i="1"/>
  <c r="N1833" i="1"/>
  <c r="N1834" i="1"/>
  <c r="N1835" i="1"/>
  <c r="N1836" i="1"/>
  <c r="N1837" i="1"/>
  <c r="N1840" i="1"/>
  <c r="N1841" i="1"/>
  <c r="N1844" i="1"/>
  <c r="N1845" i="1"/>
  <c r="N1846" i="1"/>
  <c r="N1849" i="1"/>
  <c r="N1850" i="1"/>
  <c r="N1853" i="1"/>
  <c r="N1854" i="1"/>
  <c r="N1855" i="1"/>
  <c r="N1856" i="1"/>
  <c r="N1857" i="1"/>
  <c r="N1860" i="1"/>
  <c r="N1863" i="1"/>
  <c r="N1864" i="1"/>
  <c r="N1867" i="1"/>
  <c r="N1870" i="1"/>
  <c r="N1873" i="1"/>
  <c r="N1874" i="1"/>
  <c r="N1875" i="1"/>
  <c r="N1876" i="1"/>
  <c r="N1879" i="1"/>
  <c r="N1882" i="1"/>
  <c r="N1885" i="1"/>
  <c r="N1888" i="1"/>
  <c r="N1891" i="1"/>
  <c r="N1892" i="1"/>
  <c r="N1895" i="1"/>
  <c r="N1901" i="1"/>
  <c r="N1902" i="1"/>
  <c r="N1903" i="1"/>
  <c r="N1904" i="1"/>
  <c r="N1905" i="1"/>
  <c r="N1908" i="1"/>
  <c r="N1911" i="1"/>
  <c r="N1914" i="1"/>
  <c r="N1917" i="1"/>
  <c r="N1920" i="1"/>
  <c r="N1923" i="1"/>
  <c r="N1926" i="1"/>
  <c r="N1929" i="1"/>
  <c r="N1932" i="1"/>
  <c r="N1933" i="1"/>
  <c r="N1936" i="1"/>
  <c r="N1939" i="1"/>
  <c r="N1943" i="1"/>
  <c r="N1946" i="1"/>
  <c r="N1947" i="1"/>
  <c r="N1948" i="1"/>
  <c r="N1949" i="1"/>
  <c r="N1952" i="1"/>
  <c r="N1955" i="1"/>
  <c r="N1958" i="1"/>
  <c r="N1961" i="1"/>
  <c r="N1964" i="1"/>
  <c r="N1967" i="1"/>
  <c r="N1970" i="1"/>
  <c r="N1971" i="1"/>
  <c r="N1974" i="1"/>
  <c r="N1977" i="1"/>
  <c r="N1980" i="1"/>
  <c r="N1981" i="1"/>
  <c r="N1984" i="1"/>
  <c r="N1987" i="1"/>
  <c r="N1990" i="1"/>
  <c r="N1991" i="1"/>
  <c r="N1992" i="1"/>
  <c r="N1995" i="1"/>
  <c r="N1998" i="1"/>
  <c r="N1999" i="1"/>
  <c r="N2000" i="1"/>
  <c r="N2001" i="1"/>
  <c r="N2002" i="1"/>
  <c r="N2003" i="1"/>
  <c r="N2004" i="1"/>
  <c r="N2005" i="1"/>
  <c r="N2006" i="1"/>
  <c r="N2009" i="1"/>
  <c r="N2010" i="1"/>
  <c r="N2011" i="1"/>
  <c r="N2014" i="1"/>
  <c r="N2015" i="1"/>
  <c r="N2018" i="1"/>
  <c r="N2019" i="1"/>
  <c r="N2022" i="1"/>
  <c r="N2023" i="1"/>
  <c r="N2024" i="1"/>
  <c r="N2025" i="1"/>
  <c r="N2026" i="1"/>
  <c r="N2027" i="1"/>
  <c r="N2028" i="1"/>
  <c r="N2031" i="1"/>
  <c r="N2032" i="1"/>
  <c r="N2035" i="1"/>
  <c r="N2036" i="1"/>
  <c r="N2037" i="1"/>
  <c r="N2041" i="1"/>
  <c r="N2044" i="1"/>
  <c r="N2047" i="1"/>
  <c r="N2048" i="1"/>
  <c r="N2051" i="1"/>
  <c r="N2054" i="1"/>
  <c r="N2055" i="1"/>
  <c r="N2056" i="1"/>
  <c r="N2057" i="1"/>
  <c r="N2060" i="1"/>
  <c r="N2063" i="1"/>
  <c r="N2066" i="1"/>
  <c r="N2067" i="1"/>
  <c r="N2068" i="1"/>
  <c r="N2069" i="1"/>
  <c r="N2070" i="1"/>
  <c r="N2071" i="1"/>
  <c r="N2072" i="1"/>
  <c r="N2073" i="1"/>
  <c r="N2076" i="1"/>
  <c r="N2077" i="1"/>
  <c r="N2080" i="1"/>
  <c r="N2083" i="1"/>
  <c r="N2086" i="1"/>
  <c r="N2089" i="1"/>
  <c r="N2090" i="1"/>
  <c r="N2091" i="1"/>
  <c r="N2092" i="1"/>
  <c r="N2095" i="1"/>
  <c r="N2096" i="1"/>
  <c r="N2099" i="1"/>
  <c r="N2100" i="1"/>
  <c r="N2101" i="1"/>
  <c r="N2104" i="1"/>
  <c r="N2105" i="1"/>
  <c r="N2106" i="1"/>
  <c r="N2107" i="1"/>
  <c r="N2110" i="1"/>
  <c r="N2111" i="1"/>
  <c r="N2114" i="1"/>
  <c r="N2115" i="1"/>
  <c r="N2118" i="1"/>
  <c r="N2121" i="1"/>
  <c r="N2122" i="1"/>
  <c r="N2123" i="1"/>
  <c r="N2124" i="1"/>
  <c r="N2125" i="1"/>
  <c r="N2126" i="1"/>
  <c r="N2129" i="1"/>
  <c r="N2132" i="1"/>
  <c r="N2133" i="1"/>
  <c r="N2136" i="1"/>
  <c r="N2139" i="1"/>
  <c r="N2140" i="1"/>
  <c r="N2141" i="1"/>
  <c r="N2142" i="1"/>
  <c r="N2143" i="1"/>
  <c r="N2144" i="1"/>
  <c r="N2145" i="1"/>
  <c r="N2148" i="1"/>
  <c r="N2149" i="1"/>
  <c r="N2150" i="1"/>
  <c r="N2151" i="1"/>
  <c r="N2152" i="1"/>
  <c r="N2153" i="1"/>
  <c r="N2156" i="1"/>
  <c r="N2157" i="1"/>
  <c r="N2158" i="1"/>
  <c r="N2159" i="1"/>
  <c r="N2160" i="1"/>
  <c r="N2161" i="1"/>
  <c r="N2164" i="1"/>
  <c r="N2167" i="1"/>
  <c r="N2170" i="1"/>
  <c r="N2171" i="1"/>
  <c r="N2172" i="1"/>
  <c r="N2173" i="1"/>
  <c r="N2174" i="1"/>
  <c r="N2175" i="1"/>
  <c r="N2176" i="1"/>
  <c r="N2177" i="1"/>
  <c r="N2178" i="1"/>
  <c r="N2181" i="1"/>
  <c r="N2182" i="1"/>
  <c r="N2183" i="1"/>
  <c r="N2186" i="1"/>
  <c r="N2187" i="1"/>
  <c r="N2188" i="1"/>
  <c r="N2191" i="1"/>
  <c r="N2192" i="1"/>
  <c r="N2193" i="1"/>
  <c r="N2194" i="1"/>
  <c r="N2195" i="1"/>
  <c r="N2196" i="1"/>
  <c r="N2197" i="1"/>
  <c r="N2200" i="1"/>
  <c r="N2203" i="1"/>
  <c r="N2206" i="1"/>
  <c r="N2207" i="1"/>
  <c r="N2208" i="1"/>
  <c r="N2211" i="1"/>
  <c r="N2214" i="1"/>
  <c r="N2217" i="1"/>
  <c r="N2220" i="1"/>
  <c r="N2221" i="1"/>
  <c r="N2224" i="1"/>
  <c r="N2227" i="1"/>
  <c r="N2228" i="1"/>
  <c r="N2231" i="1"/>
  <c r="N2232" i="1"/>
  <c r="N2233" i="1"/>
  <c r="N2236" i="1"/>
  <c r="N2237" i="1"/>
  <c r="N2240" i="1"/>
  <c r="N2241" i="1"/>
  <c r="N2242" i="1"/>
  <c r="N2245" i="1"/>
  <c r="N2246" i="1"/>
  <c r="N2247" i="1"/>
  <c r="N2250" i="1"/>
  <c r="N2251" i="1"/>
  <c r="N2252" i="1"/>
  <c r="N2253" i="1"/>
  <c r="N2254" i="1"/>
  <c r="N2255" i="1"/>
  <c r="N2256" i="1"/>
  <c r="N2257" i="1"/>
  <c r="N2258" i="1"/>
  <c r="N2259" i="1"/>
  <c r="N2260" i="1"/>
  <c r="N2263" i="1"/>
  <c r="N2266" i="1"/>
  <c r="N2267" i="1"/>
  <c r="N2270" i="1"/>
  <c r="N2271" i="1"/>
  <c r="N2272" i="1"/>
  <c r="N2273" i="1"/>
  <c r="N2276" i="1"/>
  <c r="N2277" i="1"/>
  <c r="N2278" i="1"/>
  <c r="N2279" i="1"/>
  <c r="N2280" i="1"/>
  <c r="N2283" i="1"/>
  <c r="N2286" i="1"/>
  <c r="N2289" i="1"/>
  <c r="N2292" i="1"/>
  <c r="N2295" i="1"/>
  <c r="N2296" i="1"/>
  <c r="N2299" i="1"/>
  <c r="N2300" i="1"/>
  <c r="N2301" i="1"/>
  <c r="N2302" i="1"/>
  <c r="N2303" i="1"/>
  <c r="N2304" i="1"/>
  <c r="N2305" i="1"/>
  <c r="N2306" i="1"/>
  <c r="N2309" i="1"/>
  <c r="N2310" i="1"/>
  <c r="N2311" i="1"/>
  <c r="N2312" i="1"/>
  <c r="N2313" i="1"/>
  <c r="N2316" i="1"/>
  <c r="N2319" i="1"/>
  <c r="N2320" i="1"/>
  <c r="N2323" i="1"/>
  <c r="N2326" i="1"/>
  <c r="N2329" i="1"/>
  <c r="N2330" i="1"/>
  <c r="N2331" i="1"/>
  <c r="N2332" i="1"/>
  <c r="N2335" i="1"/>
  <c r="N2338" i="1"/>
  <c r="N2339" i="1"/>
  <c r="N2340" i="1"/>
  <c r="N2341" i="1"/>
  <c r="N2342" i="1"/>
  <c r="N2343" i="1"/>
  <c r="N2344" i="1"/>
  <c r="N2345" i="1"/>
  <c r="N2346" i="1"/>
  <c r="N2347" i="1"/>
  <c r="N2348" i="1"/>
  <c r="N2349" i="1"/>
  <c r="N2350" i="1"/>
  <c r="N2351" i="1"/>
  <c r="N2354" i="1"/>
  <c r="N2355" i="1"/>
  <c r="N2356" i="1"/>
  <c r="N2357" i="1"/>
  <c r="N2358" i="1"/>
  <c r="N2359" i="1"/>
  <c r="N2362" i="1"/>
  <c r="N2363" i="1"/>
  <c r="N2364" i="1"/>
  <c r="N2365" i="1"/>
  <c r="N2366" i="1"/>
  <c r="N2369" i="1"/>
  <c r="N2370" i="1"/>
  <c r="N2373" i="1"/>
  <c r="N2376" i="1"/>
  <c r="N2379" i="1"/>
  <c r="N2380" i="1"/>
  <c r="N2381" i="1"/>
  <c r="N2382" i="1"/>
  <c r="N2383" i="1"/>
  <c r="N2384" i="1"/>
  <c r="N2387" i="1"/>
  <c r="N2390" i="1"/>
  <c r="N2393" i="1"/>
  <c r="N2394" i="1"/>
  <c r="N2397" i="1"/>
  <c r="N2398" i="1"/>
  <c r="N2399" i="1"/>
  <c r="N2400" i="1"/>
  <c r="N2403" i="1"/>
  <c r="N2406" i="1"/>
  <c r="N2407" i="1"/>
  <c r="N2410" i="1"/>
  <c r="N2411" i="1"/>
  <c r="N2412" i="1"/>
  <c r="N2413" i="1"/>
  <c r="N2414" i="1"/>
  <c r="N2415" i="1"/>
  <c r="N2418" i="1"/>
  <c r="N2421" i="1"/>
  <c r="N2422" i="1"/>
  <c r="N2423" i="1"/>
  <c r="N2424" i="1"/>
  <c r="N2427" i="1"/>
  <c r="N2428" i="1"/>
  <c r="N2429" i="1"/>
  <c r="N2430" i="1"/>
  <c r="N2431" i="1"/>
  <c r="N2432" i="1"/>
  <c r="N2433" i="1"/>
  <c r="N2436" i="1"/>
  <c r="N2439" i="1"/>
  <c r="N2442" i="1"/>
  <c r="N2443" i="1"/>
  <c r="N2444" i="1"/>
  <c r="N2445" i="1"/>
  <c r="N2446" i="1"/>
  <c r="N2447" i="1"/>
  <c r="N2450" i="1"/>
  <c r="N2451" i="1"/>
  <c r="N2454" i="1"/>
  <c r="N2457" i="1"/>
  <c r="N2460" i="1"/>
  <c r="N2463" i="1"/>
  <c r="N2464" i="1"/>
  <c r="N2465" i="1"/>
  <c r="N2468" i="1"/>
  <c r="N2471" i="1"/>
  <c r="N2472" i="1"/>
  <c r="N2475" i="1"/>
  <c r="N2476" i="1"/>
  <c r="N2477" i="1"/>
  <c r="N2478" i="1"/>
  <c r="N2481" i="1"/>
  <c r="N2484" i="1"/>
  <c r="N2485" i="1"/>
  <c r="N2488" i="1"/>
  <c r="N2489" i="1"/>
  <c r="N2490" i="1"/>
  <c r="N2493" i="1"/>
  <c r="N2496" i="1"/>
  <c r="N2497" i="1"/>
  <c r="N2500" i="1"/>
  <c r="N2501" i="1"/>
  <c r="N2502" i="1"/>
  <c r="N2503" i="1"/>
  <c r="N2504" i="1"/>
  <c r="N2505" i="1"/>
  <c r="N2506" i="1"/>
  <c r="N2507" i="1"/>
  <c r="N2510" i="1"/>
  <c r="N2511" i="1"/>
  <c r="N2514" i="1"/>
  <c r="N2515" i="1"/>
  <c r="N2518" i="1"/>
  <c r="N2519" i="1"/>
  <c r="N2520" i="1"/>
  <c r="N2523" i="1"/>
  <c r="N2524" i="1"/>
  <c r="N2525" i="1"/>
  <c r="N2528" i="1"/>
  <c r="N2529" i="1"/>
  <c r="N2530" i="1"/>
  <c r="N2531" i="1"/>
  <c r="N2532" i="1"/>
  <c r="N2533" i="1"/>
  <c r="N2534" i="1"/>
  <c r="N2535" i="1"/>
  <c r="N2536" i="1"/>
  <c r="N2537" i="1"/>
  <c r="N2538" i="1"/>
  <c r="N2539" i="1"/>
  <c r="N2540" i="1"/>
  <c r="N2543" i="1"/>
  <c r="N2547" i="1"/>
  <c r="N2548" i="1"/>
  <c r="N2549" i="1"/>
  <c r="N2552" i="1"/>
  <c r="N2555" i="1"/>
  <c r="N2556" i="1"/>
  <c r="N2557" i="1"/>
  <c r="N2558" i="1"/>
  <c r="N2559" i="1"/>
  <c r="N2560" i="1"/>
  <c r="N2561" i="1"/>
  <c r="N2562" i="1"/>
  <c r="N2563" i="1"/>
  <c r="N2564" i="1"/>
  <c r="N2565" i="1"/>
  <c r="N2566" i="1"/>
  <c r="N2567" i="1"/>
  <c r="N2568" i="1"/>
  <c r="N2571" i="1"/>
  <c r="N2574" i="1"/>
  <c r="N2575" i="1"/>
  <c r="N2576" i="1"/>
  <c r="N2577" i="1"/>
  <c r="N2578" i="1"/>
  <c r="N2581" i="1"/>
  <c r="N2582" i="1"/>
  <c r="N2583" i="1"/>
  <c r="N2584" i="1"/>
  <c r="N2585" i="1"/>
  <c r="N2588" i="1"/>
  <c r="N2589" i="1"/>
  <c r="N2590" i="1"/>
  <c r="N2593" i="1"/>
  <c r="N2596" i="1"/>
  <c r="N2599" i="1"/>
  <c r="N2600" i="1"/>
  <c r="N2603" i="1"/>
  <c r="N2604" i="1"/>
  <c r="N2605" i="1"/>
  <c r="N2608" i="1"/>
  <c r="N2611" i="1"/>
  <c r="N2614" i="1"/>
  <c r="N2617" i="1"/>
  <c r="N2620" i="1"/>
  <c r="N2621" i="1"/>
  <c r="N2622" i="1"/>
  <c r="N2623" i="1"/>
  <c r="N2624" i="1"/>
  <c r="N2625" i="1"/>
  <c r="N2626" i="1"/>
  <c r="N2629" i="1"/>
  <c r="N2630" i="1"/>
  <c r="N2633" i="1"/>
  <c r="N2634" i="1"/>
  <c r="N2635" i="1"/>
  <c r="N2636" i="1"/>
  <c r="N2637" i="1"/>
  <c r="N2638" i="1"/>
  <c r="N2641" i="1"/>
  <c r="N2644" i="1"/>
  <c r="N2647" i="1"/>
  <c r="N2650" i="1"/>
  <c r="N2653" i="1"/>
  <c r="N2656" i="1"/>
  <c r="N2657" i="1"/>
  <c r="N2658" i="1"/>
  <c r="N2661" i="1"/>
  <c r="N2662" i="1"/>
  <c r="N2663" i="1"/>
  <c r="N2664" i="1"/>
  <c r="N2665" i="1"/>
  <c r="N2668" i="1"/>
  <c r="N2669" i="1"/>
  <c r="N2672" i="1"/>
  <c r="N2675" i="1"/>
  <c r="N2676" i="1"/>
  <c r="N2677" i="1"/>
  <c r="N2680" i="1"/>
  <c r="N2683" i="1"/>
  <c r="N2684" i="1"/>
  <c r="N2685" i="1"/>
  <c r="N2686" i="1"/>
  <c r="N2687" i="1"/>
  <c r="N2690" i="1"/>
  <c r="N2693" i="1"/>
  <c r="N2694" i="1"/>
  <c r="N2695" i="1"/>
  <c r="N2696" i="1"/>
  <c r="N2697" i="1"/>
  <c r="N2700" i="1"/>
  <c r="N2703" i="1"/>
  <c r="N2706" i="1"/>
  <c r="N2707" i="1"/>
  <c r="N2710" i="1"/>
  <c r="N2711" i="1"/>
  <c r="N2712" i="1"/>
  <c r="N2713" i="1"/>
  <c r="N2714" i="1"/>
  <c r="N2715" i="1"/>
  <c r="N2716" i="1"/>
  <c r="N2719" i="1"/>
  <c r="N2720" i="1"/>
  <c r="N2721" i="1"/>
  <c r="N2722" i="1"/>
  <c r="N2723" i="1"/>
  <c r="N2724" i="1"/>
  <c r="N2725" i="1"/>
  <c r="N2728" i="1"/>
  <c r="N2731" i="1"/>
  <c r="N2732" i="1"/>
  <c r="N2733" i="1"/>
  <c r="N2736" i="1"/>
  <c r="N2739" i="1"/>
  <c r="N2742" i="1"/>
  <c r="N2743" i="1"/>
  <c r="N2744" i="1"/>
  <c r="N2745" i="1"/>
  <c r="N2746" i="1"/>
  <c r="N2747" i="1"/>
  <c r="N2748" i="1"/>
  <c r="N2749" i="1"/>
  <c r="N2752" i="1"/>
  <c r="N2753" i="1"/>
  <c r="N2756" i="1"/>
  <c r="N2759" i="1"/>
  <c r="N2760" i="1"/>
  <c r="N2761" i="1"/>
  <c r="N2764" i="1"/>
  <c r="N2767" i="1"/>
  <c r="N2770" i="1"/>
  <c r="N2771" i="1"/>
  <c r="N2772" i="1"/>
  <c r="N2773" i="1"/>
  <c r="N2774" i="1"/>
  <c r="N2775" i="1"/>
  <c r="N2776" i="1"/>
  <c r="N2777" i="1"/>
  <c r="N2778" i="1"/>
  <c r="N2779" i="1"/>
  <c r="N2782" i="1"/>
  <c r="N2783" i="1"/>
  <c r="N2786" i="1"/>
  <c r="N2789" i="1"/>
  <c r="N2792" i="1"/>
  <c r="N2793" i="1"/>
  <c r="N2794" i="1"/>
  <c r="N2795" i="1"/>
  <c r="N2796" i="1"/>
  <c r="N2797" i="1"/>
  <c r="N2798" i="1"/>
  <c r="N2799" i="1"/>
  <c r="N2800" i="1"/>
  <c r="N2801" i="1"/>
  <c r="N2802" i="1"/>
  <c r="N2803" i="1"/>
  <c r="N2806" i="1"/>
  <c r="N2807" i="1"/>
  <c r="N2810" i="1"/>
  <c r="N2813" i="1"/>
  <c r="N2814" i="1"/>
  <c r="N2817" i="1"/>
  <c r="N2818" i="1"/>
  <c r="N2819" i="1"/>
  <c r="N2822" i="1"/>
  <c r="N2823" i="1"/>
  <c r="N2824" i="1"/>
  <c r="N2825" i="1"/>
  <c r="N2828" i="1"/>
  <c r="N2829" i="1"/>
  <c r="N2830" i="1"/>
  <c r="N2831" i="1"/>
  <c r="N2834" i="1"/>
  <c r="N2835" i="1"/>
  <c r="N2838" i="1"/>
  <c r="N2839" i="1"/>
  <c r="N2840" i="1"/>
  <c r="N2841" i="1"/>
  <c r="N2842" i="1"/>
  <c r="N2845" i="1"/>
  <c r="N2846" i="1"/>
  <c r="N2847" i="1"/>
  <c r="N2850" i="1"/>
  <c r="N2851" i="1"/>
  <c r="N2852" i="1"/>
  <c r="N2853" i="1"/>
  <c r="N2854" i="1"/>
  <c r="N2855" i="1"/>
  <c r="N2856" i="1"/>
  <c r="N2859" i="1"/>
  <c r="N2862" i="1"/>
  <c r="N2863" i="1"/>
  <c r="N2864" i="1"/>
  <c r="N2865" i="1"/>
  <c r="N2866" i="1"/>
  <c r="N2869" i="1"/>
  <c r="N2870" i="1"/>
  <c r="N2873" i="1"/>
  <c r="N2874" i="1"/>
  <c r="N2875" i="1"/>
  <c r="N2878" i="1"/>
  <c r="N2881" i="1"/>
  <c r="N2882" i="1"/>
  <c r="N2883" i="1"/>
  <c r="N2884" i="1"/>
  <c r="N2887" i="1"/>
  <c r="N2890" i="1"/>
  <c r="N2893" i="1"/>
  <c r="N2894" i="1"/>
  <c r="N2897" i="1"/>
  <c r="N2900" i="1"/>
  <c r="N2901" i="1"/>
  <c r="N2902" i="1"/>
  <c r="N2905" i="1"/>
  <c r="N2906" i="1"/>
  <c r="N2907" i="1"/>
  <c r="N2910" i="1"/>
  <c r="N2911" i="1"/>
  <c r="N2914" i="1"/>
  <c r="N2915" i="1"/>
  <c r="N2916" i="1"/>
  <c r="N2917" i="1"/>
  <c r="N2918" i="1"/>
  <c r="N2921" i="1"/>
  <c r="N2924" i="1"/>
  <c r="N2927" i="1"/>
  <c r="N2930" i="1"/>
  <c r="N2933" i="1"/>
  <c r="N2936" i="1"/>
  <c r="N2939" i="1"/>
  <c r="N2942" i="1"/>
  <c r="N2943" i="1"/>
  <c r="N2944" i="1"/>
  <c r="N2945" i="1"/>
  <c r="N2948" i="1"/>
  <c r="N2949" i="1"/>
  <c r="N2950" i="1"/>
  <c r="N2951" i="1"/>
  <c r="N2952" i="1"/>
  <c r="N2953" i="1"/>
  <c r="N2954" i="1"/>
  <c r="N2957" i="1"/>
  <c r="N2958" i="1"/>
  <c r="N2959" i="1"/>
  <c r="N2962" i="1"/>
  <c r="N2965" i="1"/>
  <c r="N2966" i="1"/>
  <c r="N2969" i="1"/>
  <c r="N2972" i="1"/>
  <c r="N2973" i="1"/>
  <c r="N2976" i="1"/>
  <c r="N2979" i="1"/>
  <c r="N2982" i="1"/>
  <c r="N2985" i="1"/>
  <c r="N2988" i="1"/>
  <c r="N2989" i="1"/>
  <c r="N2992" i="1"/>
  <c r="N2995" i="1"/>
  <c r="N2998" i="1"/>
  <c r="N3001" i="1"/>
  <c r="N3002" i="1"/>
  <c r="N3005" i="1"/>
  <c r="N3008" i="1"/>
  <c r="N3011" i="1"/>
  <c r="N3014" i="1"/>
  <c r="N3017" i="1"/>
  <c r="N3018" i="1"/>
  <c r="N3019" i="1"/>
  <c r="N3020" i="1"/>
  <c r="N3023" i="1"/>
  <c r="N3024" i="1"/>
  <c r="N3027" i="1"/>
  <c r="N3030" i="1"/>
  <c r="N3033" i="1"/>
  <c r="N3034" i="1"/>
  <c r="N3037" i="1"/>
  <c r="N3038" i="1"/>
  <c r="N3041" i="1"/>
  <c r="N3044" i="1"/>
  <c r="N3047" i="1"/>
  <c r="N3050" i="1"/>
  <c r="N3053" i="1"/>
  <c r="N3055" i="1"/>
  <c r="N3056" i="1"/>
  <c r="N3057" i="1"/>
  <c r="N3060" i="1"/>
  <c r="N3063" i="1"/>
  <c r="N3064" i="1"/>
  <c r="N3065" i="1"/>
  <c r="N3068" i="1"/>
  <c r="N3071" i="1"/>
  <c r="N3074" i="1"/>
  <c r="N3075" i="1"/>
  <c r="N3078" i="1"/>
  <c r="N3079" i="1"/>
  <c r="N3082" i="1"/>
  <c r="N3083" i="1"/>
  <c r="N3084" i="1"/>
  <c r="N3085" i="1"/>
  <c r="N3086" i="1"/>
  <c r="N3089" i="1"/>
  <c r="N3092" i="1"/>
  <c r="N3095" i="1"/>
  <c r="N3096" i="1"/>
  <c r="N3099" i="1"/>
  <c r="N3100" i="1"/>
  <c r="N3101" i="1"/>
  <c r="N3102" i="1"/>
  <c r="N3105" i="1"/>
  <c r="N3106" i="1"/>
  <c r="N3109" i="1"/>
  <c r="N3112" i="1"/>
  <c r="N3115" i="1"/>
  <c r="N3116" i="1"/>
  <c r="N3117" i="1"/>
  <c r="N3118" i="1"/>
  <c r="N3119" i="1"/>
  <c r="N3120" i="1"/>
  <c r="N3121" i="1"/>
  <c r="N3122" i="1"/>
  <c r="N3123" i="1"/>
  <c r="N3124" i="1"/>
  <c r="N3127" i="1"/>
  <c r="N3128" i="1"/>
  <c r="N3131" i="1"/>
  <c r="N3132" i="1"/>
  <c r="N3135" i="1"/>
  <c r="N3138" i="1"/>
  <c r="N3139" i="1"/>
  <c r="N3140" i="1"/>
  <c r="N3141" i="1"/>
  <c r="N3142" i="1"/>
  <c r="N3145" i="1"/>
  <c r="N3148" i="1"/>
  <c r="N3149" i="1"/>
  <c r="N3150" i="1"/>
  <c r="N3151" i="1"/>
  <c r="N3154" i="1"/>
  <c r="N3155" i="1"/>
  <c r="N3156" i="1"/>
  <c r="N3159" i="1"/>
  <c r="N3160" i="1"/>
  <c r="N3163" i="1"/>
  <c r="N3166" i="1"/>
  <c r="N3169" i="1"/>
  <c r="N3170" i="1"/>
  <c r="N3173" i="1"/>
  <c r="N3176" i="1"/>
  <c r="N3177" i="1"/>
  <c r="N3180" i="1"/>
  <c r="N3183" i="1"/>
  <c r="N3184" i="1"/>
  <c r="N3187" i="1"/>
  <c r="N3190" i="1"/>
  <c r="N3193" i="1"/>
  <c r="N3196" i="1"/>
  <c r="N3197" i="1"/>
  <c r="N3200" i="1"/>
  <c r="N3202" i="1"/>
  <c r="N3203" i="1"/>
  <c r="N3206" i="1"/>
  <c r="N3209" i="1"/>
  <c r="N3210" i="1"/>
  <c r="N3213" i="1"/>
  <c r="N3214" i="1"/>
  <c r="N3215" i="1"/>
  <c r="N3218" i="1"/>
  <c r="N3219" i="1"/>
  <c r="N3222" i="1"/>
  <c r="N3225" i="1"/>
  <c r="N3228" i="1"/>
  <c r="N3229" i="1"/>
  <c r="N3230" i="1"/>
  <c r="N3231" i="1"/>
  <c r="N3232" i="1"/>
  <c r="N3233" i="1"/>
  <c r="N3234" i="1"/>
  <c r="N3235" i="1"/>
  <c r="N3236" i="1"/>
  <c r="N3237" i="1"/>
  <c r="N3238" i="1"/>
  <c r="N3239" i="1"/>
  <c r="N3240" i="1"/>
  <c r="N3241" i="1"/>
  <c r="N3242" i="1"/>
  <c r="N3243" i="1"/>
  <c r="N3244" i="1"/>
  <c r="N3247" i="1"/>
  <c r="N3248" i="1"/>
  <c r="N3249" i="1"/>
  <c r="N3250" i="1"/>
  <c r="N3251" i="1"/>
  <c r="N3252" i="1"/>
  <c r="N3253" i="1"/>
  <c r="N3256" i="1"/>
  <c r="N3257" i="1"/>
  <c r="N3258" i="1"/>
  <c r="N3259" i="1"/>
  <c r="N3262" i="1"/>
  <c r="N3265" i="1"/>
  <c r="N3268" i="1"/>
  <c r="N3271" i="1"/>
  <c r="N3272" i="1"/>
  <c r="N3273" i="1"/>
  <c r="N3276" i="1"/>
  <c r="N3277" i="1"/>
  <c r="N3278" i="1"/>
  <c r="N3279" i="1"/>
  <c r="N3282" i="1"/>
  <c r="N3283" i="1"/>
  <c r="N3284" i="1"/>
  <c r="N3287" i="1"/>
  <c r="N3288" i="1"/>
  <c r="N3289" i="1"/>
  <c r="N3290" i="1"/>
  <c r="N3291" i="1"/>
  <c r="N3292" i="1"/>
  <c r="N3293" i="1"/>
  <c r="N3294" i="1"/>
  <c r="N3295" i="1"/>
  <c r="N3298" i="1"/>
  <c r="N3299" i="1"/>
  <c r="N3302" i="1"/>
  <c r="N3305" i="1"/>
  <c r="N3306" i="1"/>
  <c r="N3309" i="1"/>
  <c r="N3310" i="1"/>
  <c r="N3311" i="1"/>
  <c r="N3312" i="1"/>
  <c r="N3315" i="1"/>
  <c r="N3318" i="1"/>
  <c r="N3321" i="1"/>
  <c r="N3324" i="1"/>
  <c r="N3325" i="1"/>
  <c r="N3326" i="1"/>
  <c r="N3327" i="1"/>
  <c r="N3328" i="1"/>
  <c r="N3331" i="1"/>
  <c r="N3332" i="1"/>
  <c r="N3333" i="1"/>
  <c r="N3334" i="1"/>
  <c r="N3335" i="1"/>
  <c r="N3336" i="1"/>
  <c r="N3339" i="1"/>
  <c r="N3340" i="1"/>
  <c r="N3341" i="1"/>
  <c r="N3342" i="1"/>
  <c r="N3345" i="1"/>
  <c r="N3346" i="1"/>
  <c r="N3347" i="1"/>
  <c r="N3348" i="1"/>
  <c r="N3349" i="1"/>
  <c r="N3350" i="1"/>
  <c r="N3353" i="1"/>
  <c r="N3354" i="1"/>
  <c r="N3357" i="1"/>
  <c r="N3358" i="1"/>
  <c r="N3361" i="1"/>
  <c r="N3362" i="1"/>
  <c r="N3363" i="1"/>
  <c r="N3364" i="1"/>
  <c r="N3367" i="1"/>
  <c r="N3368" i="1"/>
  <c r="N3371" i="1"/>
  <c r="N3372" i="1"/>
  <c r="N3373" i="1"/>
  <c r="N3374" i="1"/>
  <c r="N3377" i="1"/>
  <c r="N3378" i="1"/>
  <c r="N3379" i="1"/>
  <c r="N3380" i="1"/>
  <c r="N3381" i="1"/>
  <c r="N3384" i="1"/>
  <c r="N3385" i="1"/>
  <c r="N3388" i="1"/>
  <c r="N3391" i="1"/>
  <c r="N3394" i="1"/>
  <c r="N3395" i="1"/>
  <c r="N3396" i="1"/>
  <c r="N3397" i="1"/>
  <c r="N3400" i="1"/>
  <c r="N3403" i="1"/>
  <c r="N3404" i="1"/>
  <c r="N3407" i="1"/>
  <c r="N3408" i="1"/>
  <c r="N3409" i="1"/>
  <c r="N3412" i="1"/>
  <c r="N3415" i="1"/>
  <c r="N3418" i="1"/>
  <c r="N3421" i="1"/>
  <c r="N3424" i="1"/>
  <c r="N3425" i="1"/>
  <c r="N3426" i="1"/>
  <c r="N3427" i="1"/>
  <c r="N3428" i="1"/>
  <c r="N3431" i="1"/>
  <c r="N3434" i="1"/>
  <c r="N3437" i="1"/>
  <c r="N3438" i="1"/>
  <c r="N3441" i="1"/>
  <c r="N3444" i="1"/>
  <c r="N3445" i="1"/>
  <c r="N3446" i="1"/>
  <c r="N3447" i="1"/>
  <c r="N3448" i="1"/>
  <c r="N3451" i="1"/>
  <c r="N3454" i="1"/>
  <c r="N3455" i="1"/>
  <c r="N3456" i="1"/>
  <c r="N3459" i="1"/>
  <c r="N3462" i="1"/>
  <c r="N3465" i="1"/>
  <c r="N3466" i="1"/>
  <c r="N3469" i="1"/>
  <c r="N3472" i="1"/>
  <c r="N3473" i="1"/>
  <c r="N3474" i="1"/>
  <c r="N3477" i="1"/>
  <c r="N3479" i="1"/>
  <c r="N3482" i="1"/>
  <c r="N3485" i="1"/>
  <c r="N3488" i="1"/>
  <c r="N3491" i="1"/>
  <c r="N3494" i="1"/>
  <c r="N3497" i="1"/>
  <c r="N3500" i="1"/>
  <c r="N3503" i="1"/>
  <c r="N3506" i="1"/>
  <c r="N3507" i="1"/>
  <c r="N3508" i="1"/>
  <c r="N3511" i="1"/>
  <c r="N3514" i="1"/>
  <c r="N3515" i="1"/>
  <c r="N3516" i="1"/>
  <c r="N3517" i="1"/>
  <c r="N3520" i="1"/>
  <c r="N3523" i="1"/>
  <c r="N3526" i="1"/>
  <c r="N3529" i="1"/>
  <c r="N3532" i="1"/>
  <c r="N3535" i="1"/>
  <c r="N3538" i="1"/>
  <c r="N3539" i="1"/>
  <c r="N3542" i="1"/>
  <c r="N3543" i="1"/>
  <c r="N3544" i="1"/>
  <c r="N3545" i="1"/>
  <c r="N3546" i="1"/>
  <c r="N3549" i="1"/>
  <c r="N3551" i="1"/>
  <c r="N3552" i="1"/>
  <c r="N3553" i="1"/>
  <c r="N3554" i="1"/>
  <c r="N3555" i="1"/>
  <c r="N3558" i="1"/>
  <c r="N3559" i="1"/>
  <c r="N3560" i="1"/>
  <c r="N3561" i="1"/>
  <c r="N3562" i="1"/>
  <c r="N3565" i="1"/>
  <c r="N3566" i="1"/>
  <c r="N3569" i="1"/>
  <c r="N3572" i="1"/>
  <c r="N3573" i="1"/>
  <c r="N3574" i="1"/>
  <c r="N3575" i="1"/>
  <c r="N3576" i="1"/>
  <c r="N3579" i="1"/>
  <c r="N3580" i="1"/>
  <c r="N3581" i="1"/>
  <c r="N3582" i="1"/>
  <c r="N3583" i="1"/>
  <c r="N3584" i="1"/>
  <c r="N3585" i="1"/>
  <c r="N3586" i="1"/>
  <c r="N3587" i="1"/>
  <c r="N3588" i="1"/>
  <c r="N3589" i="1"/>
  <c r="N3590" i="1"/>
  <c r="N3591" i="1"/>
  <c r="N3592" i="1"/>
  <c r="N3593" i="1"/>
  <c r="N3596" i="1"/>
  <c r="N3599" i="1"/>
  <c r="N3602" i="1"/>
  <c r="N3603" i="1"/>
  <c r="N3604" i="1"/>
  <c r="N3605" i="1"/>
  <c r="N3606" i="1"/>
  <c r="N3607" i="1"/>
  <c r="N3608" i="1"/>
  <c r="N3609" i="1"/>
  <c r="N3612" i="1"/>
  <c r="N3613" i="1"/>
  <c r="N3614" i="1"/>
  <c r="N3615" i="1"/>
  <c r="N3618" i="1"/>
  <c r="N3621" i="1"/>
  <c r="N3624" i="1"/>
  <c r="N3627" i="1"/>
  <c r="N3628" i="1"/>
  <c r="N3629" i="1"/>
  <c r="N3630" i="1"/>
  <c r="N3631" i="1"/>
  <c r="N3632" i="1"/>
  <c r="N3635" i="1"/>
  <c r="N3636" i="1"/>
  <c r="N3637" i="1"/>
  <c r="N3638" i="1"/>
  <c r="N3639" i="1"/>
  <c r="N3640" i="1"/>
  <c r="N3641" i="1"/>
  <c r="N3642" i="1"/>
  <c r="N3643" i="1"/>
  <c r="N3646" i="1"/>
  <c r="N3649" i="1"/>
  <c r="N3650" i="1"/>
  <c r="N3651" i="1"/>
  <c r="N3654" i="1"/>
  <c r="N3657" i="1"/>
  <c r="N3658" i="1"/>
  <c r="N3659" i="1"/>
  <c r="N3662" i="1"/>
  <c r="N3665" i="1"/>
  <c r="L4" i="1"/>
  <c r="L5" i="1"/>
  <c r="L6" i="1"/>
  <c r="L7" i="1"/>
  <c r="L8" i="1"/>
  <c r="L9" i="1"/>
  <c r="L10" i="1"/>
  <c r="L11" i="1"/>
  <c r="L12" i="1"/>
  <c r="L14" i="1"/>
  <c r="L15" i="1"/>
  <c r="L16" i="1"/>
  <c r="L17" i="1"/>
  <c r="L18" i="1"/>
  <c r="L21" i="1"/>
  <c r="L22" i="1"/>
  <c r="L25" i="1"/>
  <c r="L28" i="1"/>
  <c r="L29" i="1"/>
  <c r="L32" i="1"/>
  <c r="L33" i="1"/>
  <c r="L36" i="1"/>
  <c r="L37" i="1"/>
  <c r="L38" i="1"/>
  <c r="L39" i="1"/>
  <c r="L42" i="1"/>
  <c r="L43" i="1"/>
  <c r="L44" i="1"/>
  <c r="L50" i="1"/>
  <c r="L51" i="1"/>
  <c r="L54" i="1"/>
  <c r="L57" i="1"/>
  <c r="L68" i="1"/>
  <c r="L71" i="1"/>
  <c r="L77" i="1"/>
  <c r="L80" i="1"/>
  <c r="L81" i="1"/>
  <c r="L85" i="1"/>
  <c r="L88" i="1"/>
  <c r="L89" i="1"/>
  <c r="L90" i="1"/>
  <c r="L93" i="1"/>
  <c r="L94" i="1"/>
  <c r="L96" i="1"/>
  <c r="L97" i="1"/>
  <c r="L98" i="1"/>
  <c r="L99" i="1"/>
  <c r="L100" i="1"/>
  <c r="L101" i="1"/>
  <c r="L104" i="1"/>
  <c r="L105" i="1"/>
  <c r="L106" i="1"/>
  <c r="L107" i="1"/>
  <c r="L108" i="1"/>
  <c r="L109" i="1"/>
  <c r="L110" i="1"/>
  <c r="L111" i="1"/>
  <c r="L112" i="1"/>
  <c r="L113" i="1"/>
  <c r="L117" i="1"/>
  <c r="L118" i="1"/>
  <c r="L119" i="1"/>
  <c r="L122" i="1"/>
  <c r="L128" i="1"/>
  <c r="L131" i="1"/>
  <c r="L134" i="1"/>
  <c r="L137" i="1"/>
  <c r="L138" i="1"/>
  <c r="L142" i="1"/>
  <c r="L145" i="1"/>
  <c r="L146" i="1"/>
  <c r="L149" i="1"/>
  <c r="L150" i="1"/>
  <c r="L151" i="1"/>
  <c r="L152" i="1"/>
  <c r="L155" i="1"/>
  <c r="L158" i="1"/>
  <c r="L161" i="1"/>
  <c r="L162" i="1"/>
  <c r="L165" i="1"/>
  <c r="L168" i="1"/>
  <c r="L171" i="1"/>
  <c r="L177" i="1"/>
  <c r="L178" i="1"/>
  <c r="L181" i="1"/>
  <c r="L182" i="1"/>
  <c r="L189" i="1"/>
  <c r="L192" i="1"/>
  <c r="L196" i="1"/>
  <c r="L199" i="1"/>
  <c r="L202" i="1"/>
  <c r="L203" i="1"/>
  <c r="L204" i="1"/>
  <c r="L205" i="1"/>
  <c r="L206" i="1"/>
  <c r="L207" i="1"/>
  <c r="L210" i="1"/>
  <c r="L211" i="1"/>
  <c r="L213" i="1"/>
  <c r="L216" i="1"/>
  <c r="L219" i="1"/>
  <c r="L222" i="1"/>
  <c r="L225" i="1"/>
  <c r="L228" i="1"/>
  <c r="L231" i="1"/>
  <c r="L234" i="1"/>
  <c r="L237" i="1"/>
  <c r="L238" i="1"/>
  <c r="L241" i="1"/>
  <c r="L244" i="1"/>
  <c r="L247" i="1"/>
  <c r="L250" i="1"/>
  <c r="L251" i="1"/>
  <c r="L254" i="1"/>
  <c r="L257" i="1"/>
  <c r="L260" i="1"/>
  <c r="L263" i="1"/>
  <c r="L266" i="1"/>
  <c r="L269" i="1"/>
  <c r="L272" i="1"/>
  <c r="L273" i="1"/>
  <c r="L276" i="1"/>
  <c r="L277" i="1"/>
  <c r="L280" i="1"/>
  <c r="L283" i="1"/>
  <c r="L284" i="1"/>
  <c r="L287" i="1"/>
  <c r="L288" i="1"/>
  <c r="L294" i="1"/>
  <c r="L295" i="1"/>
  <c r="L296" i="1"/>
  <c r="L299" i="1"/>
  <c r="L305" i="1"/>
  <c r="L308" i="1"/>
  <c r="L311" i="1"/>
  <c r="L314" i="1"/>
  <c r="L315" i="1"/>
  <c r="L318" i="1"/>
  <c r="L324" i="1"/>
  <c r="L325" i="1"/>
  <c r="L328" i="1"/>
  <c r="L329" i="1"/>
  <c r="L330" i="1"/>
  <c r="L331" i="1"/>
  <c r="L334" i="1"/>
  <c r="L335" i="1"/>
  <c r="L341" i="1"/>
  <c r="L344" i="1"/>
  <c r="L347" i="1"/>
  <c r="L348" i="1"/>
  <c r="L349" i="1"/>
  <c r="L355" i="1"/>
  <c r="L356" i="1"/>
  <c r="L357" i="1"/>
  <c r="L361" i="1"/>
  <c r="L362" i="1"/>
  <c r="L365" i="1"/>
  <c r="L368" i="1"/>
  <c r="L369" i="1"/>
  <c r="L372" i="1"/>
  <c r="L373" i="1"/>
  <c r="L376" i="1"/>
  <c r="L379" i="1"/>
  <c r="L380" i="1"/>
  <c r="L383" i="1"/>
  <c r="L384" i="1"/>
  <c r="L385" i="1"/>
  <c r="L388" i="1"/>
  <c r="L389" i="1"/>
  <c r="L391" i="1"/>
  <c r="L394" i="1"/>
  <c r="L397" i="1"/>
  <c r="L398" i="1"/>
  <c r="L399" i="1"/>
  <c r="L400" i="1"/>
  <c r="L403" i="1"/>
  <c r="L404" i="1"/>
  <c r="L410" i="1"/>
  <c r="L413" i="1"/>
  <c r="L416" i="1"/>
  <c r="L417" i="1"/>
  <c r="L418" i="1"/>
  <c r="L422" i="1"/>
  <c r="L431" i="1"/>
  <c r="L434" i="1"/>
  <c r="L438" i="1"/>
  <c r="L441" i="1"/>
  <c r="L444" i="1"/>
  <c r="L448" i="1"/>
  <c r="L451" i="1"/>
  <c r="L452" i="1"/>
  <c r="L455" i="1"/>
  <c r="L458" i="1"/>
  <c r="L459" i="1"/>
  <c r="L462" i="1"/>
  <c r="L468" i="1"/>
  <c r="L469" i="1"/>
  <c r="L470" i="1"/>
  <c r="L473" i="1"/>
  <c r="L474" i="1"/>
  <c r="L475" i="1"/>
  <c r="L478" i="1"/>
  <c r="L481" i="1"/>
  <c r="L484" i="1"/>
  <c r="L485" i="1"/>
  <c r="L486" i="1"/>
  <c r="L487" i="1"/>
  <c r="L488" i="1"/>
  <c r="L489" i="1"/>
  <c r="L490" i="1"/>
  <c r="L491" i="1"/>
  <c r="L494" i="1"/>
  <c r="L495" i="1"/>
  <c r="L496" i="1"/>
  <c r="L499" i="1"/>
  <c r="L502" i="1"/>
  <c r="L503" i="1"/>
  <c r="L504" i="1"/>
  <c r="L505" i="1"/>
  <c r="L508" i="1"/>
  <c r="L511" i="1"/>
  <c r="L514" i="1"/>
  <c r="L517" i="1"/>
  <c r="L518" i="1"/>
  <c r="L519" i="1"/>
  <c r="L520" i="1"/>
  <c r="L521" i="1"/>
  <c r="L527" i="1"/>
  <c r="L530" i="1"/>
  <c r="L536" i="1"/>
  <c r="L539" i="1"/>
  <c r="L542" i="1"/>
  <c r="L545" i="1"/>
  <c r="L546" i="1"/>
  <c r="L548" i="1"/>
  <c r="L551" i="1"/>
  <c r="L552" i="1"/>
  <c r="L555" i="1"/>
  <c r="L558" i="1"/>
  <c r="L561" i="1"/>
  <c r="L562" i="1"/>
  <c r="L565" i="1"/>
  <c r="L568" i="1"/>
  <c r="L571" i="1"/>
  <c r="L577" i="1"/>
  <c r="L578" i="1"/>
  <c r="L582" i="1"/>
  <c r="L585" i="1"/>
  <c r="L588" i="1"/>
  <c r="L591" i="1"/>
  <c r="L594" i="1"/>
  <c r="L596" i="1"/>
  <c r="L597" i="1"/>
  <c r="L598" i="1"/>
  <c r="L599" i="1"/>
  <c r="L600" i="1"/>
  <c r="L602" i="1"/>
  <c r="L603" i="1"/>
  <c r="L604" i="1"/>
  <c r="L610" i="1"/>
  <c r="L611" i="1"/>
  <c r="L613" i="1"/>
  <c r="L616" i="1"/>
  <c r="L617" i="1"/>
  <c r="L620" i="1"/>
  <c r="L623" i="1"/>
  <c r="L626" i="1"/>
  <c r="L627" i="1"/>
  <c r="L630" i="1"/>
  <c r="L633" i="1"/>
  <c r="L636" i="1"/>
  <c r="L637" i="1"/>
  <c r="L641" i="1"/>
  <c r="L644" i="1"/>
  <c r="L650" i="1"/>
  <c r="L651" i="1"/>
  <c r="L652" i="1"/>
  <c r="L653" i="1"/>
  <c r="L656" i="1"/>
  <c r="L659" i="1"/>
  <c r="L660" i="1"/>
  <c r="L664" i="1"/>
  <c r="L666" i="1"/>
  <c r="L667" i="1"/>
  <c r="L670" i="1"/>
  <c r="L674" i="1"/>
  <c r="L680" i="1"/>
  <c r="L681" i="1"/>
  <c r="L682" i="1"/>
  <c r="L683" i="1"/>
  <c r="L684" i="1"/>
  <c r="L685" i="1"/>
  <c r="L688" i="1"/>
  <c r="L689" i="1"/>
  <c r="L692" i="1"/>
  <c r="L696" i="1"/>
  <c r="L699" i="1"/>
  <c r="L700" i="1"/>
  <c r="L706" i="1"/>
  <c r="L707" i="1"/>
  <c r="L710" i="1"/>
  <c r="L711" i="1"/>
  <c r="L714" i="1"/>
  <c r="L718" i="1"/>
  <c r="L719" i="1"/>
  <c r="L720" i="1"/>
  <c r="L723" i="1"/>
  <c r="L724" i="1"/>
  <c r="L725" i="1"/>
  <c r="L726" i="1"/>
  <c r="L729" i="1"/>
  <c r="L730" i="1"/>
  <c r="L736" i="1"/>
  <c r="L737" i="1"/>
  <c r="L738" i="1"/>
  <c r="L739" i="1"/>
  <c r="L742" i="1"/>
  <c r="L746" i="1"/>
  <c r="L747" i="1"/>
  <c r="L748" i="1"/>
  <c r="L751" i="1"/>
  <c r="L752" i="1"/>
  <c r="L755" i="1"/>
  <c r="L758" i="1"/>
  <c r="L761" i="1"/>
  <c r="L764" i="1"/>
  <c r="L766" i="1"/>
  <c r="L769" i="1"/>
  <c r="L770" i="1"/>
  <c r="L773" i="1"/>
  <c r="L776" i="1"/>
  <c r="L777" i="1"/>
  <c r="L778" i="1"/>
  <c r="L779" i="1"/>
  <c r="L780" i="1"/>
  <c r="L781" i="1"/>
  <c r="L782" i="1"/>
  <c r="L783" i="1"/>
  <c r="L786" i="1"/>
  <c r="L789" i="1"/>
  <c r="L790" i="1"/>
  <c r="L791" i="1"/>
  <c r="L794" i="1"/>
  <c r="L795" i="1"/>
  <c r="L798" i="1"/>
  <c r="L799" i="1"/>
  <c r="L800" i="1"/>
  <c r="L801" i="1"/>
  <c r="L804" i="1"/>
  <c r="L805" i="1"/>
  <c r="L806" i="1"/>
  <c r="L807" i="1"/>
  <c r="L808" i="1"/>
  <c r="L811" i="1"/>
  <c r="L814" i="1"/>
  <c r="L815" i="1"/>
  <c r="L819" i="1"/>
  <c r="L822" i="1"/>
  <c r="L825" i="1"/>
  <c r="L826" i="1"/>
  <c r="L827" i="1"/>
  <c r="L828" i="1"/>
  <c r="L831" i="1"/>
  <c r="L834" i="1"/>
  <c r="L835" i="1"/>
  <c r="L838" i="1"/>
  <c r="L839" i="1"/>
  <c r="L842" i="1"/>
  <c r="L845" i="1"/>
  <c r="L846" i="1"/>
  <c r="L847" i="1"/>
  <c r="L848" i="1"/>
  <c r="L851" i="1"/>
  <c r="L854" i="1"/>
  <c r="L857" i="1"/>
  <c r="L858" i="1"/>
  <c r="L861" i="1"/>
  <c r="L864" i="1"/>
  <c r="L865" i="1"/>
  <c r="L869" i="1"/>
  <c r="L870" i="1"/>
  <c r="L873" i="1"/>
  <c r="L874" i="1"/>
  <c r="L877" i="1"/>
  <c r="L878" i="1"/>
  <c r="L879" i="1"/>
  <c r="L880" i="1"/>
  <c r="L881" i="1"/>
  <c r="L884" i="1"/>
  <c r="L885" i="1"/>
  <c r="L886" i="1"/>
  <c r="L889" i="1"/>
  <c r="L890" i="1"/>
  <c r="L893" i="1"/>
  <c r="L896" i="1"/>
  <c r="L897" i="1"/>
  <c r="L898" i="1"/>
  <c r="L904" i="1"/>
  <c r="L905" i="1"/>
  <c r="L909" i="1"/>
  <c r="L910" i="1"/>
  <c r="L911" i="1"/>
  <c r="L912" i="1"/>
  <c r="L913" i="1"/>
  <c r="L914" i="1"/>
  <c r="L915" i="1"/>
  <c r="L921" i="1"/>
  <c r="L922" i="1"/>
  <c r="L923" i="1"/>
  <c r="L926" i="1"/>
  <c r="L927" i="1"/>
  <c r="L931" i="1"/>
  <c r="L938" i="1"/>
  <c r="L939" i="1"/>
  <c r="L940" i="1"/>
  <c r="L943" i="1"/>
  <c r="L944" i="1"/>
  <c r="L947" i="1"/>
  <c r="L948" i="1"/>
  <c r="L952" i="1"/>
  <c r="L955" i="1"/>
  <c r="L956" i="1"/>
  <c r="L957" i="1"/>
  <c r="L960" i="1"/>
  <c r="L961" i="1"/>
  <c r="L962" i="1"/>
  <c r="L966" i="1"/>
  <c r="L969" i="1"/>
  <c r="L972" i="1"/>
  <c r="L975" i="1"/>
  <c r="L981" i="1"/>
  <c r="L983" i="1"/>
  <c r="L984" i="1"/>
  <c r="L986" i="1"/>
  <c r="L989" i="1"/>
  <c r="L993" i="1"/>
  <c r="L996" i="1"/>
  <c r="L997" i="1"/>
  <c r="L998" i="1"/>
  <c r="L999" i="1"/>
  <c r="L1000" i="1"/>
  <c r="L1004" i="1"/>
  <c r="L1005" i="1"/>
  <c r="L1006" i="1"/>
  <c r="L1009" i="1"/>
  <c r="L1015" i="1"/>
  <c r="L1021" i="1"/>
  <c r="L1022" i="1"/>
  <c r="L1025" i="1"/>
  <c r="L1031" i="1"/>
  <c r="L1034" i="1"/>
  <c r="L1038" i="1"/>
  <c r="L1042" i="1"/>
  <c r="L1043" i="1"/>
  <c r="L1046" i="1"/>
  <c r="L1047" i="1"/>
  <c r="L1048" i="1"/>
  <c r="L1049" i="1"/>
  <c r="L1050" i="1"/>
  <c r="L1051" i="1"/>
  <c r="L1052" i="1"/>
  <c r="L1053" i="1"/>
  <c r="L1054" i="1"/>
  <c r="L1055" i="1"/>
  <c r="L1063" i="1"/>
  <c r="L1064" i="1"/>
  <c r="L1065" i="1"/>
  <c r="L1066" i="1"/>
  <c r="L1069" i="1"/>
  <c r="L1070" i="1"/>
  <c r="L1073" i="1"/>
  <c r="L1074" i="1"/>
  <c r="L1077" i="1"/>
  <c r="L1080" i="1"/>
  <c r="L1081" i="1"/>
  <c r="L1082" i="1"/>
  <c r="L1083" i="1"/>
  <c r="L1084" i="1"/>
  <c r="L1085" i="1"/>
  <c r="L1086" i="1"/>
  <c r="L1087" i="1"/>
  <c r="L1090" i="1"/>
  <c r="L1091" i="1"/>
  <c r="L1092" i="1"/>
  <c r="L1093" i="1"/>
  <c r="L1094" i="1"/>
  <c r="L1098" i="1"/>
  <c r="L1099" i="1"/>
  <c r="L1100" i="1"/>
  <c r="L1101" i="1"/>
  <c r="L1102" i="1"/>
  <c r="L1106" i="1"/>
  <c r="L1107" i="1"/>
  <c r="L1108" i="1"/>
  <c r="L1109" i="1"/>
  <c r="L1112" i="1"/>
  <c r="L1115" i="1"/>
  <c r="L1116" i="1"/>
  <c r="L1119" i="1"/>
  <c r="L1122" i="1"/>
  <c r="L1123" i="1"/>
  <c r="L1124" i="1"/>
  <c r="L1125" i="1"/>
  <c r="L1131" i="1"/>
  <c r="L1132" i="1"/>
  <c r="L1133" i="1"/>
  <c r="L1134" i="1"/>
  <c r="L1137" i="1"/>
  <c r="L1140" i="1"/>
  <c r="L1141" i="1"/>
  <c r="L1142" i="1"/>
  <c r="L1143" i="1"/>
  <c r="L1144" i="1"/>
  <c r="L1147" i="1"/>
  <c r="L1149" i="1"/>
  <c r="L1152" i="1"/>
  <c r="L1155" i="1"/>
  <c r="L1156" i="1"/>
  <c r="L1157" i="1"/>
  <c r="L1158" i="1"/>
  <c r="L1159" i="1"/>
  <c r="L1162" i="1"/>
  <c r="L1168" i="1"/>
  <c r="L1173" i="1"/>
  <c r="L1174" i="1"/>
  <c r="L1176" i="1"/>
  <c r="L1179" i="1"/>
  <c r="L1181" i="1"/>
  <c r="L1184" i="1"/>
  <c r="L1185" i="1"/>
  <c r="L1186" i="1"/>
  <c r="L1187" i="1"/>
  <c r="L1190" i="1"/>
  <c r="L1193" i="1"/>
  <c r="L1194" i="1"/>
  <c r="L1197" i="1"/>
  <c r="L1198" i="1"/>
  <c r="L1204" i="1"/>
  <c r="L1208" i="1"/>
  <c r="L1211" i="1"/>
  <c r="L1212" i="1"/>
  <c r="L1213" i="1"/>
  <c r="L1216" i="1"/>
  <c r="L1217" i="1"/>
  <c r="L1223" i="1"/>
  <c r="L1227" i="1"/>
  <c r="L1228" i="1"/>
  <c r="L1229" i="1"/>
  <c r="L1230" i="1"/>
  <c r="L1233" i="1"/>
  <c r="L1236" i="1"/>
  <c r="L1237" i="1"/>
  <c r="L1238" i="1"/>
  <c r="L1239" i="1"/>
  <c r="L1241" i="1"/>
  <c r="L1242" i="1"/>
  <c r="L1243" i="1"/>
  <c r="L1246" i="1"/>
  <c r="L1249" i="1"/>
  <c r="L1250" i="1"/>
  <c r="L1251" i="1"/>
  <c r="L1252" i="1"/>
  <c r="L1253" i="1"/>
  <c r="L1254" i="1"/>
  <c r="L1255" i="1"/>
  <c r="L1258" i="1"/>
  <c r="L1261" i="1"/>
  <c r="L1262" i="1"/>
  <c r="L1268" i="1"/>
  <c r="L1271" i="1"/>
  <c r="L1272" i="1"/>
  <c r="L1275" i="1"/>
  <c r="L1277" i="1"/>
  <c r="L1278" i="1"/>
  <c r="L1279" i="1"/>
  <c r="L1281" i="1"/>
  <c r="L1282" i="1"/>
  <c r="L1283" i="1"/>
  <c r="L1284" i="1"/>
  <c r="L1285" i="1"/>
  <c r="L1288" i="1"/>
  <c r="L1289" i="1"/>
  <c r="L1290" i="1"/>
  <c r="L1293" i="1"/>
  <c r="L1294" i="1"/>
  <c r="L1300" i="1"/>
  <c r="L1301" i="1"/>
  <c r="L1302" i="1"/>
  <c r="L1303" i="1"/>
  <c r="L1304" i="1"/>
  <c r="L1305" i="1"/>
  <c r="L1308" i="1"/>
  <c r="L1309" i="1"/>
  <c r="L1312" i="1"/>
  <c r="L1315" i="1"/>
  <c r="L1316" i="1"/>
  <c r="L1319" i="1"/>
  <c r="L1320" i="1"/>
  <c r="L1321" i="1"/>
  <c r="L1322" i="1"/>
  <c r="L1323" i="1"/>
  <c r="L1326" i="1"/>
  <c r="L1327" i="1"/>
  <c r="L1328" i="1"/>
  <c r="L1329" i="1"/>
  <c r="L1332" i="1"/>
  <c r="L1335" i="1"/>
  <c r="L1337" i="1"/>
  <c r="L1338" i="1"/>
  <c r="L1339" i="1"/>
  <c r="L1340" i="1"/>
  <c r="L1343" i="1"/>
  <c r="L1344" i="1"/>
  <c r="L1347" i="1"/>
  <c r="L1348" i="1"/>
  <c r="L1349" i="1"/>
  <c r="L1350" i="1"/>
  <c r="L1353" i="1"/>
  <c r="L1357" i="1"/>
  <c r="L1360" i="1"/>
  <c r="L1362" i="1"/>
  <c r="L1365" i="1"/>
  <c r="L1366" i="1"/>
  <c r="L1367" i="1"/>
  <c r="L1368" i="1"/>
  <c r="L1369" i="1"/>
  <c r="L1370" i="1"/>
  <c r="L1373" i="1"/>
  <c r="L1374" i="1"/>
  <c r="L1375" i="1"/>
  <c r="L1378" i="1"/>
  <c r="L1381" i="1"/>
  <c r="L1384" i="1"/>
  <c r="L1385" i="1"/>
  <c r="L1386" i="1"/>
  <c r="L1389" i="1"/>
  <c r="L1390" i="1"/>
  <c r="L1391" i="1"/>
  <c r="L1392" i="1"/>
  <c r="L1396" i="1"/>
  <c r="L1399" i="1"/>
  <c r="L1400" i="1"/>
  <c r="L1401" i="1"/>
  <c r="L1402" i="1"/>
  <c r="L1404" i="1"/>
  <c r="L1410" i="1"/>
  <c r="L1413" i="1"/>
  <c r="L1414" i="1"/>
  <c r="L1415" i="1"/>
  <c r="L1416" i="1"/>
  <c r="L1417" i="1"/>
  <c r="L1418" i="1"/>
  <c r="L1427" i="1"/>
  <c r="L1429" i="1"/>
  <c r="L1432" i="1"/>
  <c r="L1435" i="1"/>
  <c r="L1438" i="1"/>
  <c r="L1441" i="1"/>
  <c r="L1442" i="1"/>
  <c r="L1445" i="1"/>
  <c r="L1449" i="1"/>
  <c r="L1452" i="1"/>
  <c r="L1453" i="1"/>
  <c r="L1455" i="1"/>
  <c r="L1458" i="1"/>
  <c r="L1462" i="1"/>
  <c r="L1463" i="1"/>
  <c r="L1464" i="1"/>
  <c r="L1465" i="1"/>
  <c r="L1469" i="1"/>
  <c r="L1472" i="1"/>
  <c r="L1473" i="1"/>
  <c r="L1474" i="1"/>
  <c r="L1477" i="1"/>
  <c r="L1478" i="1"/>
  <c r="L1479" i="1"/>
  <c r="L1483" i="1"/>
  <c r="L1486" i="1"/>
  <c r="L1489" i="1"/>
  <c r="L1490" i="1"/>
  <c r="L1491" i="1"/>
  <c r="L1492" i="1"/>
  <c r="L1493" i="1"/>
  <c r="L1494" i="1"/>
  <c r="L1495" i="1"/>
  <c r="L1496" i="1"/>
  <c r="L1499" i="1"/>
  <c r="L1500" i="1"/>
  <c r="L1503" i="1"/>
  <c r="L1504" i="1"/>
  <c r="L1505" i="1"/>
  <c r="L1506" i="1"/>
  <c r="L1509" i="1"/>
  <c r="L1512" i="1"/>
  <c r="L1515" i="1"/>
  <c r="L1516" i="1"/>
  <c r="L1517" i="1"/>
  <c r="L1519" i="1"/>
  <c r="L1520" i="1"/>
  <c r="L1523" i="1"/>
  <c r="L1524" i="1"/>
  <c r="L1526" i="1"/>
  <c r="L1527" i="1"/>
  <c r="L1529" i="1"/>
  <c r="L1532" i="1"/>
  <c r="L1533" i="1"/>
  <c r="L1534" i="1"/>
  <c r="L1535" i="1"/>
  <c r="L1538" i="1"/>
  <c r="L1541" i="1"/>
  <c r="L1544" i="1"/>
  <c r="L1545" i="1"/>
  <c r="L1554" i="1"/>
  <c r="L1555" i="1"/>
  <c r="L1556" i="1"/>
  <c r="L1560" i="1"/>
  <c r="L1563" i="1"/>
  <c r="L1564" i="1"/>
  <c r="L1565" i="1"/>
  <c r="L1569" i="1"/>
  <c r="L1570" i="1"/>
  <c r="L1571" i="1"/>
  <c r="L1572" i="1"/>
  <c r="L1577" i="1"/>
  <c r="L1578" i="1"/>
  <c r="L1579" i="1"/>
  <c r="L1580" i="1"/>
  <c r="L1583" i="1"/>
  <c r="L1584" i="1"/>
  <c r="L1585" i="1"/>
  <c r="L1588" i="1"/>
  <c r="L1589" i="1"/>
  <c r="L1590" i="1"/>
  <c r="L1591" i="1"/>
  <c r="L1592" i="1"/>
  <c r="L1593" i="1"/>
  <c r="L1594" i="1"/>
  <c r="L1597" i="1"/>
  <c r="L1598" i="1"/>
  <c r="L1601" i="1"/>
  <c r="L1602" i="1"/>
  <c r="L1603" i="1"/>
  <c r="L1604" i="1"/>
  <c r="L1611" i="1"/>
  <c r="L1614" i="1"/>
  <c r="L1615" i="1"/>
  <c r="L1616" i="1"/>
  <c r="L1617" i="1"/>
  <c r="L1618" i="1"/>
  <c r="L1619" i="1"/>
  <c r="L1622" i="1"/>
  <c r="L1623" i="1"/>
  <c r="L1626" i="1"/>
  <c r="L1629" i="1"/>
  <c r="L1630" i="1"/>
  <c r="L1633" i="1"/>
  <c r="L1636" i="1"/>
  <c r="L1639" i="1"/>
  <c r="L1640" i="1"/>
  <c r="L1643" i="1"/>
  <c r="L1644" i="1"/>
  <c r="L1648" i="1"/>
  <c r="L1649" i="1"/>
  <c r="L1650" i="1"/>
  <c r="L1651" i="1"/>
  <c r="L1652" i="1"/>
  <c r="L1655" i="1"/>
  <c r="L1656" i="1"/>
  <c r="L1657" i="1"/>
  <c r="L1658" i="1"/>
  <c r="L1659" i="1"/>
  <c r="L1660" i="1"/>
  <c r="L1661" i="1"/>
  <c r="L1662" i="1"/>
  <c r="L1663" i="1"/>
  <c r="L1666" i="1"/>
  <c r="L1667" i="1"/>
  <c r="L1670" i="1"/>
  <c r="L1671" i="1"/>
  <c r="L1672" i="1"/>
  <c r="L1673" i="1"/>
  <c r="L1674" i="1"/>
  <c r="L1675" i="1"/>
  <c r="L1676" i="1"/>
  <c r="L1679" i="1"/>
  <c r="L1682" i="1"/>
  <c r="L1683" i="1"/>
  <c r="L1684" i="1"/>
  <c r="L1687" i="1"/>
  <c r="L1691" i="1"/>
  <c r="L1692" i="1"/>
  <c r="L1695" i="1"/>
  <c r="L1696" i="1"/>
  <c r="L1697" i="1"/>
  <c r="L1698" i="1"/>
  <c r="L1699" i="1"/>
  <c r="L1700" i="1"/>
  <c r="L1701" i="1"/>
  <c r="L1705" i="1"/>
  <c r="L1706" i="1"/>
  <c r="L1707" i="1"/>
  <c r="L1710" i="1"/>
  <c r="L1711" i="1"/>
  <c r="L1712" i="1"/>
  <c r="L1715" i="1"/>
  <c r="L1718" i="1"/>
  <c r="L1721" i="1"/>
  <c r="L1722" i="1"/>
  <c r="L1725" i="1"/>
  <c r="L1728" i="1"/>
  <c r="L1730" i="1"/>
  <c r="L1733" i="1"/>
  <c r="L1734" i="1"/>
  <c r="L1735" i="1"/>
  <c r="L1736" i="1"/>
  <c r="L1737" i="1"/>
  <c r="L1738" i="1"/>
  <c r="L1741" i="1"/>
  <c r="L1742" i="1"/>
  <c r="L1745" i="1"/>
  <c r="L1746" i="1"/>
  <c r="L1747" i="1"/>
  <c r="L1750" i="1"/>
  <c r="L1751" i="1"/>
  <c r="L1752" i="1"/>
  <c r="L1755" i="1"/>
  <c r="L1756" i="1"/>
  <c r="L1757" i="1"/>
  <c r="L1758" i="1"/>
  <c r="L1759" i="1"/>
  <c r="L1762" i="1"/>
  <c r="L1763" i="1"/>
  <c r="L1764" i="1"/>
  <c r="L1765" i="1"/>
  <c r="L1768" i="1"/>
  <c r="L1769" i="1"/>
  <c r="L1770" i="1"/>
  <c r="L1771" i="1"/>
  <c r="L1772" i="1"/>
  <c r="L1773" i="1"/>
  <c r="L1774" i="1"/>
  <c r="L1775" i="1"/>
  <c r="L1776" i="1"/>
  <c r="L1777" i="1"/>
  <c r="L1780" i="1"/>
  <c r="L1782" i="1"/>
  <c r="L1783" i="1"/>
  <c r="L1784" i="1"/>
  <c r="L1786" i="1"/>
  <c r="L1789" i="1"/>
  <c r="L1792" i="1"/>
  <c r="L1796" i="1"/>
  <c r="L1799" i="1"/>
  <c r="L1802" i="1"/>
  <c r="L1803" i="1"/>
  <c r="L1804" i="1"/>
  <c r="L1805" i="1"/>
  <c r="L1806" i="1"/>
  <c r="L1807" i="1"/>
  <c r="L1808" i="1"/>
  <c r="L1813" i="1"/>
  <c r="L1814" i="1"/>
  <c r="L1815" i="1"/>
  <c r="L1816" i="1"/>
  <c r="L1818" i="1"/>
  <c r="L1819" i="1"/>
  <c r="L1820" i="1"/>
  <c r="L1821" i="1"/>
  <c r="L1822" i="1"/>
  <c r="L1825" i="1"/>
  <c r="L1828" i="1"/>
  <c r="L1831" i="1"/>
  <c r="L1832" i="1"/>
  <c r="L1833" i="1"/>
  <c r="L1834" i="1"/>
  <c r="L1835" i="1"/>
  <c r="L1836" i="1"/>
  <c r="L1837" i="1"/>
  <c r="L1840" i="1"/>
  <c r="L1841" i="1"/>
  <c r="L1844" i="1"/>
  <c r="L1845" i="1"/>
  <c r="L1849" i="1"/>
  <c r="L1850" i="1"/>
  <c r="L1853" i="1"/>
  <c r="L1854" i="1"/>
  <c r="L1856" i="1"/>
  <c r="L1863" i="1"/>
  <c r="L1864" i="1"/>
  <c r="L1867" i="1"/>
  <c r="L1870" i="1"/>
  <c r="L1873" i="1"/>
  <c r="L1874" i="1"/>
  <c r="L1876" i="1"/>
  <c r="L1882" i="1"/>
  <c r="L1888" i="1"/>
  <c r="L1891" i="1"/>
  <c r="L1892" i="1"/>
  <c r="L1895" i="1"/>
  <c r="L1901" i="1"/>
  <c r="L1902" i="1"/>
  <c r="L1903" i="1"/>
  <c r="L1904" i="1"/>
  <c r="L1905" i="1"/>
  <c r="L1908" i="1"/>
  <c r="L1917" i="1"/>
  <c r="L1920" i="1"/>
  <c r="L1923" i="1"/>
  <c r="L1926" i="1"/>
  <c r="L1932" i="1"/>
  <c r="L1933" i="1"/>
  <c r="L1936" i="1"/>
  <c r="L1939" i="1"/>
  <c r="L1940" i="1"/>
  <c r="L1943" i="1"/>
  <c r="L1948" i="1"/>
  <c r="L1949" i="1"/>
  <c r="L1952" i="1"/>
  <c r="L1955" i="1"/>
  <c r="L1958" i="1"/>
  <c r="L1961" i="1"/>
  <c r="L1967" i="1"/>
  <c r="L1970" i="1"/>
  <c r="L1971" i="1"/>
  <c r="L1974" i="1"/>
  <c r="L1977" i="1"/>
  <c r="L1980" i="1"/>
  <c r="L1981" i="1"/>
  <c r="L1984" i="1"/>
  <c r="L1987" i="1"/>
  <c r="L1990" i="1"/>
  <c r="L1991" i="1"/>
  <c r="L1992" i="1"/>
  <c r="L1995" i="1"/>
  <c r="L1998" i="1"/>
  <c r="L1999" i="1"/>
  <c r="L2001" i="1"/>
  <c r="L2002" i="1"/>
  <c r="L2003" i="1"/>
  <c r="L2004" i="1"/>
  <c r="L2005" i="1"/>
  <c r="L2006" i="1"/>
  <c r="L2009" i="1"/>
  <c r="L2011" i="1"/>
  <c r="L2014" i="1"/>
  <c r="L2015" i="1"/>
  <c r="L2018" i="1"/>
  <c r="L2022" i="1"/>
  <c r="L2023" i="1"/>
  <c r="L2024" i="1"/>
  <c r="L2025" i="1"/>
  <c r="L2026" i="1"/>
  <c r="L2027" i="1"/>
  <c r="L2028" i="1"/>
  <c r="L2032" i="1"/>
  <c r="L2035" i="1"/>
  <c r="L2036" i="1"/>
  <c r="L2044" i="1"/>
  <c r="L2047" i="1"/>
  <c r="L2048" i="1"/>
  <c r="L2051" i="1"/>
  <c r="L2054" i="1"/>
  <c r="L2055" i="1"/>
  <c r="L2060" i="1"/>
  <c r="L2063" i="1"/>
  <c r="L2066" i="1"/>
  <c r="L2067" i="1"/>
  <c r="L2068" i="1"/>
  <c r="L2069" i="1"/>
  <c r="L2070" i="1"/>
  <c r="L2071" i="1"/>
  <c r="L2072" i="1"/>
  <c r="L2073" i="1"/>
  <c r="L2076" i="1"/>
  <c r="L2077" i="1"/>
  <c r="L2080" i="1"/>
  <c r="L2083" i="1"/>
  <c r="L2086" i="1"/>
  <c r="L2089" i="1"/>
  <c r="L2090" i="1"/>
  <c r="L2091" i="1"/>
  <c r="L2092" i="1"/>
  <c r="L2095" i="1"/>
  <c r="L2096" i="1"/>
  <c r="L2099" i="1"/>
  <c r="L2100" i="1"/>
  <c r="L2101" i="1"/>
  <c r="L2104" i="1"/>
  <c r="L2105" i="1"/>
  <c r="L2106" i="1"/>
  <c r="L2107" i="1"/>
  <c r="L2110" i="1"/>
  <c r="L2111" i="1"/>
  <c r="L2114" i="1"/>
  <c r="L2115" i="1"/>
  <c r="L2118" i="1"/>
  <c r="L2122" i="1"/>
  <c r="L2124" i="1"/>
  <c r="L2125" i="1"/>
  <c r="L2126" i="1"/>
  <c r="L2129" i="1"/>
  <c r="L2132" i="1"/>
  <c r="L2133" i="1"/>
  <c r="L2136" i="1"/>
  <c r="L2139" i="1"/>
  <c r="L2141" i="1"/>
  <c r="L2142" i="1"/>
  <c r="L2143" i="1"/>
  <c r="L2144" i="1"/>
  <c r="L2145" i="1"/>
  <c r="L2148" i="1"/>
  <c r="L2149" i="1"/>
  <c r="L2150" i="1"/>
  <c r="L2151" i="1"/>
  <c r="L2152" i="1"/>
  <c r="L2153" i="1"/>
  <c r="L2157" i="1"/>
  <c r="L2158" i="1"/>
  <c r="L2159" i="1"/>
  <c r="L2160" i="1"/>
  <c r="L2161" i="1"/>
  <c r="L2164" i="1"/>
  <c r="L2167" i="1"/>
  <c r="L2170" i="1"/>
  <c r="L2172" i="1"/>
  <c r="L2173" i="1"/>
  <c r="L2174" i="1"/>
  <c r="L2175" i="1"/>
  <c r="L2176" i="1"/>
  <c r="L2177" i="1"/>
  <c r="L2178" i="1"/>
  <c r="L2181" i="1"/>
  <c r="L2182" i="1"/>
  <c r="L2183" i="1"/>
  <c r="L2186" i="1"/>
  <c r="L2187" i="1"/>
  <c r="L2188" i="1"/>
  <c r="L2191" i="1"/>
  <c r="L2192" i="1"/>
  <c r="L2193" i="1"/>
  <c r="L2194" i="1"/>
  <c r="L2195" i="1"/>
  <c r="L2196" i="1"/>
  <c r="L2197" i="1"/>
  <c r="L2200" i="1"/>
  <c r="L2203" i="1"/>
  <c r="L2206" i="1"/>
  <c r="L2207" i="1"/>
  <c r="L2208" i="1"/>
  <c r="L2211" i="1"/>
  <c r="L2214" i="1"/>
  <c r="L2217" i="1"/>
  <c r="L2220" i="1"/>
  <c r="L2221" i="1"/>
  <c r="L2224" i="1"/>
  <c r="L2227" i="1"/>
  <c r="L2228" i="1"/>
  <c r="L2231" i="1"/>
  <c r="L2232" i="1"/>
  <c r="L2233" i="1"/>
  <c r="L2236" i="1"/>
  <c r="L2237" i="1"/>
  <c r="L2240" i="1"/>
  <c r="L2241" i="1"/>
  <c r="L2242" i="1"/>
  <c r="L2245" i="1"/>
  <c r="L2246" i="1"/>
  <c r="L2247" i="1"/>
  <c r="L2250" i="1"/>
  <c r="L2251" i="1"/>
  <c r="L2252" i="1"/>
  <c r="L2253" i="1"/>
  <c r="L2254" i="1"/>
  <c r="L2255" i="1"/>
  <c r="L2256" i="1"/>
  <c r="L2257" i="1"/>
  <c r="L2258" i="1"/>
  <c r="L2259" i="1"/>
  <c r="L2260" i="1"/>
  <c r="L2263" i="1"/>
  <c r="L2266" i="1"/>
  <c r="L2267" i="1"/>
  <c r="L2270" i="1"/>
  <c r="L2271" i="1"/>
  <c r="L2272" i="1"/>
  <c r="L2273" i="1"/>
  <c r="L2276" i="1"/>
  <c r="L2277" i="1"/>
  <c r="L2280" i="1"/>
  <c r="L2286" i="1"/>
  <c r="L2289" i="1"/>
  <c r="L2292" i="1"/>
  <c r="L2296" i="1"/>
  <c r="L2300" i="1"/>
  <c r="L2302" i="1"/>
  <c r="L2303" i="1"/>
  <c r="L2304" i="1"/>
  <c r="L2305" i="1"/>
  <c r="L2310" i="1"/>
  <c r="L2311" i="1"/>
  <c r="L2312" i="1"/>
  <c r="L2316" i="1"/>
  <c r="L2319" i="1"/>
  <c r="L2320" i="1"/>
  <c r="L2323" i="1"/>
  <c r="L2329" i="1"/>
  <c r="L2330" i="1"/>
  <c r="L2331" i="1"/>
  <c r="L2332" i="1"/>
  <c r="L2335" i="1"/>
  <c r="L2338" i="1"/>
  <c r="L2339" i="1"/>
  <c r="L2341" i="1"/>
  <c r="L2342" i="1"/>
  <c r="L2343" i="1"/>
  <c r="L2344" i="1"/>
  <c r="L2345" i="1"/>
  <c r="L2346" i="1"/>
  <c r="L2347" i="1"/>
  <c r="L2349" i="1"/>
  <c r="L2350" i="1"/>
  <c r="L2351" i="1"/>
  <c r="L2354" i="1"/>
  <c r="L2355" i="1"/>
  <c r="L2356" i="1"/>
  <c r="L2357" i="1"/>
  <c r="L2358" i="1"/>
  <c r="L2359" i="1"/>
  <c r="L2362" i="1"/>
  <c r="L2363" i="1"/>
  <c r="L2364" i="1"/>
  <c r="L2365" i="1"/>
  <c r="L2366" i="1"/>
  <c r="L2369" i="1"/>
  <c r="L2370" i="1"/>
  <c r="L2373" i="1"/>
  <c r="L2376" i="1"/>
  <c r="L2380" i="1"/>
  <c r="L2381" i="1"/>
  <c r="L2382" i="1"/>
  <c r="L2383" i="1"/>
  <c r="L2384" i="1"/>
  <c r="L2387" i="1"/>
  <c r="L2390" i="1"/>
  <c r="L2394" i="1"/>
  <c r="L2397" i="1"/>
  <c r="L2398" i="1"/>
  <c r="L2399" i="1"/>
  <c r="L2400" i="1"/>
  <c r="L2403" i="1"/>
  <c r="L2406" i="1"/>
  <c r="L2407" i="1"/>
  <c r="L2410" i="1"/>
  <c r="L2411" i="1"/>
  <c r="L2412" i="1"/>
  <c r="L2413" i="1"/>
  <c r="L2414" i="1"/>
  <c r="L2415" i="1"/>
  <c r="L2421" i="1"/>
  <c r="L2422" i="1"/>
  <c r="L2423" i="1"/>
  <c r="L2424" i="1"/>
  <c r="L2427" i="1"/>
  <c r="L2429" i="1"/>
  <c r="L2431" i="1"/>
  <c r="L2432" i="1"/>
  <c r="L2433" i="1"/>
  <c r="L2436" i="1"/>
  <c r="L2439" i="1"/>
  <c r="L2442" i="1"/>
  <c r="L2443" i="1"/>
  <c r="L2444" i="1"/>
  <c r="L2445" i="1"/>
  <c r="L2446" i="1"/>
  <c r="L2447" i="1"/>
  <c r="L2451" i="1"/>
  <c r="L2454" i="1"/>
  <c r="L2457" i="1"/>
  <c r="L2460" i="1"/>
  <c r="L2463" i="1"/>
  <c r="L2465" i="1"/>
  <c r="L2472" i="1"/>
  <c r="L2475" i="1"/>
  <c r="L2476" i="1"/>
  <c r="L2477" i="1"/>
  <c r="L2478" i="1"/>
  <c r="L2481" i="1"/>
  <c r="L2484" i="1"/>
  <c r="L2488" i="1"/>
  <c r="L2489" i="1"/>
  <c r="L2490" i="1"/>
  <c r="L2493" i="1"/>
  <c r="L2496" i="1"/>
  <c r="L2500" i="1"/>
  <c r="L2501" i="1"/>
  <c r="L2502" i="1"/>
  <c r="L2503" i="1"/>
  <c r="L2504" i="1"/>
  <c r="L2505" i="1"/>
  <c r="L2506" i="1"/>
  <c r="L2507" i="1"/>
  <c r="L2510" i="1"/>
  <c r="L2511" i="1"/>
  <c r="L2514" i="1"/>
  <c r="L2518" i="1"/>
  <c r="L2519" i="1"/>
  <c r="L2520" i="1"/>
  <c r="L2523" i="1"/>
  <c r="L2524" i="1"/>
  <c r="L2525" i="1"/>
  <c r="L2528" i="1"/>
  <c r="L2529" i="1"/>
  <c r="L2530" i="1"/>
  <c r="L2531" i="1"/>
  <c r="L2532" i="1"/>
  <c r="L2533" i="1"/>
  <c r="L2534" i="1"/>
  <c r="L2535" i="1"/>
  <c r="L2536" i="1"/>
  <c r="L2537" i="1"/>
  <c r="L2538" i="1"/>
  <c r="L2539" i="1"/>
  <c r="L2540" i="1"/>
  <c r="L2543" i="1"/>
  <c r="L2547" i="1"/>
  <c r="L2548" i="1"/>
  <c r="L2549" i="1"/>
  <c r="L2552" i="1"/>
  <c r="L2555" i="1"/>
  <c r="L2556" i="1"/>
  <c r="L2557" i="1"/>
  <c r="L2558" i="1"/>
  <c r="L2559" i="1"/>
  <c r="L2560" i="1"/>
  <c r="L2561" i="1"/>
  <c r="L2562" i="1"/>
  <c r="L2563" i="1"/>
  <c r="L2564" i="1"/>
  <c r="L2565" i="1"/>
  <c r="L2566" i="1"/>
  <c r="L2567" i="1"/>
  <c r="L2568" i="1"/>
  <c r="L2571" i="1"/>
  <c r="L2574" i="1"/>
  <c r="L2575" i="1"/>
  <c r="L2577" i="1"/>
  <c r="L2578" i="1"/>
  <c r="L2581" i="1"/>
  <c r="L2582" i="1"/>
  <c r="L2583" i="1"/>
  <c r="L2584" i="1"/>
  <c r="L2585" i="1"/>
  <c r="L2588" i="1"/>
  <c r="L2589" i="1"/>
  <c r="L2590" i="1"/>
  <c r="L2593" i="1"/>
  <c r="L2596" i="1"/>
  <c r="L2599" i="1"/>
  <c r="L2600" i="1"/>
  <c r="L2603" i="1"/>
  <c r="L2605" i="1"/>
  <c r="L2608" i="1"/>
  <c r="L2611" i="1"/>
  <c r="L2614" i="1"/>
  <c r="L2617" i="1"/>
  <c r="L2621" i="1"/>
  <c r="L2622" i="1"/>
  <c r="L2623" i="1"/>
  <c r="L2624" i="1"/>
  <c r="L2625" i="1"/>
  <c r="L2629" i="1"/>
  <c r="L2630" i="1"/>
  <c r="L2633" i="1"/>
  <c r="L2634" i="1"/>
  <c r="L2635" i="1"/>
  <c r="L2636" i="1"/>
  <c r="L2637" i="1"/>
  <c r="L2638" i="1"/>
  <c r="L2641" i="1"/>
  <c r="L2644" i="1"/>
  <c r="L2647" i="1"/>
  <c r="L2650" i="1"/>
  <c r="L2653" i="1"/>
  <c r="L2657" i="1"/>
  <c r="L2658" i="1"/>
  <c r="L2661" i="1"/>
  <c r="L2662" i="1"/>
  <c r="L2663" i="1"/>
  <c r="L2664" i="1"/>
  <c r="L2665" i="1"/>
  <c r="L2668" i="1"/>
  <c r="L2672" i="1"/>
  <c r="L2675" i="1"/>
  <c r="L2676" i="1"/>
  <c r="L2680" i="1"/>
  <c r="L2683" i="1"/>
  <c r="L2684" i="1"/>
  <c r="L2685" i="1"/>
  <c r="L2686" i="1"/>
  <c r="L2687" i="1"/>
  <c r="L2690" i="1"/>
  <c r="L2693" i="1"/>
  <c r="L2695" i="1"/>
  <c r="L2696" i="1"/>
  <c r="L2697" i="1"/>
  <c r="L2700" i="1"/>
  <c r="L2703" i="1"/>
  <c r="L2706" i="1"/>
  <c r="L2711" i="1"/>
  <c r="L2712" i="1"/>
  <c r="L2713" i="1"/>
  <c r="L2714" i="1"/>
  <c r="L2715" i="1"/>
  <c r="L2716" i="1"/>
  <c r="L2719" i="1"/>
  <c r="L2720" i="1"/>
  <c r="L2721" i="1"/>
  <c r="L2722" i="1"/>
  <c r="L2723" i="1"/>
  <c r="L2724" i="1"/>
  <c r="L2725" i="1"/>
  <c r="L2728" i="1"/>
  <c r="L2731" i="1"/>
  <c r="L2732" i="1"/>
  <c r="L2733" i="1"/>
  <c r="L2736" i="1"/>
  <c r="L2743" i="1"/>
  <c r="L2744" i="1"/>
  <c r="L2745" i="1"/>
  <c r="L2747" i="1"/>
  <c r="L2748" i="1"/>
  <c r="L2749" i="1"/>
  <c r="L2752" i="1"/>
  <c r="L2756" i="1"/>
  <c r="L2759" i="1"/>
  <c r="L2760" i="1"/>
  <c r="L2761" i="1"/>
  <c r="L2764" i="1"/>
  <c r="L2767" i="1"/>
  <c r="L2770" i="1"/>
  <c r="L2771" i="1"/>
  <c r="L2773" i="1"/>
  <c r="L2774" i="1"/>
  <c r="L2775" i="1"/>
  <c r="L2776" i="1"/>
  <c r="L2777" i="1"/>
  <c r="L2778" i="1"/>
  <c r="L2779" i="1"/>
  <c r="L2782" i="1"/>
  <c r="L2783" i="1"/>
  <c r="L2786" i="1"/>
  <c r="L2789" i="1"/>
  <c r="L2792" i="1"/>
  <c r="L2793" i="1"/>
  <c r="L2794" i="1"/>
  <c r="L2795" i="1"/>
  <c r="L2796" i="1"/>
  <c r="L2797" i="1"/>
  <c r="L2798" i="1"/>
  <c r="L2799" i="1"/>
  <c r="L2800" i="1"/>
  <c r="L2801" i="1"/>
  <c r="L2802" i="1"/>
  <c r="L2803" i="1"/>
  <c r="L2806" i="1"/>
  <c r="L2807" i="1"/>
  <c r="L2810" i="1"/>
  <c r="L2813" i="1"/>
  <c r="L2814" i="1"/>
  <c r="L2817" i="1"/>
  <c r="L2818" i="1"/>
  <c r="L2819" i="1"/>
  <c r="L2822" i="1"/>
  <c r="L2823" i="1"/>
  <c r="L2824" i="1"/>
  <c r="L2825" i="1"/>
  <c r="L2828" i="1"/>
  <c r="L2829" i="1"/>
  <c r="L2830" i="1"/>
  <c r="L2831" i="1"/>
  <c r="L2834" i="1"/>
  <c r="L2835" i="1"/>
  <c r="L2838" i="1"/>
  <c r="L2839" i="1"/>
  <c r="L2840" i="1"/>
  <c r="L2841" i="1"/>
  <c r="L2842" i="1"/>
  <c r="L2845" i="1"/>
  <c r="L2846" i="1"/>
  <c r="L2850" i="1"/>
  <c r="L2851" i="1"/>
  <c r="L2852" i="1"/>
  <c r="L2853" i="1"/>
  <c r="L2854" i="1"/>
  <c r="L2859" i="1"/>
  <c r="L2862" i="1"/>
  <c r="L2864" i="1"/>
  <c r="L2865" i="1"/>
  <c r="L2866" i="1"/>
  <c r="L2869" i="1"/>
  <c r="L2873" i="1"/>
  <c r="L2874" i="1"/>
  <c r="L2875" i="1"/>
  <c r="L2881" i="1"/>
  <c r="L2882" i="1"/>
  <c r="L2883" i="1"/>
  <c r="L2884" i="1"/>
  <c r="L2887" i="1"/>
  <c r="L2890" i="1"/>
  <c r="L2893" i="1"/>
  <c r="L2894" i="1"/>
  <c r="L2900" i="1"/>
  <c r="L2901" i="1"/>
  <c r="L2902" i="1"/>
  <c r="L2905" i="1"/>
  <c r="L2906" i="1"/>
  <c r="L2907" i="1"/>
  <c r="L2910" i="1"/>
  <c r="L2911" i="1"/>
  <c r="L2914" i="1"/>
  <c r="L2915" i="1"/>
  <c r="L2916" i="1"/>
  <c r="L2917" i="1"/>
  <c r="L2918" i="1"/>
  <c r="L2924" i="1"/>
  <c r="L2927" i="1"/>
  <c r="L2936" i="1"/>
  <c r="L2939" i="1"/>
  <c r="L2943" i="1"/>
  <c r="L2944" i="1"/>
  <c r="L2948" i="1"/>
  <c r="L2949" i="1"/>
  <c r="L2950" i="1"/>
  <c r="L2951" i="1"/>
  <c r="L2952" i="1"/>
  <c r="L2953" i="1"/>
  <c r="L2954" i="1"/>
  <c r="L2957" i="1"/>
  <c r="L2958" i="1"/>
  <c r="L2959" i="1"/>
  <c r="L2962" i="1"/>
  <c r="L2965" i="1"/>
  <c r="L2966" i="1"/>
  <c r="L2969" i="1"/>
  <c r="L2973" i="1"/>
  <c r="L2976" i="1"/>
  <c r="L2979" i="1"/>
  <c r="L2982" i="1"/>
  <c r="L2985" i="1"/>
  <c r="L2989" i="1"/>
  <c r="L2992" i="1"/>
  <c r="L2998" i="1"/>
  <c r="L3002" i="1"/>
  <c r="L3005" i="1"/>
  <c r="L3008" i="1"/>
  <c r="L3011" i="1"/>
  <c r="L3014" i="1"/>
  <c r="L3017" i="1"/>
  <c r="L3019" i="1"/>
  <c r="L3020" i="1"/>
  <c r="L3023" i="1"/>
  <c r="L3024" i="1"/>
  <c r="L3027" i="1"/>
  <c r="L3030" i="1"/>
  <c r="L3033" i="1"/>
  <c r="L3034" i="1"/>
  <c r="L3037" i="1"/>
  <c r="L3038" i="1"/>
  <c r="L3041" i="1"/>
  <c r="L3047" i="1"/>
  <c r="L3050" i="1"/>
  <c r="L3055" i="1"/>
  <c r="L3056" i="1"/>
  <c r="L3057" i="1"/>
  <c r="L3060" i="1"/>
  <c r="L3063" i="1"/>
  <c r="L3064" i="1"/>
  <c r="L3065" i="1"/>
  <c r="L3068" i="1"/>
  <c r="L3074" i="1"/>
  <c r="L3078" i="1"/>
  <c r="L3079" i="1"/>
  <c r="L3082" i="1"/>
  <c r="L3083" i="1"/>
  <c r="L3084" i="1"/>
  <c r="L3085" i="1"/>
  <c r="L3089" i="1"/>
  <c r="L3092" i="1"/>
  <c r="L3095" i="1"/>
  <c r="L3099" i="1"/>
  <c r="L3100" i="1"/>
  <c r="L3101" i="1"/>
  <c r="L3102" i="1"/>
  <c r="L3105" i="1"/>
  <c r="L3106" i="1"/>
  <c r="L3109" i="1"/>
  <c r="L3112" i="1"/>
  <c r="L3115" i="1"/>
  <c r="L3116" i="1"/>
  <c r="L3117" i="1"/>
  <c r="L3118" i="1"/>
  <c r="L3119" i="1"/>
  <c r="L3120" i="1"/>
  <c r="L3121" i="1"/>
  <c r="L3122" i="1"/>
  <c r="L3123" i="1"/>
  <c r="L3124" i="1"/>
  <c r="L3127" i="1"/>
  <c r="L3128" i="1"/>
  <c r="L3131" i="1"/>
  <c r="L3132" i="1"/>
  <c r="L3135" i="1"/>
  <c r="L3138" i="1"/>
  <c r="L3139" i="1"/>
  <c r="L3140" i="1"/>
  <c r="L3141" i="1"/>
  <c r="L3142" i="1"/>
  <c r="L3145" i="1"/>
  <c r="L3148" i="1"/>
  <c r="L3149" i="1"/>
  <c r="L3150" i="1"/>
  <c r="L3151" i="1"/>
  <c r="L3154" i="1"/>
  <c r="L3155" i="1"/>
  <c r="L3156" i="1"/>
  <c r="L3159" i="1"/>
  <c r="L3160" i="1"/>
  <c r="L3163" i="1"/>
  <c r="L3166" i="1"/>
  <c r="L3169" i="1"/>
  <c r="L3170" i="1"/>
  <c r="L3173" i="1"/>
  <c r="L3176" i="1"/>
  <c r="L3177" i="1"/>
  <c r="L3180" i="1"/>
  <c r="L3183" i="1"/>
  <c r="L3184" i="1"/>
  <c r="L3187" i="1"/>
  <c r="L3190" i="1"/>
  <c r="L3193" i="1"/>
  <c r="L3196" i="1"/>
  <c r="L3197" i="1"/>
  <c r="L3200" i="1"/>
  <c r="L3202" i="1"/>
  <c r="L3203" i="1"/>
  <c r="L3206" i="1"/>
  <c r="L3209" i="1"/>
  <c r="L3210" i="1"/>
  <c r="L3213" i="1"/>
  <c r="L3215" i="1"/>
  <c r="L3218" i="1"/>
  <c r="L3219" i="1"/>
  <c r="L3222" i="1"/>
  <c r="L3225" i="1"/>
  <c r="L3228" i="1"/>
  <c r="L3229" i="1"/>
  <c r="L3230" i="1"/>
  <c r="L3231" i="1"/>
  <c r="L3232" i="1"/>
  <c r="L3234" i="1"/>
  <c r="L3235" i="1"/>
  <c r="L3236" i="1"/>
  <c r="L3237" i="1"/>
  <c r="L3238" i="1"/>
  <c r="L3239" i="1"/>
  <c r="L3241" i="1"/>
  <c r="L3242" i="1"/>
  <c r="L3243" i="1"/>
  <c r="L3244" i="1"/>
  <c r="L3247" i="1"/>
  <c r="L3248" i="1"/>
  <c r="L3249" i="1"/>
  <c r="L3250" i="1"/>
  <c r="L3251" i="1"/>
  <c r="L3252" i="1"/>
  <c r="L3253" i="1"/>
  <c r="L3256" i="1"/>
  <c r="L3257" i="1"/>
  <c r="L3258" i="1"/>
  <c r="L3259" i="1"/>
  <c r="L3262" i="1"/>
  <c r="L3265" i="1"/>
  <c r="L3268" i="1"/>
  <c r="L3272" i="1"/>
  <c r="L3273" i="1"/>
  <c r="L3276" i="1"/>
  <c r="L3277" i="1"/>
  <c r="L3279" i="1"/>
  <c r="L3282" i="1"/>
  <c r="L3283" i="1"/>
  <c r="L3287" i="1"/>
  <c r="L3288" i="1"/>
  <c r="L3289" i="1"/>
  <c r="L3290" i="1"/>
  <c r="L3291" i="1"/>
  <c r="L3292" i="1"/>
  <c r="L3293" i="1"/>
  <c r="L3298" i="1"/>
  <c r="L3299" i="1"/>
  <c r="L3302" i="1"/>
  <c r="L3305" i="1"/>
  <c r="L3306" i="1"/>
  <c r="L3309" i="1"/>
  <c r="L3310" i="1"/>
  <c r="L3311" i="1"/>
  <c r="L3312" i="1"/>
  <c r="L3315" i="1"/>
  <c r="L3318" i="1"/>
  <c r="L3321" i="1"/>
  <c r="L3324" i="1"/>
  <c r="L3325" i="1"/>
  <c r="L3326" i="1"/>
  <c r="L3327" i="1"/>
  <c r="L3328" i="1"/>
  <c r="L3331" i="1"/>
  <c r="L3332" i="1"/>
  <c r="L3334" i="1"/>
  <c r="L3336" i="1"/>
  <c r="L3339" i="1"/>
  <c r="L3340" i="1"/>
  <c r="L3341" i="1"/>
  <c r="L3342" i="1"/>
  <c r="L3345" i="1"/>
  <c r="L3346" i="1"/>
  <c r="L3348" i="1"/>
  <c r="L3349" i="1"/>
  <c r="L3353" i="1"/>
  <c r="L3354" i="1"/>
  <c r="L3357" i="1"/>
  <c r="L3358" i="1"/>
  <c r="L3361" i="1"/>
  <c r="L3362" i="1"/>
  <c r="L3364" i="1"/>
  <c r="L3367" i="1"/>
  <c r="L3368" i="1"/>
  <c r="L3371" i="1"/>
  <c r="L3372" i="1"/>
  <c r="L3373" i="1"/>
  <c r="L3377" i="1"/>
  <c r="L3378" i="1"/>
  <c r="L3379" i="1"/>
  <c r="L3380" i="1"/>
  <c r="L3381" i="1"/>
  <c r="L3384" i="1"/>
  <c r="L3385" i="1"/>
  <c r="L3388" i="1"/>
  <c r="L3391" i="1"/>
  <c r="L3394" i="1"/>
  <c r="L3395" i="1"/>
  <c r="L3396" i="1"/>
  <c r="L3397" i="1"/>
  <c r="L3400" i="1"/>
  <c r="L3403" i="1"/>
  <c r="L3404" i="1"/>
  <c r="L3407" i="1"/>
  <c r="L3408" i="1"/>
  <c r="L3409" i="1"/>
  <c r="L3412" i="1"/>
  <c r="L3415" i="1"/>
  <c r="L3421" i="1"/>
  <c r="L3424" i="1"/>
  <c r="L3425" i="1"/>
  <c r="L3426" i="1"/>
  <c r="L3427" i="1"/>
  <c r="L3428" i="1"/>
  <c r="L3431" i="1"/>
  <c r="L3434" i="1"/>
  <c r="L3437" i="1"/>
  <c r="L3438" i="1"/>
  <c r="L3441" i="1"/>
  <c r="L3444" i="1"/>
  <c r="L3445" i="1"/>
  <c r="L3446" i="1"/>
  <c r="L3447" i="1"/>
  <c r="L3448" i="1"/>
  <c r="L3451" i="1"/>
  <c r="L3454" i="1"/>
  <c r="L3455" i="1"/>
  <c r="L3456" i="1"/>
  <c r="L3462" i="1"/>
  <c r="L3466" i="1"/>
  <c r="L3469" i="1"/>
  <c r="L3472" i="1"/>
  <c r="L3473" i="1"/>
  <c r="L3474" i="1"/>
  <c r="L3477" i="1"/>
  <c r="L3479" i="1"/>
  <c r="L3482" i="1"/>
  <c r="L3485" i="1"/>
  <c r="L3488" i="1"/>
  <c r="L3491" i="1"/>
  <c r="L3497" i="1"/>
  <c r="L3500" i="1"/>
  <c r="L3506" i="1"/>
  <c r="L3508" i="1"/>
  <c r="L3515" i="1"/>
  <c r="L3516" i="1"/>
  <c r="L3517" i="1"/>
  <c r="L3520" i="1"/>
  <c r="L3523" i="1"/>
  <c r="L3529" i="1"/>
  <c r="L3532" i="1"/>
  <c r="L3535" i="1"/>
  <c r="L3538" i="1"/>
  <c r="L3539" i="1"/>
  <c r="L3542" i="1"/>
  <c r="L3543" i="1"/>
  <c r="L3544" i="1"/>
  <c r="L3545" i="1"/>
  <c r="L3546" i="1"/>
  <c r="L3551" i="1"/>
  <c r="L3552" i="1"/>
  <c r="L3553" i="1"/>
  <c r="L3554" i="1"/>
  <c r="L3555" i="1"/>
  <c r="L3558" i="1"/>
  <c r="L3559" i="1"/>
  <c r="L3560" i="1"/>
  <c r="L3561" i="1"/>
  <c r="L3562" i="1"/>
  <c r="L3565" i="1"/>
  <c r="L3566" i="1"/>
  <c r="L3569" i="1"/>
  <c r="L3572" i="1"/>
  <c r="L3573" i="1"/>
  <c r="L3574" i="1"/>
  <c r="L3575" i="1"/>
  <c r="L3576" i="1"/>
  <c r="L3579" i="1"/>
  <c r="L3580" i="1"/>
  <c r="L3581" i="1"/>
  <c r="L3582" i="1"/>
  <c r="L3583" i="1"/>
  <c r="L3584" i="1"/>
  <c r="L3585" i="1"/>
  <c r="L3586" i="1"/>
  <c r="L3587" i="1"/>
  <c r="L3588" i="1"/>
  <c r="L3589" i="1"/>
  <c r="L3590" i="1"/>
  <c r="L3591" i="1"/>
  <c r="L3592" i="1"/>
  <c r="L3593" i="1"/>
  <c r="L3596" i="1"/>
  <c r="L3599" i="1"/>
  <c r="L3602" i="1"/>
  <c r="L3603" i="1"/>
  <c r="L3604" i="1"/>
  <c r="L3605" i="1"/>
  <c r="L3606" i="1"/>
  <c r="L3607" i="1"/>
  <c r="L3608" i="1"/>
  <c r="L3609" i="1"/>
  <c r="L3613" i="1"/>
  <c r="L3614" i="1"/>
  <c r="L3615" i="1"/>
  <c r="L3618" i="1"/>
  <c r="L3621" i="1"/>
  <c r="L3624" i="1"/>
  <c r="L3627" i="1"/>
  <c r="L3628" i="1"/>
  <c r="L3629" i="1"/>
  <c r="L3630" i="1"/>
  <c r="L3631" i="1"/>
  <c r="L3632" i="1"/>
  <c r="L3635" i="1"/>
  <c r="L3637" i="1"/>
  <c r="L3639" i="1"/>
  <c r="L3640" i="1"/>
  <c r="L3641" i="1"/>
  <c r="L3642" i="1"/>
  <c r="L3646" i="1"/>
  <c r="L3649" i="1"/>
  <c r="L3650" i="1"/>
  <c r="L3651" i="1"/>
  <c r="L3654" i="1"/>
  <c r="L3657" i="1"/>
  <c r="L3658" i="1"/>
  <c r="L3659" i="1"/>
  <c r="L3662" i="1"/>
  <c r="L3665" i="1"/>
  <c r="Y2" i="3" l="1"/>
  <c r="D2" i="3"/>
  <c r="Q2" i="3"/>
  <c r="U2" i="3"/>
  <c r="T2" i="3"/>
  <c r="AU2" i="3"/>
  <c r="F2" i="3"/>
  <c r="E2" i="3"/>
  <c r="B2" i="3"/>
  <c r="L3" i="1"/>
  <c r="N3" i="1"/>
  <c r="V3" i="1"/>
</calcChain>
</file>

<file path=xl/sharedStrings.xml><?xml version="1.0" encoding="utf-8"?>
<sst xmlns="http://schemas.openxmlformats.org/spreadsheetml/2006/main" count="31091" uniqueCount="2973">
  <si>
    <t>Handle</t>
  </si>
  <si>
    <t>Title</t>
  </si>
  <si>
    <t>Body (HTML)</t>
  </si>
  <si>
    <t>Vendor</t>
  </si>
  <si>
    <t>Type</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</si>
  <si>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</si>
  <si>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</si>
  <si>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</si>
  <si>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</si>
  <si>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</si>
  <si>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</si>
  <si>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</si>
  <si>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</si>
  <si>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</si>
  <si>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</si>
  <si>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</si>
  <si>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</si>
  <si>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</si>
  <si>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</si>
  <si>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</si>
  <si>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</si>
  <si>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Requires Shipping</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</si>
  <si>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</si>
  <si>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</si>
  <si>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</si>
  <si>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</si>
  <si>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</si>
  <si>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</si>
  <si>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</si>
  <si>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</si>
  <si>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</si>
  <si>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</si>
  <si>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</si>
  <si>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</si>
  <si>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AdWords Grouping</t>
  </si>
  <si>
    <t>Google Shopping / AdWords Labels</t>
  </si>
  <si>
    <t>Google Shopping / Condition</t>
  </si>
  <si>
    <t>Google Shopping / Custom Product</t>
  </si>
  <si>
    <t>Google Shopping / Custom Label 0</t>
  </si>
  <si>
    <t>Google Shopping / Custom Label 1</t>
  </si>
  <si>
    <t>Google Shopping / Custom Label 2</t>
  </si>
  <si>
    <t>Google Shopping / Custom Label 3</t>
  </si>
  <si>
    <t>Google Shopping / Custom Label 4</t>
  </si>
  <si>
    <t>Variant Image</t>
  </si>
  <si>
    <t>Variant Weight Unit</t>
  </si>
  <si>
    <t>Variant Tax Code</t>
  </si>
  <si>
    <t>Cost per item</t>
  </si>
  <si>
    <t>Status</t>
  </si>
  <si>
    <t>FICHA TÉCNICA</t>
  </si>
  <si>
    <t>INHOUSE</t>
  </si>
  <si>
    <t>SKU</t>
  </si>
  <si>
    <t>Marca</t>
  </si>
  <si>
    <t>Modelo</t>
  </si>
  <si>
    <t>Ancho</t>
  </si>
  <si>
    <t>Serie</t>
  </si>
  <si>
    <t>Rin</t>
  </si>
  <si>
    <t>Costado</t>
  </si>
  <si>
    <t>Equipo_Original</t>
  </si>
  <si>
    <t>Rango_De_Velocidad</t>
  </si>
  <si>
    <t>Indice_De_Carga</t>
  </si>
  <si>
    <t>Capacidad_Carga</t>
  </si>
  <si>
    <t>Temperatura</t>
  </si>
  <si>
    <t>Run_Flat</t>
  </si>
  <si>
    <t>Capas</t>
  </si>
  <si>
    <t>Treadware</t>
  </si>
  <si>
    <t>Product Type</t>
  </si>
  <si>
    <t>Uso</t>
  </si>
  <si>
    <t>Estatus</t>
  </si>
  <si>
    <t>Existencias</t>
  </si>
  <si>
    <t>MLC + IVA</t>
  </si>
  <si>
    <t>GF + IVA</t>
  </si>
  <si>
    <t>Tracción</t>
  </si>
  <si>
    <t xml:space="preserve">Carga máxima </t>
  </si>
  <si>
    <t>Velocidad máxima</t>
  </si>
  <si>
    <t>GDY107446</t>
  </si>
  <si>
    <t>Goodyear</t>
  </si>
  <si>
    <t>Wrangler Armortrac</t>
  </si>
  <si>
    <t>Camioneta</t>
  </si>
  <si>
    <t>S</t>
  </si>
  <si>
    <t>Letra Negra</t>
  </si>
  <si>
    <t>A</t>
  </si>
  <si>
    <t>B</t>
  </si>
  <si>
    <t>No</t>
  </si>
  <si>
    <t>Descripción</t>
  </si>
  <si>
    <t>All Terrain</t>
  </si>
  <si>
    <t>XL (Extra Load)</t>
  </si>
  <si>
    <t>En Gama</t>
  </si>
  <si>
    <t>Índice de carga</t>
  </si>
  <si>
    <t>Carga Máxima</t>
  </si>
  <si>
    <t>Costo</t>
  </si>
  <si>
    <t>CP+ IVA</t>
  </si>
  <si>
    <t>PL + IVA</t>
  </si>
  <si>
    <t>235-75-r15-goodyear-wrangler-armortrac-109s</t>
  </si>
  <si>
    <t>&lt;p&gt;AL COMPRAR CON RADIAL LLANTAS, ESTÁS COMPRANDO CON LOS EXPERTOS. CON MÁS DE 49 AÑOS EN EL MERCADO, RADIAL LLANTAS ES LÍDER EN MERCADO. CON NOSOTROS ENCONTRARÁS LAS MEJORES MARCAS CON LAS MEJORES OFERTAS.
INSTALA TUS LLANTAS CON NOSOTROS. CONTAMOS CON MÁS DE 70 SUCURSALES A NIVEL NACIONAL EN MÁS DE 15 ESTADOS DEL PAÍS. ESCRÍBENOS PARA ENTERARTE DE LAS CONDICIONES. 
PREGUNTA POR NUESTROS BENEFICIOS EXCLUSIVOS:
- GARANTÍA A 5 AÑOS A PARTIR DE LA FECHA DE COMPRA.
- PÓLIZA DE SERVICIO EXTENDIDO.
- PÓLIZA DE SEGURO TOTAL RADIAL.
- SERVICIOS DE INSTALACIÓN.
**APLICAN RESTRICCIONES**
DISTRIBUIDORES OFICIALES DE: PIRELLI, GOODYEAR, BRIDGESTONE, COOPERTIRES, DUNLOP, FIRESTONE Y MÁS. 
COMPRA EN RADIAL LLANTAS Y TÚ... TRANQUILO.
**PRECIOS EN LÍNEA NO SON APLICABLES EN PATIOS DE SERVICIO**&lt;/p&gt;</t>
  </si>
  <si>
    <t>Default Title</t>
  </si>
  <si>
    <t>shopify</t>
  </si>
  <si>
    <t>deny</t>
  </si>
  <si>
    <t>manual</t>
  </si>
  <si>
    <t>https://cdn.shopify.com/s/files/1/0257/8605/6753/products/GOODYEAR.WRANGLER.ARMORTRAC.1_05557e25-83d4-4f95-9d58-6923f2df0e3d.png?v=1621004607</t>
  </si>
  <si>
    <t>PRÓXIMAMENTE IMAGEN</t>
  </si>
  <si>
    <t>kg</t>
  </si>
  <si>
    <t>active</t>
  </si>
  <si>
    <t>Imagen</t>
  </si>
  <si>
    <t>C9025813</t>
  </si>
  <si>
    <t>GDY100447</t>
  </si>
  <si>
    <t>KEL109620</t>
  </si>
  <si>
    <t>C51039</t>
  </si>
  <si>
    <t>PIR1746500</t>
  </si>
  <si>
    <t>C51011</t>
  </si>
  <si>
    <t>C51013</t>
  </si>
  <si>
    <t>GDY108312</t>
  </si>
  <si>
    <t>C9027313</t>
  </si>
  <si>
    <t>GDY107241</t>
  </si>
  <si>
    <t>C9027197</t>
  </si>
  <si>
    <t>PIR1641200</t>
  </si>
  <si>
    <t>GDY107243</t>
  </si>
  <si>
    <t>GDY108311</t>
  </si>
  <si>
    <t>GDY106845</t>
  </si>
  <si>
    <t>C9027207</t>
  </si>
  <si>
    <t>C51090</t>
  </si>
  <si>
    <t>FS10374003</t>
  </si>
  <si>
    <t>C9027204</t>
  </si>
  <si>
    <t>C9027203</t>
  </si>
  <si>
    <t>GDY106643</t>
  </si>
  <si>
    <t>C9027194</t>
  </si>
  <si>
    <t>GDY108354</t>
  </si>
  <si>
    <t>KEL109622</t>
  </si>
  <si>
    <t>C9027216</t>
  </si>
  <si>
    <t>GDY107199</t>
  </si>
  <si>
    <t>GDY102626</t>
  </si>
  <si>
    <t>C51089</t>
  </si>
  <si>
    <t>DUN107220</t>
  </si>
  <si>
    <t>C9027198</t>
  </si>
  <si>
    <t>C9027210</t>
  </si>
  <si>
    <t>PIR1825200</t>
  </si>
  <si>
    <t>C9028429</t>
  </si>
  <si>
    <t>C05503</t>
  </si>
  <si>
    <t>PIR1955800</t>
  </si>
  <si>
    <t>DUN108916</t>
  </si>
  <si>
    <t>DUN107334</t>
  </si>
  <si>
    <t>C9027205</t>
  </si>
  <si>
    <t>C9027195</t>
  </si>
  <si>
    <t>C08313</t>
  </si>
  <si>
    <t>BS15341400</t>
  </si>
  <si>
    <t>C9027214</t>
  </si>
  <si>
    <t>C39602</t>
  </si>
  <si>
    <t>C9027196</t>
  </si>
  <si>
    <t>PIR2419600</t>
  </si>
  <si>
    <t>C9027193</t>
  </si>
  <si>
    <t>C9025698</t>
  </si>
  <si>
    <t>C9025696</t>
  </si>
  <si>
    <t>C9025761</t>
  </si>
  <si>
    <t>C39615</t>
  </si>
  <si>
    <t>C9027752</t>
  </si>
  <si>
    <t>C9025812</t>
  </si>
  <si>
    <t>BS15342400</t>
  </si>
  <si>
    <t>C9030949</t>
  </si>
  <si>
    <t>GDY106855</t>
  </si>
  <si>
    <t>C05555</t>
  </si>
  <si>
    <t>GDY106843</t>
  </si>
  <si>
    <t>FS12589003</t>
  </si>
  <si>
    <t>C08301</t>
  </si>
  <si>
    <t>C05510</t>
  </si>
  <si>
    <t>DUN107431</t>
  </si>
  <si>
    <t>C9025699</t>
  </si>
  <si>
    <t>C51088</t>
  </si>
  <si>
    <t>PIR2121800</t>
  </si>
  <si>
    <t>DUN107229</t>
  </si>
  <si>
    <t>GDY101128</t>
  </si>
  <si>
    <t>C9028661</t>
  </si>
  <si>
    <t>PIR2509500</t>
  </si>
  <si>
    <t>PIR1698900</t>
  </si>
  <si>
    <t>C9027316</t>
  </si>
  <si>
    <t>C01410</t>
  </si>
  <si>
    <t>C9027213</t>
  </si>
  <si>
    <t>GDY101133</t>
  </si>
  <si>
    <t>C05578</t>
  </si>
  <si>
    <t>DUN107227</t>
  </si>
  <si>
    <t>PIR2027400</t>
  </si>
  <si>
    <t>C9025790</t>
  </si>
  <si>
    <t>PIR2856600</t>
  </si>
  <si>
    <t>DUN107337</t>
  </si>
  <si>
    <t>C39633</t>
  </si>
  <si>
    <t>C9025695</t>
  </si>
  <si>
    <t>PIR2248200</t>
  </si>
  <si>
    <t>BS10905200</t>
  </si>
  <si>
    <t>C05563</t>
  </si>
  <si>
    <t>C9027202</t>
  </si>
  <si>
    <t>GDY106532</t>
  </si>
  <si>
    <t>C39612</t>
  </si>
  <si>
    <t>C9027209</t>
  </si>
  <si>
    <t>C9027801</t>
  </si>
  <si>
    <t>C9025811</t>
  </si>
  <si>
    <t>C39614</t>
  </si>
  <si>
    <t>C9027756</t>
  </si>
  <si>
    <t>PIR1964800</t>
  </si>
  <si>
    <t>PIR2038200</t>
  </si>
  <si>
    <t>C9027759</t>
  </si>
  <si>
    <t>C9026767</t>
  </si>
  <si>
    <t>PIR2489700</t>
  </si>
  <si>
    <t>DUN107435</t>
  </si>
  <si>
    <t>BS15423200</t>
  </si>
  <si>
    <t>GDY102907</t>
  </si>
  <si>
    <t>DUN108062</t>
  </si>
  <si>
    <t>C9027208</t>
  </si>
  <si>
    <t>GDY107927</t>
  </si>
  <si>
    <t>GDY103698</t>
  </si>
  <si>
    <t>BS16989200</t>
  </si>
  <si>
    <t>GDY104123</t>
  </si>
  <si>
    <t>GDY104029</t>
  </si>
  <si>
    <t>C9025762</t>
  </si>
  <si>
    <t>C9028664</t>
  </si>
  <si>
    <t>10P34340</t>
  </si>
  <si>
    <t>C9030948</t>
  </si>
  <si>
    <t>DUN107228</t>
  </si>
  <si>
    <t>DUN108496</t>
  </si>
  <si>
    <t>C9022286</t>
  </si>
  <si>
    <t>PIR2539700</t>
  </si>
  <si>
    <t>C9035604</t>
  </si>
  <si>
    <t>C9025697</t>
  </si>
  <si>
    <t>C9030947</t>
  </si>
  <si>
    <t>PIR2446100</t>
  </si>
  <si>
    <t>BS10263006</t>
  </si>
  <si>
    <t>GDY101172</t>
  </si>
  <si>
    <t>C9028398</t>
  </si>
  <si>
    <t>GDY106769</t>
  </si>
  <si>
    <t>DUN107412</t>
  </si>
  <si>
    <t>GDY105125</t>
  </si>
  <si>
    <t>BS10264200</t>
  </si>
  <si>
    <t>C9030945</t>
  </si>
  <si>
    <t>C05566</t>
  </si>
  <si>
    <t>C9025694</t>
  </si>
  <si>
    <t>PIR2509000</t>
  </si>
  <si>
    <t>GDY102631</t>
  </si>
  <si>
    <t>PIR1862500</t>
  </si>
  <si>
    <t>GDY106957</t>
  </si>
  <si>
    <t>GDY106897</t>
  </si>
  <si>
    <t>DUN108985</t>
  </si>
  <si>
    <t>PIR2489200</t>
  </si>
  <si>
    <t>C9027212</t>
  </si>
  <si>
    <t>PIR2245800</t>
  </si>
  <si>
    <t>10P34270</t>
  </si>
  <si>
    <t>FS12596003</t>
  </si>
  <si>
    <t>DUN107287</t>
  </si>
  <si>
    <t>BS10276200</t>
  </si>
  <si>
    <t>GDY101218</t>
  </si>
  <si>
    <t>C9027794</t>
  </si>
  <si>
    <t>C9028660</t>
  </si>
  <si>
    <t>DUN107335</t>
  </si>
  <si>
    <t>PIR2354200</t>
  </si>
  <si>
    <t>DUN110438</t>
  </si>
  <si>
    <t>PIR2633700</t>
  </si>
  <si>
    <t>GDY105896</t>
  </si>
  <si>
    <t>DUN107328</t>
  </si>
  <si>
    <t>GDY101236</t>
  </si>
  <si>
    <t>PIR2323200</t>
  </si>
  <si>
    <t>GDY101787</t>
  </si>
  <si>
    <t>PIR2162700</t>
  </si>
  <si>
    <t>C9025792</t>
  </si>
  <si>
    <t>GDY105925</t>
  </si>
  <si>
    <t>FS10350003</t>
  </si>
  <si>
    <t>GDY104555</t>
  </si>
  <si>
    <t>DUN107323</t>
  </si>
  <si>
    <t>C9028662</t>
  </si>
  <si>
    <t>C9025810</t>
  </si>
  <si>
    <t>C9023657</t>
  </si>
  <si>
    <t>BS12031006</t>
  </si>
  <si>
    <t>BS10281003</t>
  </si>
  <si>
    <t>PIR2013800</t>
  </si>
  <si>
    <t>PIR3088500</t>
  </si>
  <si>
    <t>FZ12619500</t>
  </si>
  <si>
    <t>C9023627</t>
  </si>
  <si>
    <t>C05579</t>
  </si>
  <si>
    <t>C9023654</t>
  </si>
  <si>
    <t>C05502</t>
  </si>
  <si>
    <t>DUN108494</t>
  </si>
  <si>
    <t>DUN107433</t>
  </si>
  <si>
    <t>FS10369003</t>
  </si>
  <si>
    <t>DUN107326</t>
  </si>
  <si>
    <t>C9025816</t>
  </si>
  <si>
    <t>FZ15254500</t>
  </si>
  <si>
    <t>C9030943</t>
  </si>
  <si>
    <t>PIR2255500</t>
  </si>
  <si>
    <t>GDY107518</t>
  </si>
  <si>
    <t>C9027802</t>
  </si>
  <si>
    <t>DUN107982</t>
  </si>
  <si>
    <t>PIR1782700</t>
  </si>
  <si>
    <t>C9025814</t>
  </si>
  <si>
    <t>BS10932003</t>
  </si>
  <si>
    <t>C9023652</t>
  </si>
  <si>
    <t>C9027211</t>
  </si>
  <si>
    <t>C51016</t>
  </si>
  <si>
    <t>C01403</t>
  </si>
  <si>
    <t>PIR1718300</t>
  </si>
  <si>
    <t>10C53240</t>
  </si>
  <si>
    <t>PIR2136900</t>
  </si>
  <si>
    <t>C9025815</t>
  </si>
  <si>
    <t>C9027755</t>
  </si>
  <si>
    <t>PIR1323900</t>
  </si>
  <si>
    <t>GDY101228</t>
  </si>
  <si>
    <t>PIR2530200</t>
  </si>
  <si>
    <t>GDY108077</t>
  </si>
  <si>
    <t>GDY105792</t>
  </si>
  <si>
    <t>DUN107436</t>
  </si>
  <si>
    <t>GDY105798</t>
  </si>
  <si>
    <t>FZ12588500</t>
  </si>
  <si>
    <t>BS10291003</t>
  </si>
  <si>
    <t>BS10299003</t>
  </si>
  <si>
    <t>C9027315</t>
  </si>
  <si>
    <t>GDY102930</t>
  </si>
  <si>
    <t>PIR2721900</t>
  </si>
  <si>
    <t>C9027800</t>
  </si>
  <si>
    <t>PIR2796700</t>
  </si>
  <si>
    <t>BS14984300</t>
  </si>
  <si>
    <t>PIR2291600</t>
  </si>
  <si>
    <t>PIR1625500</t>
  </si>
  <si>
    <t>FZ12585500</t>
  </si>
  <si>
    <t>PIR2723500</t>
  </si>
  <si>
    <t>FZ12621500</t>
  </si>
  <si>
    <t>DUN108760</t>
  </si>
  <si>
    <t>C05512</t>
  </si>
  <si>
    <t>C39634</t>
  </si>
  <si>
    <t>BS10329300</t>
  </si>
  <si>
    <t>C9023673</t>
  </si>
  <si>
    <t>C9023682</t>
  </si>
  <si>
    <t>PIR2245600</t>
  </si>
  <si>
    <t>C9027754</t>
  </si>
  <si>
    <t>GDY105838</t>
  </si>
  <si>
    <t>FZ12584500</t>
  </si>
  <si>
    <t>GDY104174</t>
  </si>
  <si>
    <t>C39635</t>
  </si>
  <si>
    <t>GDY104039</t>
  </si>
  <si>
    <t>PIR2164300</t>
  </si>
  <si>
    <t>BS10342006</t>
  </si>
  <si>
    <t>DUN108886</t>
  </si>
  <si>
    <t>C9028667</t>
  </si>
  <si>
    <t>C39636</t>
  </si>
  <si>
    <t>DUN107329</t>
  </si>
  <si>
    <t>DUN108542</t>
  </si>
  <si>
    <t>DUN107585</t>
  </si>
  <si>
    <t>C9023655</t>
  </si>
  <si>
    <t>PIR2722300</t>
  </si>
  <si>
    <t>C51017</t>
  </si>
  <si>
    <t>C9023636</t>
  </si>
  <si>
    <t>C9027803</t>
  </si>
  <si>
    <t>C9025791</t>
  </si>
  <si>
    <t>PIR2050300</t>
  </si>
  <si>
    <t>DUN108002</t>
  </si>
  <si>
    <t>PIR2246100</t>
  </si>
  <si>
    <t>PIR1617300</t>
  </si>
  <si>
    <t>FZ12608500</t>
  </si>
  <si>
    <t>PIR2374300</t>
  </si>
  <si>
    <t>FS10261003</t>
  </si>
  <si>
    <t>PIR2320800</t>
  </si>
  <si>
    <t>FZ12573500</t>
  </si>
  <si>
    <t>GDY104173</t>
  </si>
  <si>
    <t>PIR1666600</t>
  </si>
  <si>
    <t>PIR2446800</t>
  </si>
  <si>
    <t>C9028663</t>
  </si>
  <si>
    <t>C05507</t>
  </si>
  <si>
    <t>GDY104103</t>
  </si>
  <si>
    <t>17J54223</t>
  </si>
  <si>
    <t>GDY100553</t>
  </si>
  <si>
    <t>GDY103581</t>
  </si>
  <si>
    <t>BS10366003</t>
  </si>
  <si>
    <t>GDY101131</t>
  </si>
  <si>
    <t>C39608</t>
  </si>
  <si>
    <t>C39638</t>
  </si>
  <si>
    <t>GDY106956</t>
  </si>
  <si>
    <t>GDY100338</t>
  </si>
  <si>
    <t>GDY101132</t>
  </si>
  <si>
    <t>PIR2295200</t>
  </si>
  <si>
    <t>PIR2374400</t>
  </si>
  <si>
    <t>PIR2028000</t>
  </si>
  <si>
    <t>C05582</t>
  </si>
  <si>
    <t>PIR1762600</t>
  </si>
  <si>
    <t>NEX18555152</t>
  </si>
  <si>
    <t>C9023639</t>
  </si>
  <si>
    <t>C05559</t>
  </si>
  <si>
    <t>C01405</t>
  </si>
  <si>
    <t>C9023634</t>
  </si>
  <si>
    <t>FZ15252500</t>
  </si>
  <si>
    <t>FZ12598500</t>
  </si>
  <si>
    <t>GDY104037</t>
  </si>
  <si>
    <t>PIR2302500</t>
  </si>
  <si>
    <t>PIR2288900</t>
  </si>
  <si>
    <t>DUN107286</t>
  </si>
  <si>
    <t>GDY108926</t>
  </si>
  <si>
    <t>C9023638</t>
  </si>
  <si>
    <t>10P35340</t>
  </si>
  <si>
    <t>PIR1616000</t>
  </si>
  <si>
    <t>GDY108782</t>
  </si>
  <si>
    <t>PIR2337000</t>
  </si>
  <si>
    <t>PIR2303200</t>
  </si>
  <si>
    <t>GDY108606</t>
  </si>
  <si>
    <t>C9023696</t>
  </si>
  <si>
    <t>DUN107416</t>
  </si>
  <si>
    <t>C51720</t>
  </si>
  <si>
    <t>GDY103669</t>
  </si>
  <si>
    <t>GDY106544</t>
  </si>
  <si>
    <t>FS10304003</t>
  </si>
  <si>
    <t>GDY108263</t>
  </si>
  <si>
    <t>DUN103317</t>
  </si>
  <si>
    <t>PIR2633900</t>
  </si>
  <si>
    <t>C9025706</t>
  </si>
  <si>
    <t>DUN102581</t>
  </si>
  <si>
    <t>GDY105715</t>
  </si>
  <si>
    <t>PIR2392000</t>
  </si>
  <si>
    <t>PIR1718700</t>
  </si>
  <si>
    <t>BS13123200</t>
  </si>
  <si>
    <t>10A54163</t>
  </si>
  <si>
    <t>DUN107432</t>
  </si>
  <si>
    <t>PIR2298100</t>
  </si>
  <si>
    <t>DUN108761</t>
  </si>
  <si>
    <t>PIR2479100</t>
  </si>
  <si>
    <t>GDY107477</t>
  </si>
  <si>
    <t>GDY104577</t>
  </si>
  <si>
    <t>GDY103783</t>
  </si>
  <si>
    <t>C9032518</t>
  </si>
  <si>
    <t>GDY103785</t>
  </si>
  <si>
    <t>PIR2446600</t>
  </si>
  <si>
    <t>C9028669</t>
  </si>
  <si>
    <t>BS10399300</t>
  </si>
  <si>
    <t>C9028397</t>
  </si>
  <si>
    <t>C19932</t>
  </si>
  <si>
    <t>C9023672</t>
  </si>
  <si>
    <t>17J56412</t>
  </si>
  <si>
    <t>PIR1616200</t>
  </si>
  <si>
    <t>GDY105791</t>
  </si>
  <si>
    <t>C39637</t>
  </si>
  <si>
    <t>FS11204003</t>
  </si>
  <si>
    <t>C9023670</t>
  </si>
  <si>
    <t>FS11267003</t>
  </si>
  <si>
    <t>PIR2530100</t>
  </si>
  <si>
    <t>C9032706</t>
  </si>
  <si>
    <t>FZ12592500</t>
  </si>
  <si>
    <t>BS14971003</t>
  </si>
  <si>
    <t>BS10506003</t>
  </si>
  <si>
    <t>C9023651</t>
  </si>
  <si>
    <t>C9027201</t>
  </si>
  <si>
    <t>PIR1617000</t>
  </si>
  <si>
    <t>C9032699</t>
  </si>
  <si>
    <t>PIR1555300</t>
  </si>
  <si>
    <t>BS10421003</t>
  </si>
  <si>
    <t>DUN107285</t>
  </si>
  <si>
    <t>PIR1582500</t>
  </si>
  <si>
    <t>FZ16638500</t>
  </si>
  <si>
    <t>PIR1731400</t>
  </si>
  <si>
    <t>PIR2446400</t>
  </si>
  <si>
    <t>GDY103595</t>
  </si>
  <si>
    <t>GDY104211</t>
  </si>
  <si>
    <t>PIR2415000</t>
  </si>
  <si>
    <t>C20215</t>
  </si>
  <si>
    <t>C19934</t>
  </si>
  <si>
    <t>10P34800</t>
  </si>
  <si>
    <t>GDY101140</t>
  </si>
  <si>
    <t>C9030942</t>
  </si>
  <si>
    <t>GDY102222</t>
  </si>
  <si>
    <t>C9025708</t>
  </si>
  <si>
    <t>C9027215</t>
  </si>
  <si>
    <t>GDY108595</t>
  </si>
  <si>
    <t>PIR2190000</t>
  </si>
  <si>
    <t>PIR2011700</t>
  </si>
  <si>
    <t>GDY105744</t>
  </si>
  <si>
    <t>PIR2449000</t>
  </si>
  <si>
    <t>FZ12618500</t>
  </si>
  <si>
    <t>DUN107327</t>
  </si>
  <si>
    <t>PIR2357500</t>
  </si>
  <si>
    <t>PIR2362800</t>
  </si>
  <si>
    <t>PIR1575800</t>
  </si>
  <si>
    <t>PIR1607800</t>
  </si>
  <si>
    <t>C01409</t>
  </si>
  <si>
    <t>PIR2507200</t>
  </si>
  <si>
    <t>FZ12587500</t>
  </si>
  <si>
    <t>PIR2748000</t>
  </si>
  <si>
    <t>C9023940</t>
  </si>
  <si>
    <t>DUN106053</t>
  </si>
  <si>
    <t>PIR2612300</t>
  </si>
  <si>
    <t>PIR2362600</t>
  </si>
  <si>
    <t>C19375</t>
  </si>
  <si>
    <t>PIR2362300</t>
  </si>
  <si>
    <t>FZ12586500</t>
  </si>
  <si>
    <t>GDY107886</t>
  </si>
  <si>
    <t>FS14964002</t>
  </si>
  <si>
    <t>DUN108495</t>
  </si>
  <si>
    <t>C19939</t>
  </si>
  <si>
    <t>PIR2074800</t>
  </si>
  <si>
    <t>PIR1712400</t>
  </si>
  <si>
    <t>C20162</t>
  </si>
  <si>
    <t>DUN108151</t>
  </si>
  <si>
    <t>PIR2128400</t>
  </si>
  <si>
    <t>GDY107472</t>
  </si>
  <si>
    <t>PIR2725200</t>
  </si>
  <si>
    <t>C9032704</t>
  </si>
  <si>
    <t>PIR2339700</t>
  </si>
  <si>
    <t>C20169</t>
  </si>
  <si>
    <t>PIR1640700</t>
  </si>
  <si>
    <t>PIR2447600</t>
  </si>
  <si>
    <t>FZ12609500</t>
  </si>
  <si>
    <t>PIR2722800</t>
  </si>
  <si>
    <t>PIR2362100</t>
  </si>
  <si>
    <t>GDY107474</t>
  </si>
  <si>
    <t>GDY107562</t>
  </si>
  <si>
    <t>DUN107320</t>
  </si>
  <si>
    <t>GDY107473</t>
  </si>
  <si>
    <t>BS10422200</t>
  </si>
  <si>
    <t>PIR2337900</t>
  </si>
  <si>
    <t>GDY107498</t>
  </si>
  <si>
    <t>GDY105276</t>
  </si>
  <si>
    <t>PIR2203100</t>
  </si>
  <si>
    <t>C9032700</t>
  </si>
  <si>
    <t>GDY107475</t>
  </si>
  <si>
    <t>PIR2510900</t>
  </si>
  <si>
    <t>PIR1953400</t>
  </si>
  <si>
    <t>PIR2398600</t>
  </si>
  <si>
    <t>PIR2295000</t>
  </si>
  <si>
    <t>PIR2520000</t>
  </si>
  <si>
    <t>GDY107536</t>
  </si>
  <si>
    <t>C01401</t>
  </si>
  <si>
    <t>C9023650</t>
  </si>
  <si>
    <t>PIR2205000</t>
  </si>
  <si>
    <t>PIR2253400</t>
  </si>
  <si>
    <t>BS17161003</t>
  </si>
  <si>
    <t>GDY108607</t>
  </si>
  <si>
    <t>PIR2253000</t>
  </si>
  <si>
    <t>DUN108689</t>
  </si>
  <si>
    <t>C9030946</t>
  </si>
  <si>
    <t>PIR1959800</t>
  </si>
  <si>
    <t>PIR2415600</t>
  </si>
  <si>
    <t>PIR2245900</t>
  </si>
  <si>
    <t>PIR2181400</t>
  </si>
  <si>
    <t>PIR1837000</t>
  </si>
  <si>
    <t>PIR2442900</t>
  </si>
  <si>
    <t>DUN101943</t>
  </si>
  <si>
    <t>PIR1617100</t>
  </si>
  <si>
    <t>BS10917003</t>
  </si>
  <si>
    <t>FZ12597500</t>
  </si>
  <si>
    <t>GDY106996</t>
  </si>
  <si>
    <t>DUN107288</t>
  </si>
  <si>
    <t>C9027200</t>
  </si>
  <si>
    <t>GDY107652</t>
  </si>
  <si>
    <t>C20173</t>
  </si>
  <si>
    <t>C20174</t>
  </si>
  <si>
    <t>DUN109147</t>
  </si>
  <si>
    <t>PIR3357100</t>
  </si>
  <si>
    <t>C20233</t>
  </si>
  <si>
    <t>PIR2338500</t>
  </si>
  <si>
    <t>GDY107024</t>
  </si>
  <si>
    <t>FS11124003</t>
  </si>
  <si>
    <t>GDY107515</t>
  </si>
  <si>
    <t>GDY107539</t>
  </si>
  <si>
    <t>C20167</t>
  </si>
  <si>
    <t>C20273</t>
  </si>
  <si>
    <t>GDY108304</t>
  </si>
  <si>
    <t>DUN108001</t>
  </si>
  <si>
    <t>PIR1767300</t>
  </si>
  <si>
    <t>PIR1618000</t>
  </si>
  <si>
    <t>GDY108006</t>
  </si>
  <si>
    <t>PIR2725400</t>
  </si>
  <si>
    <t>DUN107330</t>
  </si>
  <si>
    <t>PIR1617500</t>
  </si>
  <si>
    <t>GDY107656</t>
  </si>
  <si>
    <t>GDY107543</t>
  </si>
  <si>
    <t>C05565</t>
  </si>
  <si>
    <t>DUN107407</t>
  </si>
  <si>
    <t>BS16101003</t>
  </si>
  <si>
    <t>C9023635</t>
  </si>
  <si>
    <t>C9023662</t>
  </si>
  <si>
    <t>PIR2510700</t>
  </si>
  <si>
    <t>C9032695</t>
  </si>
  <si>
    <t>C9023694</t>
  </si>
  <si>
    <t>C9022315</t>
  </si>
  <si>
    <t>FS10267003</t>
  </si>
  <si>
    <t>C05522</t>
  </si>
  <si>
    <t>DUN102789</t>
  </si>
  <si>
    <t>GDY106959</t>
  </si>
  <si>
    <t>PIR2726300</t>
  </si>
  <si>
    <t>PIR2005800</t>
  </si>
  <si>
    <t>PIR1831400</t>
  </si>
  <si>
    <t>PIR2362000</t>
  </si>
  <si>
    <t>PIR2372900</t>
  </si>
  <si>
    <t>PIR2205200</t>
  </si>
  <si>
    <t>PIR2721600</t>
  </si>
  <si>
    <t>PIR2361900</t>
  </si>
  <si>
    <t>GDY107538</t>
  </si>
  <si>
    <t>PIR1996400</t>
  </si>
  <si>
    <t>PIR2006900</t>
  </si>
  <si>
    <t>GDY107479</t>
  </si>
  <si>
    <t>BS10434300</t>
  </si>
  <si>
    <t>C05523</t>
  </si>
  <si>
    <t>GDY107649</t>
  </si>
  <si>
    <t>GDY107541</t>
  </si>
  <si>
    <t>PIR2448600</t>
  </si>
  <si>
    <t>PIR2448200</t>
  </si>
  <si>
    <t>PIR2620800</t>
  </si>
  <si>
    <t>KEL102182</t>
  </si>
  <si>
    <t>BS16634300</t>
  </si>
  <si>
    <t>GDY104209</t>
  </si>
  <si>
    <t>C51704</t>
  </si>
  <si>
    <t>C9022302</t>
  </si>
  <si>
    <t>PIR2507100</t>
  </si>
  <si>
    <t>PIR2253300</t>
  </si>
  <si>
    <t>FS10770003</t>
  </si>
  <si>
    <t>PIR2259900</t>
  </si>
  <si>
    <t>GDY104605</t>
  </si>
  <si>
    <t>GDY103356</t>
  </si>
  <si>
    <t>DUN106057</t>
  </si>
  <si>
    <t>PIR2509700</t>
  </si>
  <si>
    <t>C19935</t>
  </si>
  <si>
    <t>GDY104778</t>
  </si>
  <si>
    <t>PIR2114800</t>
  </si>
  <si>
    <t>PIR1906800</t>
  </si>
  <si>
    <t>PIR2135800</t>
  </si>
  <si>
    <t>PIR2448100</t>
  </si>
  <si>
    <t>C9023660</t>
  </si>
  <si>
    <t>PIR2423000</t>
  </si>
  <si>
    <t>PIR2447000</t>
  </si>
  <si>
    <t>GDY104918</t>
  </si>
  <si>
    <t>GDY107687</t>
  </si>
  <si>
    <t>C05564</t>
  </si>
  <si>
    <t>PIR1442300</t>
  </si>
  <si>
    <t>PIR2447400</t>
  </si>
  <si>
    <t>GDY104799</t>
  </si>
  <si>
    <t>FZ12620500</t>
  </si>
  <si>
    <t>C20230</t>
  </si>
  <si>
    <t>PIR2121200</t>
  </si>
  <si>
    <t>GDY100474</t>
  </si>
  <si>
    <t>DUN108493</t>
  </si>
  <si>
    <t>C51717</t>
  </si>
  <si>
    <t>GDY106785</t>
  </si>
  <si>
    <t>GDY102208</t>
  </si>
  <si>
    <t>C9028399</t>
  </si>
  <si>
    <t>PIR2383300</t>
  </si>
  <si>
    <t>FZ15251500</t>
  </si>
  <si>
    <t>FZ12599500</t>
  </si>
  <si>
    <t>PIR2302300</t>
  </si>
  <si>
    <t>C9025709</t>
  </si>
  <si>
    <t>FS10236003</t>
  </si>
  <si>
    <t>PIR1961700</t>
  </si>
  <si>
    <t>FS10260003</t>
  </si>
  <si>
    <t>PIR1990700</t>
  </si>
  <si>
    <t>PIR2439900</t>
  </si>
  <si>
    <t>FS16231100</t>
  </si>
  <si>
    <t>GDY101179</t>
  </si>
  <si>
    <t>C22015</t>
  </si>
  <si>
    <t>BS11302002</t>
  </si>
  <si>
    <t>GDY102308</t>
  </si>
  <si>
    <t>GDY102305</t>
  </si>
  <si>
    <t>PIR2448400</t>
  </si>
  <si>
    <t>PIR2298000</t>
  </si>
  <si>
    <t>PIR2619100</t>
  </si>
  <si>
    <t>C20275</t>
  </si>
  <si>
    <t>C9023658</t>
  </si>
  <si>
    <t>C9019866</t>
  </si>
  <si>
    <t>GDY105705</t>
  </si>
  <si>
    <t>PIR2678300</t>
  </si>
  <si>
    <t>GDY101605</t>
  </si>
  <si>
    <t>C9023683</t>
  </si>
  <si>
    <t>C51723</t>
  </si>
  <si>
    <t>PIR2722000</t>
  </si>
  <si>
    <t>PIR2511300</t>
  </si>
  <si>
    <t>FS10225003</t>
  </si>
  <si>
    <t>C9027758</t>
  </si>
  <si>
    <t>PIR1898700</t>
  </si>
  <si>
    <t>GDY103419</t>
  </si>
  <si>
    <t>DUN102327</t>
  </si>
  <si>
    <t>PIR2252200</t>
  </si>
  <si>
    <t>C19930</t>
  </si>
  <si>
    <t>C9023693</t>
  </si>
  <si>
    <t>C9032690</t>
  </si>
  <si>
    <t>GDY101166</t>
  </si>
  <si>
    <t>C20262</t>
  </si>
  <si>
    <t>GDY107984</t>
  </si>
  <si>
    <t>PIR1767400</t>
  </si>
  <si>
    <t>PIR2648800</t>
  </si>
  <si>
    <t>GDY106330</t>
  </si>
  <si>
    <t>DUN107644</t>
  </si>
  <si>
    <t>C08303</t>
  </si>
  <si>
    <t>PIR2002000</t>
  </si>
  <si>
    <t>GDY104121</t>
  </si>
  <si>
    <t>GDY103385</t>
  </si>
  <si>
    <t>PIR1727300</t>
  </si>
  <si>
    <t>PIR2621200</t>
  </si>
  <si>
    <t>C22005</t>
  </si>
  <si>
    <t>BS11306200</t>
  </si>
  <si>
    <t>C9027314</t>
  </si>
  <si>
    <t>PIR2723100</t>
  </si>
  <si>
    <t>PIR2446700</t>
  </si>
  <si>
    <t>PIR1767200</t>
  </si>
  <si>
    <t>GDY102937</t>
  </si>
  <si>
    <t>PIR2448000</t>
  </si>
  <si>
    <t>C9032509</t>
  </si>
  <si>
    <t>C20632</t>
  </si>
  <si>
    <t>GDY105814</t>
  </si>
  <si>
    <t>GDY108597</t>
  </si>
  <si>
    <t>GDY105167</t>
  </si>
  <si>
    <t>10A55233</t>
  </si>
  <si>
    <t>BS14837400</t>
  </si>
  <si>
    <t>C05518</t>
  </si>
  <si>
    <t>PIR2116500</t>
  </si>
  <si>
    <t>PIR1791700</t>
  </si>
  <si>
    <t>C9023653</t>
  </si>
  <si>
    <t>C19936</t>
  </si>
  <si>
    <t>HKO1557014</t>
  </si>
  <si>
    <t>C20276</t>
  </si>
  <si>
    <t>PIR2166800</t>
  </si>
  <si>
    <t>GDY106953</t>
  </si>
  <si>
    <t>PIR2722600</t>
  </si>
  <si>
    <t>GDY104308</t>
  </si>
  <si>
    <t>PIR1901400</t>
  </si>
  <si>
    <t>PIR1831200</t>
  </si>
  <si>
    <t>PIR1992500</t>
  </si>
  <si>
    <t>PIR2325300</t>
  </si>
  <si>
    <t>PIR2154400</t>
  </si>
  <si>
    <t>PIR2540400</t>
  </si>
  <si>
    <t>PIR1707900</t>
  </si>
  <si>
    <t>BS12515300</t>
  </si>
  <si>
    <t>BS16320300</t>
  </si>
  <si>
    <t>C9019906</t>
  </si>
  <si>
    <t>GDY101011</t>
  </si>
  <si>
    <t>PIR2448700</t>
  </si>
  <si>
    <t>GDY103304</t>
  </si>
  <si>
    <t>GDY108876</t>
  </si>
  <si>
    <t>PIR1737700</t>
  </si>
  <si>
    <t>PIR2362500</t>
  </si>
  <si>
    <t>GDY105632</t>
  </si>
  <si>
    <t>PIR2362200</t>
  </si>
  <si>
    <t>C19931</t>
  </si>
  <si>
    <t>PIR2638200</t>
  </si>
  <si>
    <t>DUN106052</t>
  </si>
  <si>
    <t>GDY105680</t>
  </si>
  <si>
    <t>FS16230100</t>
  </si>
  <si>
    <t>FZ12607500</t>
  </si>
  <si>
    <t>DUN107430</t>
  </si>
  <si>
    <t>GDY105942</t>
  </si>
  <si>
    <t>PIR1955500</t>
  </si>
  <si>
    <t>GDY106811</t>
  </si>
  <si>
    <t>DUN105086</t>
  </si>
  <si>
    <t>PIR1864100</t>
  </si>
  <si>
    <t>GDY105225</t>
  </si>
  <si>
    <t>PIR1780500</t>
  </si>
  <si>
    <t>PIR2722900</t>
  </si>
  <si>
    <t>DUN108498</t>
  </si>
  <si>
    <t>PIR1636700</t>
  </si>
  <si>
    <t>C9023690</t>
  </si>
  <si>
    <t>PIR2048900</t>
  </si>
  <si>
    <t>PIR2722700</t>
  </si>
  <si>
    <t>DUN105203</t>
  </si>
  <si>
    <t>C39616</t>
  </si>
  <si>
    <t>GDY107884</t>
  </si>
  <si>
    <t>C9023681</t>
  </si>
  <si>
    <t>DUN107061</t>
  </si>
  <si>
    <t>GDY108771</t>
  </si>
  <si>
    <t>GDY106954</t>
  </si>
  <si>
    <t>BS10458200</t>
  </si>
  <si>
    <t>PIR2645200</t>
  </si>
  <si>
    <t>GDY100397</t>
  </si>
  <si>
    <t>FS15834005</t>
  </si>
  <si>
    <t>GDY109459</t>
  </si>
  <si>
    <t>GDY110843</t>
  </si>
  <si>
    <t>C20261</t>
  </si>
  <si>
    <t>FS16688003</t>
  </si>
  <si>
    <t>PIR2268200</t>
  </si>
  <si>
    <t>BS14756200</t>
  </si>
  <si>
    <t>C51705</t>
  </si>
  <si>
    <t>PIR2074700</t>
  </si>
  <si>
    <t>DUN107296</t>
  </si>
  <si>
    <t>PIR2447800</t>
  </si>
  <si>
    <t>C20172</t>
  </si>
  <si>
    <t>GDY104010</t>
  </si>
  <si>
    <t>PIR2339100</t>
  </si>
  <si>
    <t>GDY107629</t>
  </si>
  <si>
    <t>GDY107264</t>
  </si>
  <si>
    <t>C9027206</t>
  </si>
  <si>
    <t>GDY109747</t>
  </si>
  <si>
    <t>PIR2217200</t>
  </si>
  <si>
    <t>PIR2383100</t>
  </si>
  <si>
    <t>DUN101721</t>
  </si>
  <si>
    <t>C05520</t>
  </si>
  <si>
    <t>C9023680</t>
  </si>
  <si>
    <t>PIR3519800</t>
  </si>
  <si>
    <t>GDY104035</t>
  </si>
  <si>
    <t>PIR2447100</t>
  </si>
  <si>
    <t>PIR2141000</t>
  </si>
  <si>
    <t>C51019</t>
  </si>
  <si>
    <t>BS18223003</t>
  </si>
  <si>
    <t>DUN108499</t>
  </si>
  <si>
    <t>PIR2325600</t>
  </si>
  <si>
    <t>PIR1873000</t>
  </si>
  <si>
    <t>C22002</t>
  </si>
  <si>
    <t>C9029095</t>
  </si>
  <si>
    <t>GDY108307</t>
  </si>
  <si>
    <t>C9026303</t>
  </si>
  <si>
    <t>PIR2011400</t>
  </si>
  <si>
    <t>FZ12601500</t>
  </si>
  <si>
    <t>GDY107922</t>
  </si>
  <si>
    <t>C20231</t>
  </si>
  <si>
    <t>DUN107415</t>
  </si>
  <si>
    <t>BS10466003</t>
  </si>
  <si>
    <t>PIR2306800</t>
  </si>
  <si>
    <t>GDY101741</t>
  </si>
  <si>
    <t>PIR2415700</t>
  </si>
  <si>
    <t>C01411</t>
  </si>
  <si>
    <t>GDY106869</t>
  </si>
  <si>
    <t>BS10475003</t>
  </si>
  <si>
    <t>GDY107921</t>
  </si>
  <si>
    <t>PIR2207300</t>
  </si>
  <si>
    <t>BS10341003</t>
  </si>
  <si>
    <t>FZ14930500</t>
  </si>
  <si>
    <t>C51042</t>
  </si>
  <si>
    <t>C9028666</t>
  </si>
  <si>
    <t>C08310</t>
  </si>
  <si>
    <t>C20176</t>
  </si>
  <si>
    <t>FZ12623500</t>
  </si>
  <si>
    <t>GDY103832</t>
  </si>
  <si>
    <t>GDY106659</t>
  </si>
  <si>
    <t>PIR2800100</t>
  </si>
  <si>
    <t>PIR2029200</t>
  </si>
  <si>
    <t>C9027199</t>
  </si>
  <si>
    <t>PIR1740200</t>
  </si>
  <si>
    <t>FZ12624500</t>
  </si>
  <si>
    <t>DUN102615</t>
  </si>
  <si>
    <t>GDY102268</t>
  </si>
  <si>
    <t>PIR2163400</t>
  </si>
  <si>
    <t>PIR1837200</t>
  </si>
  <si>
    <t>GDY107623</t>
  </si>
  <si>
    <t>DUN107647</t>
  </si>
  <si>
    <t>BS13129200</t>
  </si>
  <si>
    <t>DUN106051</t>
  </si>
  <si>
    <t>GDY108799</t>
  </si>
  <si>
    <t>GDY106995</t>
  </si>
  <si>
    <t>DUN105939</t>
  </si>
  <si>
    <t>GDY106698</t>
  </si>
  <si>
    <t>PIR2074900</t>
  </si>
  <si>
    <t>C9023678</t>
  </si>
  <si>
    <t>PIR2345400</t>
  </si>
  <si>
    <t>GDY106870</t>
  </si>
  <si>
    <t>GDY105894</t>
  </si>
  <si>
    <t>FZ16636500</t>
  </si>
  <si>
    <t>BS10871003</t>
  </si>
  <si>
    <t>PIR1993600</t>
  </si>
  <si>
    <t>GDY106862</t>
  </si>
  <si>
    <t>PIR1825300</t>
  </si>
  <si>
    <t>C20171</t>
  </si>
  <si>
    <t>DUN107447</t>
  </si>
  <si>
    <t>DUN102330</t>
  </si>
  <si>
    <t>PIR2410700</t>
  </si>
  <si>
    <t>DUN107321</t>
  </si>
  <si>
    <t>C08299</t>
  </si>
  <si>
    <t>C54805</t>
  </si>
  <si>
    <t>PIR1721900</t>
  </si>
  <si>
    <t>DUN101065</t>
  </si>
  <si>
    <t>PIR1749200</t>
  </si>
  <si>
    <t>C22019</t>
  </si>
  <si>
    <t>GDY107595</t>
  </si>
  <si>
    <t>PIR1874300</t>
  </si>
  <si>
    <t>PIR2524400</t>
  </si>
  <si>
    <t>C9002816</t>
  </si>
  <si>
    <t>DUN108918</t>
  </si>
  <si>
    <t>FS10297005</t>
  </si>
  <si>
    <t>PIR2570400</t>
  </si>
  <si>
    <t>17J54101</t>
  </si>
  <si>
    <t>AR2000273</t>
  </si>
  <si>
    <t>C9023669</t>
  </si>
  <si>
    <t>GDY103805</t>
  </si>
  <si>
    <t>PIR2059600</t>
  </si>
  <si>
    <t>PIR2570000</t>
  </si>
  <si>
    <t>C20212</t>
  </si>
  <si>
    <t>GDY105264</t>
  </si>
  <si>
    <t>PIR2004800</t>
  </si>
  <si>
    <t>C19392</t>
  </si>
  <si>
    <t>PIR2540200</t>
  </si>
  <si>
    <t>C9028665</t>
  </si>
  <si>
    <t>PIR2721400</t>
  </si>
  <si>
    <t>PIR2154900</t>
  </si>
  <si>
    <t>GDY105335</t>
  </si>
  <si>
    <t>PIR1875500</t>
  </si>
  <si>
    <t>C20163</t>
  </si>
  <si>
    <t>C20271</t>
  </si>
  <si>
    <t>GDY107840</t>
  </si>
  <si>
    <t>GDY104017</t>
  </si>
  <si>
    <t>PIR2422600</t>
  </si>
  <si>
    <t>BS10873200</t>
  </si>
  <si>
    <t>C51764</t>
  </si>
  <si>
    <t>GDY102296</t>
  </si>
  <si>
    <t>GDY106189</t>
  </si>
  <si>
    <t>GDY107581</t>
  </si>
  <si>
    <t>GDY105334</t>
  </si>
  <si>
    <t>PIR2726000</t>
  </si>
  <si>
    <t>DUN107413</t>
  </si>
  <si>
    <t>GDY107254</t>
  </si>
  <si>
    <t>PIR2246000</t>
  </si>
  <si>
    <t>PIR1836900</t>
  </si>
  <si>
    <t>PIR2004700</t>
  </si>
  <si>
    <t>BS10500200</t>
  </si>
  <si>
    <t>BS15264003</t>
  </si>
  <si>
    <t>KEL102183</t>
  </si>
  <si>
    <t>C9032682</t>
  </si>
  <si>
    <t>PIR2744300</t>
  </si>
  <si>
    <t>PIR2374200</t>
  </si>
  <si>
    <t>PIR2446500</t>
  </si>
  <si>
    <t>PIR1990800</t>
  </si>
  <si>
    <t>PIR2340400</t>
  </si>
  <si>
    <t>BS10953300</t>
  </si>
  <si>
    <t>PIR2725300</t>
  </si>
  <si>
    <t>FZ12605500</t>
  </si>
  <si>
    <t>PIR2654700</t>
  </si>
  <si>
    <t>PIR1619700</t>
  </si>
  <si>
    <t>GDY105853</t>
  </si>
  <si>
    <t>PIR2467400</t>
  </si>
  <si>
    <t>FZ12571500</t>
  </si>
  <si>
    <t>PIR2559500</t>
  </si>
  <si>
    <t>PIR2005500</t>
  </si>
  <si>
    <t>PIR2371400</t>
  </si>
  <si>
    <t>PIR1990600</t>
  </si>
  <si>
    <t>PIR1725200</t>
  </si>
  <si>
    <t>GDY105748</t>
  </si>
  <si>
    <t>GDY105753</t>
  </si>
  <si>
    <t>PIR1574200</t>
  </si>
  <si>
    <t>GDY105271</t>
  </si>
  <si>
    <t>BS15831300</t>
  </si>
  <si>
    <t>DUN107419</t>
  </si>
  <si>
    <t>PIR2122800</t>
  </si>
  <si>
    <t>GDY105403</t>
  </si>
  <si>
    <t>C22007</t>
  </si>
  <si>
    <t>GDY105816</t>
  </si>
  <si>
    <t>PIR1609700</t>
  </si>
  <si>
    <t>PIR2332000</t>
  </si>
  <si>
    <t>PIR1800400</t>
  </si>
  <si>
    <t>PIR2411900</t>
  </si>
  <si>
    <t>GDY104008</t>
  </si>
  <si>
    <t>PIR1925000</t>
  </si>
  <si>
    <t>PIR1875700</t>
  </si>
  <si>
    <t>PIR2038100</t>
  </si>
  <si>
    <t>C9027236</t>
  </si>
  <si>
    <t>C51020</t>
  </si>
  <si>
    <t>GDY105160</t>
  </si>
  <si>
    <t>GDY105023</t>
  </si>
  <si>
    <t>C20037</t>
  </si>
  <si>
    <t>BS10519200</t>
  </si>
  <si>
    <t>BS12089300</t>
  </si>
  <si>
    <t>BS11887200</t>
  </si>
  <si>
    <t>BS10523200</t>
  </si>
  <si>
    <t>C51706</t>
  </si>
  <si>
    <t>BS16633300</t>
  </si>
  <si>
    <t>MAX1756015</t>
  </si>
  <si>
    <t>C51010</t>
  </si>
  <si>
    <t>PIR2766900</t>
  </si>
  <si>
    <t>DUN107421</t>
  </si>
  <si>
    <t>GDY109444</t>
  </si>
  <si>
    <t>PIR2076900</t>
  </si>
  <si>
    <t>GDY107497</t>
  </si>
  <si>
    <t>GDY107512</t>
  </si>
  <si>
    <t>PIR1949100</t>
  </si>
  <si>
    <t>CT2057016</t>
  </si>
  <si>
    <t>PIR2153200</t>
  </si>
  <si>
    <t>PIR3593300</t>
  </si>
  <si>
    <t>FS10290003</t>
  </si>
  <si>
    <t>PIR2205100</t>
  </si>
  <si>
    <t>GDY107291</t>
  </si>
  <si>
    <t>DUN107404</t>
  </si>
  <si>
    <t>PIR1417600</t>
  </si>
  <si>
    <t>VZ515</t>
  </si>
  <si>
    <t>PIR2354500</t>
  </si>
  <si>
    <t>PIR1560200</t>
  </si>
  <si>
    <t>DUN101146</t>
  </si>
  <si>
    <t>PIR2724900</t>
  </si>
  <si>
    <t>PIR2297800</t>
  </si>
  <si>
    <t>PIR1503700</t>
  </si>
  <si>
    <t>BS10540300</t>
  </si>
  <si>
    <t>PIR2166500</t>
  </si>
  <si>
    <t>DUN105937</t>
  </si>
  <si>
    <t>PIR1805000</t>
  </si>
  <si>
    <t>PIR2166700</t>
  </si>
  <si>
    <t>GDY100932</t>
  </si>
  <si>
    <t>GDY106450</t>
  </si>
  <si>
    <t>GDY106453</t>
  </si>
  <si>
    <t>GDY107496</t>
  </si>
  <si>
    <t>C51766</t>
  </si>
  <si>
    <t>FS11229003</t>
  </si>
  <si>
    <t>GDY106234</t>
  </si>
  <si>
    <t>PIR2510500</t>
  </si>
  <si>
    <t>PIR1772200</t>
  </si>
  <si>
    <t>PIR2447700</t>
  </si>
  <si>
    <t>GDY106235</t>
  </si>
  <si>
    <t>PIR1999800</t>
  </si>
  <si>
    <t>PIR2164800</t>
  </si>
  <si>
    <t>GDY106710</t>
  </si>
  <si>
    <t>C08308</t>
  </si>
  <si>
    <t>DUN105729</t>
  </si>
  <si>
    <t>C9023695</t>
  </si>
  <si>
    <t>PIR1767000</t>
  </si>
  <si>
    <t>GDY106755</t>
  </si>
  <si>
    <t>PIR2332100</t>
  </si>
  <si>
    <t>PIR2441200</t>
  </si>
  <si>
    <t>GDY107495</t>
  </si>
  <si>
    <t>PIR2128900</t>
  </si>
  <si>
    <t>GDY106732</t>
  </si>
  <si>
    <t>GDY106708</t>
  </si>
  <si>
    <t>GDY105181</t>
  </si>
  <si>
    <t>PIR2447200</t>
  </si>
  <si>
    <t>PIR1743900</t>
  </si>
  <si>
    <t>PIR1744200</t>
  </si>
  <si>
    <t>PIR2049000</t>
  </si>
  <si>
    <t>PIR2384500</t>
  </si>
  <si>
    <t>BS14929200</t>
  </si>
  <si>
    <t>C20133</t>
  </si>
  <si>
    <t>FS10324006</t>
  </si>
  <si>
    <t>DUN105112</t>
  </si>
  <si>
    <t>PIR2723600</t>
  </si>
  <si>
    <t>PIR1817000</t>
  </si>
  <si>
    <t>PIR1804000</t>
  </si>
  <si>
    <t>PIR2421700</t>
  </si>
  <si>
    <t>BS16303003</t>
  </si>
  <si>
    <t>PIR2146700</t>
  </si>
  <si>
    <t>C08298</t>
  </si>
  <si>
    <t>GDY107499</t>
  </si>
  <si>
    <t>DUN108497</t>
  </si>
  <si>
    <t>GDY107550</t>
  </si>
  <si>
    <t>C50511</t>
  </si>
  <si>
    <t>C20168</t>
  </si>
  <si>
    <t>DUN107366</t>
  </si>
  <si>
    <t>GDY107558</t>
  </si>
  <si>
    <t>PIR1780400</t>
  </si>
  <si>
    <t>GDY106756</t>
  </si>
  <si>
    <t>DUN105453</t>
  </si>
  <si>
    <t>C05511</t>
  </si>
  <si>
    <t>C18008</t>
  </si>
  <si>
    <t>DUN107640</t>
  </si>
  <si>
    <t>BS14751200</t>
  </si>
  <si>
    <t>C22021</t>
  </si>
  <si>
    <t>BS10492003</t>
  </si>
  <si>
    <t>C20164</t>
  </si>
  <si>
    <t>BS10545003</t>
  </si>
  <si>
    <t>BS16973200</t>
  </si>
  <si>
    <t>C22009</t>
  </si>
  <si>
    <t>C51726</t>
  </si>
  <si>
    <t>C08305</t>
  </si>
  <si>
    <t>C50512</t>
  </si>
  <si>
    <t>GDY106628</t>
  </si>
  <si>
    <t>DUN106329</t>
  </si>
  <si>
    <t>C9029106</t>
  </si>
  <si>
    <t>DUN108540</t>
  </si>
  <si>
    <t>PIR2524300</t>
  </si>
  <si>
    <t>DUN105726</t>
  </si>
  <si>
    <t>C9032680</t>
  </si>
  <si>
    <t>C39620</t>
  </si>
  <si>
    <t>GDY2555020</t>
  </si>
  <si>
    <t>GDY107509</t>
  </si>
  <si>
    <t>DUN102857</t>
  </si>
  <si>
    <t>DUN107289</t>
  </si>
  <si>
    <t>GDY106454</t>
  </si>
  <si>
    <t>GDY107549</t>
  </si>
  <si>
    <t>GDY108295</t>
  </si>
  <si>
    <t>GDY104012</t>
  </si>
  <si>
    <t>GDY108070</t>
  </si>
  <si>
    <t>PIR2421800</t>
  </si>
  <si>
    <t>PIR1757300</t>
  </si>
  <si>
    <t>GDY106495</t>
  </si>
  <si>
    <t>PIR2253100</t>
  </si>
  <si>
    <t>PIR2446300</t>
  </si>
  <si>
    <t>GDY109373</t>
  </si>
  <si>
    <t>PIR2461700</t>
  </si>
  <si>
    <t>PIR1424100</t>
  </si>
  <si>
    <t>PIR2162600</t>
  </si>
  <si>
    <t>PIR2034700</t>
  </si>
  <si>
    <t>CT2057516</t>
  </si>
  <si>
    <t>PIR2422700</t>
  </si>
  <si>
    <t>FS10415005</t>
  </si>
  <si>
    <t>GDY106496</t>
  </si>
  <si>
    <t>GDY106736</t>
  </si>
  <si>
    <t>MAX1657014</t>
  </si>
  <si>
    <t>GDY106494</t>
  </si>
  <si>
    <t>PIR2220300</t>
  </si>
  <si>
    <t>BS14660200</t>
  </si>
  <si>
    <t>C51040</t>
  </si>
  <si>
    <t>C9036499</t>
  </si>
  <si>
    <t>CT1955516</t>
  </si>
  <si>
    <t>HKO1657014</t>
  </si>
  <si>
    <t>17J55601</t>
  </si>
  <si>
    <t>C9019944</t>
  </si>
  <si>
    <t>DUN108051</t>
  </si>
  <si>
    <t>C20039</t>
  </si>
  <si>
    <t>PIR1639200</t>
  </si>
  <si>
    <t>KEL105819</t>
  </si>
  <si>
    <t>PIR1521600</t>
  </si>
  <si>
    <t>GDY106497</t>
  </si>
  <si>
    <t>GDY105168</t>
  </si>
  <si>
    <t>DUN107420</t>
  </si>
  <si>
    <t>PIR2751600</t>
  </si>
  <si>
    <t>PIR2040200</t>
  </si>
  <si>
    <t>DUN108153</t>
  </si>
  <si>
    <t>C22003</t>
  </si>
  <si>
    <t>C22011</t>
  </si>
  <si>
    <t>PIR1688600</t>
  </si>
  <si>
    <t>C51731</t>
  </si>
  <si>
    <t>DUN108816</t>
  </si>
  <si>
    <t>GDY107494</t>
  </si>
  <si>
    <t>C51035</t>
  </si>
  <si>
    <t>C20161</t>
  </si>
  <si>
    <t>PIR2298900</t>
  </si>
  <si>
    <t>PIR916900</t>
  </si>
  <si>
    <t>PIR1788400</t>
  </si>
  <si>
    <t>BS10575200</t>
  </si>
  <si>
    <t>AR1013086</t>
  </si>
  <si>
    <t>DUN108011</t>
  </si>
  <si>
    <t>GDY108039</t>
  </si>
  <si>
    <t>BS13157300</t>
  </si>
  <si>
    <t>BS12509200</t>
  </si>
  <si>
    <t>GDY106493</t>
  </si>
  <si>
    <t>PIR1949400</t>
  </si>
  <si>
    <t>DUN107294</t>
  </si>
  <si>
    <t>GDY106546</t>
  </si>
  <si>
    <t>BS16142100</t>
  </si>
  <si>
    <t>C01407</t>
  </si>
  <si>
    <t>FS10333003</t>
  </si>
  <si>
    <t>C39650</t>
  </si>
  <si>
    <t>C20274</t>
  </si>
  <si>
    <t>GDY108031</t>
  </si>
  <si>
    <t>MAX19515</t>
  </si>
  <si>
    <t>PIR1941900</t>
  </si>
  <si>
    <t>GDY109370</t>
  </si>
  <si>
    <t>HKO22560172</t>
  </si>
  <si>
    <t>PIR2309600</t>
  </si>
  <si>
    <t>PIR2306200</t>
  </si>
  <si>
    <t>CT2754521</t>
  </si>
  <si>
    <t>GDY101071</t>
  </si>
  <si>
    <t>PIR1961800</t>
  </si>
  <si>
    <t>GDY101321</t>
  </si>
  <si>
    <t>PIR1521700</t>
  </si>
  <si>
    <t>DUN105727</t>
  </si>
  <si>
    <t>GDY105724</t>
  </si>
  <si>
    <t>GDY108183</t>
  </si>
  <si>
    <t>PIR2908200</t>
  </si>
  <si>
    <t>PIR2202500</t>
  </si>
  <si>
    <t>PIR2129300</t>
  </si>
  <si>
    <t>C20009</t>
  </si>
  <si>
    <t>C22014</t>
  </si>
  <si>
    <t>C9032681</t>
  </si>
  <si>
    <t>PIR2041200</t>
  </si>
  <si>
    <t>GDY105692</t>
  </si>
  <si>
    <t>GDY101004</t>
  </si>
  <si>
    <t>PIR1997100</t>
  </si>
  <si>
    <t>FS11234003</t>
  </si>
  <si>
    <t>GDY101195</t>
  </si>
  <si>
    <t>PIR2041300</t>
  </si>
  <si>
    <t>DUN108026</t>
  </si>
  <si>
    <t>GDY108172</t>
  </si>
  <si>
    <t>GDY102840</t>
  </si>
  <si>
    <t>C22017</t>
  </si>
  <si>
    <t>GDY101194</t>
  </si>
  <si>
    <t>PIR1907000</t>
  </si>
  <si>
    <t>BS10579300</t>
  </si>
  <si>
    <t>GDY102131</t>
  </si>
  <si>
    <t>FZ16336500</t>
  </si>
  <si>
    <t>PIR1780300</t>
  </si>
  <si>
    <t>PIR1780200</t>
  </si>
  <si>
    <t>GDY102133</t>
  </si>
  <si>
    <t>BS16624300</t>
  </si>
  <si>
    <t>BS11268100</t>
  </si>
  <si>
    <t>PIR2153700</t>
  </si>
  <si>
    <t>PIR2370900</t>
  </si>
  <si>
    <t>PIR2031900</t>
  </si>
  <si>
    <t>DUN107607</t>
  </si>
  <si>
    <t>DUN107324</t>
  </si>
  <si>
    <t>DUN108174</t>
  </si>
  <si>
    <t>PIR1860500</t>
  </si>
  <si>
    <t>PIR2448500</t>
  </si>
  <si>
    <t>BS15090200</t>
  </si>
  <si>
    <t>GDY100930</t>
  </si>
  <si>
    <t>DUN107400</t>
  </si>
  <si>
    <t>GDY101485</t>
  </si>
  <si>
    <t>PIR1738600</t>
  </si>
  <si>
    <t>PIR2150100</t>
  </si>
  <si>
    <t>PIR1713100</t>
  </si>
  <si>
    <t>FZ12606500</t>
  </si>
  <si>
    <t>PIR2032000</t>
  </si>
  <si>
    <t>BS10583300</t>
  </si>
  <si>
    <t>PIR1957900</t>
  </si>
  <si>
    <t>C51041</t>
  </si>
  <si>
    <t>BS14758300</t>
  </si>
  <si>
    <t>GDY101601</t>
  </si>
  <si>
    <t>PIR2611700</t>
  </si>
  <si>
    <t>PIR1767100</t>
  </si>
  <si>
    <t>PIR2320600</t>
  </si>
  <si>
    <t>PIR2510600</t>
  </si>
  <si>
    <t>PIR2204800</t>
  </si>
  <si>
    <t>PIR2390300</t>
  </si>
  <si>
    <t>PIR2406100</t>
  </si>
  <si>
    <t>GDY101214</t>
  </si>
  <si>
    <t>PIR2059700</t>
  </si>
  <si>
    <t>C05519</t>
  </si>
  <si>
    <t>GDY101312</t>
  </si>
  <si>
    <t>C20008</t>
  </si>
  <si>
    <t>C51032</t>
  </si>
  <si>
    <t>GDY101217</t>
  </si>
  <si>
    <t>GDY106510</t>
  </si>
  <si>
    <t>PIR1964600</t>
  </si>
  <si>
    <t>PIR2154000</t>
  </si>
  <si>
    <t>C18015</t>
  </si>
  <si>
    <t>C20032</t>
  </si>
  <si>
    <t>C16307</t>
  </si>
  <si>
    <t>FS12201100</t>
  </si>
  <si>
    <t>BS16062300</t>
  </si>
  <si>
    <t>PIR1523100</t>
  </si>
  <si>
    <t>GDY105242</t>
  </si>
  <si>
    <t>GDY105270</t>
  </si>
  <si>
    <t>DUN108917</t>
  </si>
  <si>
    <t>PIR2501600</t>
  </si>
  <si>
    <t>PIR2059500</t>
  </si>
  <si>
    <t>PIR2390200</t>
  </si>
  <si>
    <t>PIR2630200</t>
  </si>
  <si>
    <t>GDY106542</t>
  </si>
  <si>
    <t>BS10595300</t>
  </si>
  <si>
    <t>FZ12600500</t>
  </si>
  <si>
    <t>C20165</t>
  </si>
  <si>
    <t>C50546</t>
  </si>
  <si>
    <t>C08311</t>
  </si>
  <si>
    <t>FS10938100</t>
  </si>
  <si>
    <t>PIR1958000</t>
  </si>
  <si>
    <t>C51030</t>
  </si>
  <si>
    <t>DUN107014</t>
  </si>
  <si>
    <t>DUN108541</t>
  </si>
  <si>
    <t>FS10325100</t>
  </si>
  <si>
    <t>PIR1720000</t>
  </si>
  <si>
    <t>KEL105812</t>
  </si>
  <si>
    <t>GDY104028</t>
  </si>
  <si>
    <t>PIR1787200</t>
  </si>
  <si>
    <t>PIR2377500</t>
  </si>
  <si>
    <t>PIR2074600</t>
  </si>
  <si>
    <t>PIR2722100</t>
  </si>
  <si>
    <t>PIR1876200</t>
  </si>
  <si>
    <t>PIR2288400</t>
  </si>
  <si>
    <t>PIR2127200</t>
  </si>
  <si>
    <t>GDY101343</t>
  </si>
  <si>
    <t>DUN107476</t>
  </si>
  <si>
    <t>FS10426003</t>
  </si>
  <si>
    <t>GDY105204</t>
  </si>
  <si>
    <t>PIR2145000</t>
  </si>
  <si>
    <t>PIR2075700</t>
  </si>
  <si>
    <t>PIR1766900</t>
  </si>
  <si>
    <t>PIR1395100</t>
  </si>
  <si>
    <t>VZ500</t>
  </si>
  <si>
    <t>PIR2050400</t>
  </si>
  <si>
    <t>KEL103407</t>
  </si>
  <si>
    <t>PIR2722200</t>
  </si>
  <si>
    <t>PIR1833200</t>
  </si>
  <si>
    <t>PIR1754300</t>
  </si>
  <si>
    <t>BS15559300</t>
  </si>
  <si>
    <t>DUN102541</t>
  </si>
  <si>
    <t>PIR2745700</t>
  </si>
  <si>
    <t>BS14615200</t>
  </si>
  <si>
    <t>DUN107322</t>
  </si>
  <si>
    <t>PIR2298800</t>
  </si>
  <si>
    <t>PIR3597800</t>
  </si>
  <si>
    <t>DUN107295</t>
  </si>
  <si>
    <t>GDY107225</t>
  </si>
  <si>
    <t>PIR2040900</t>
  </si>
  <si>
    <t>DUN107645</t>
  </si>
  <si>
    <t>DUN105878</t>
  </si>
  <si>
    <t>PIR1555400</t>
  </si>
  <si>
    <t>PIR2392100</t>
  </si>
  <si>
    <t>GDY108184</t>
  </si>
  <si>
    <t>PIR2383800</t>
  </si>
  <si>
    <t>GDY101674</t>
  </si>
  <si>
    <t>BS17134300</t>
  </si>
  <si>
    <t>C39613</t>
  </si>
  <si>
    <t>GDY101429</t>
  </si>
  <si>
    <t>DUN108950</t>
  </si>
  <si>
    <t>GDY102818</t>
  </si>
  <si>
    <t>GDY107923</t>
  </si>
  <si>
    <t>PIR2338600</t>
  </si>
  <si>
    <t>PIR2205800</t>
  </si>
  <si>
    <t>PIR1326300</t>
  </si>
  <si>
    <t>BS10605300</t>
  </si>
  <si>
    <t>C9019909</t>
  </si>
  <si>
    <t>GDY103246</t>
  </si>
  <si>
    <t>PIR1921100</t>
  </si>
  <si>
    <t>PIR1826600</t>
  </si>
  <si>
    <t>C17611</t>
  </si>
  <si>
    <t>FS11203005</t>
  </si>
  <si>
    <t>C50504</t>
  </si>
  <si>
    <t>C9032702</t>
  </si>
  <si>
    <t>DUN102275</t>
  </si>
  <si>
    <t>PIR2218900</t>
  </si>
  <si>
    <t>PIR2122700</t>
  </si>
  <si>
    <t>PIR2475000</t>
  </si>
  <si>
    <t>GDY100689</t>
  </si>
  <si>
    <t>PIR2338300</t>
  </si>
  <si>
    <t>C17614</t>
  </si>
  <si>
    <t>BS14825300</t>
  </si>
  <si>
    <t>C51707</t>
  </si>
  <si>
    <t>C50518</t>
  </si>
  <si>
    <t>GDY106531</t>
  </si>
  <si>
    <t>DUN107293</t>
  </si>
  <si>
    <t>DUN107434</t>
  </si>
  <si>
    <t>C51702</t>
  </si>
  <si>
    <t>GDY103249</t>
  </si>
  <si>
    <t>CT19565152</t>
  </si>
  <si>
    <t>GDY108500</t>
  </si>
  <si>
    <t>GDY105113</t>
  </si>
  <si>
    <t>PIR2463800</t>
  </si>
  <si>
    <t>C01119</t>
  </si>
  <si>
    <t>C20138</t>
  </si>
  <si>
    <t>PIR1849300</t>
  </si>
  <si>
    <t>C51710</t>
  </si>
  <si>
    <t>GDY105116</t>
  </si>
  <si>
    <t>PIR2152900</t>
  </si>
  <si>
    <t>C20132</t>
  </si>
  <si>
    <t>C51761</t>
  </si>
  <si>
    <t>PIR2721300</t>
  </si>
  <si>
    <t>C9028740</t>
  </si>
  <si>
    <t>VZ505</t>
  </si>
  <si>
    <t>PIR3597500</t>
  </si>
  <si>
    <t>PIR3589800</t>
  </si>
  <si>
    <t>PIR3737500</t>
  </si>
  <si>
    <t>FS11272003</t>
  </si>
  <si>
    <t>GDY100963</t>
  </si>
  <si>
    <t>C20135</t>
  </si>
  <si>
    <t>PIR1990400</t>
  </si>
  <si>
    <t>PIR3595300</t>
  </si>
  <si>
    <t>C9019905</t>
  </si>
  <si>
    <t>PIR3595100</t>
  </si>
  <si>
    <t>PIR2339200</t>
  </si>
  <si>
    <t>PIR3594600</t>
  </si>
  <si>
    <t>PIR2694300</t>
  </si>
  <si>
    <t>GDY100964</t>
  </si>
  <si>
    <t>PIR1723300</t>
  </si>
  <si>
    <t>PIR3596900</t>
  </si>
  <si>
    <t>PIR3592700</t>
  </si>
  <si>
    <t>PIR3598200</t>
  </si>
  <si>
    <t>PIR1363000</t>
  </si>
  <si>
    <t>PIR2738100</t>
  </si>
  <si>
    <t>VZ096</t>
  </si>
  <si>
    <t>GDY100678</t>
  </si>
  <si>
    <t>PIR3592400</t>
  </si>
  <si>
    <t>PIR3596600</t>
  </si>
  <si>
    <t>PIR1577300</t>
  </si>
  <si>
    <t>GDY100679</t>
  </si>
  <si>
    <t>PIR1789000</t>
  </si>
  <si>
    <t>BS11219200</t>
  </si>
  <si>
    <t>PIR2501700</t>
  </si>
  <si>
    <t>PIR3595600</t>
  </si>
  <si>
    <t>PIR3592100</t>
  </si>
  <si>
    <t>PIR2347700</t>
  </si>
  <si>
    <t>PIR2298200</t>
  </si>
  <si>
    <t>PIR3591500</t>
  </si>
  <si>
    <t>PIR3595200</t>
  </si>
  <si>
    <t>BS10614200</t>
  </si>
  <si>
    <t>C20159</t>
  </si>
  <si>
    <t>PIR2320700</t>
  </si>
  <si>
    <t>PIR1775900</t>
  </si>
  <si>
    <t>GDY106660</t>
  </si>
  <si>
    <t>PIR1748200</t>
  </si>
  <si>
    <t>C20006</t>
  </si>
  <si>
    <t>PIR3597700</t>
  </si>
  <si>
    <t>PIR1740800</t>
  </si>
  <si>
    <t>PIR3590200</t>
  </si>
  <si>
    <t>PIR3595000</t>
  </si>
  <si>
    <t>BS16232100</t>
  </si>
  <si>
    <t>PIR2390400</t>
  </si>
  <si>
    <t>PIR3596400</t>
  </si>
  <si>
    <t>DUN101219</t>
  </si>
  <si>
    <t>BS16163003</t>
  </si>
  <si>
    <t>PIR3593900</t>
  </si>
  <si>
    <t>GDY105784</t>
  </si>
  <si>
    <t>GDY105431</t>
  </si>
  <si>
    <t>GDY106790</t>
  </si>
  <si>
    <t>BS11227200</t>
  </si>
  <si>
    <t>BS10618100</t>
  </si>
  <si>
    <t>BS10629300</t>
  </si>
  <si>
    <t>C20031</t>
  </si>
  <si>
    <t>C51716</t>
  </si>
  <si>
    <t>GDY103915</t>
  </si>
  <si>
    <t>GDY101319</t>
  </si>
  <si>
    <t>KEL104212</t>
  </si>
  <si>
    <t>PIR3590400</t>
  </si>
  <si>
    <t>GDY105955</t>
  </si>
  <si>
    <t>PIR2442100</t>
  </si>
  <si>
    <t>C08306</t>
  </si>
  <si>
    <t>PIR1800300</t>
  </si>
  <si>
    <t>GDY103378</t>
  </si>
  <si>
    <t>VZ076</t>
  </si>
  <si>
    <t>GDY108502</t>
  </si>
  <si>
    <t>BS15574200</t>
  </si>
  <si>
    <t>DUN107044</t>
  </si>
  <si>
    <t>GDY108033</t>
  </si>
  <si>
    <t>C20140</t>
  </si>
  <si>
    <t>PIR3598100</t>
  </si>
  <si>
    <t>GDY108483</t>
  </si>
  <si>
    <t>PIR2218200</t>
  </si>
  <si>
    <t>C20007</t>
  </si>
  <si>
    <t>C20267</t>
  </si>
  <si>
    <t>PIR1827600</t>
  </si>
  <si>
    <t>GDY108410</t>
  </si>
  <si>
    <t>PIR1766600</t>
  </si>
  <si>
    <t>PIR2050800</t>
  </si>
  <si>
    <t>PIR2340200</t>
  </si>
  <si>
    <t>PIR1830100</t>
  </si>
  <si>
    <t>PIR1949500</t>
  </si>
  <si>
    <t>FS10978100</t>
  </si>
  <si>
    <t>PIR1929000</t>
  </si>
  <si>
    <t>PIR1862400</t>
  </si>
  <si>
    <t>C08312</t>
  </si>
  <si>
    <t>GDY105898</t>
  </si>
  <si>
    <t>DUN105101</t>
  </si>
  <si>
    <t>GDY108513</t>
  </si>
  <si>
    <t>GDY107551</t>
  </si>
  <si>
    <t>PIR2632100</t>
  </si>
  <si>
    <t>GDY108411</t>
  </si>
  <si>
    <t>PIR1791600</t>
  </si>
  <si>
    <t>BS16628200</t>
  </si>
  <si>
    <t>PIR1723000</t>
  </si>
  <si>
    <t>VZ503</t>
  </si>
  <si>
    <t>GDY108308</t>
  </si>
  <si>
    <t>GDY108517</t>
  </si>
  <si>
    <t>17H38551</t>
  </si>
  <si>
    <t>C20139</t>
  </si>
  <si>
    <t>BS10636200</t>
  </si>
  <si>
    <t>BS10521200</t>
  </si>
  <si>
    <t>C9023668</t>
  </si>
  <si>
    <t>GDY108587</t>
  </si>
  <si>
    <t>GDY105085</t>
  </si>
  <si>
    <t>PIR1876600</t>
  </si>
  <si>
    <t>PIR2506800</t>
  </si>
  <si>
    <t>GDY107023</t>
  </si>
  <si>
    <t>PIR3432400</t>
  </si>
  <si>
    <t>C18001</t>
  </si>
  <si>
    <t>BS14924200</t>
  </si>
  <si>
    <t>BS10644200</t>
  </si>
  <si>
    <t>C20136</t>
  </si>
  <si>
    <t>GDY107204</t>
  </si>
  <si>
    <t>GDY107205</t>
  </si>
  <si>
    <t>FS10973100</t>
  </si>
  <si>
    <t>FS14960003</t>
  </si>
  <si>
    <t>PIR1487100</t>
  </si>
  <si>
    <t>PIR1715800</t>
  </si>
  <si>
    <t>GDY100947</t>
  </si>
  <si>
    <t>GDY108516</t>
  </si>
  <si>
    <t>BS11233100</t>
  </si>
  <si>
    <t>AR1007426</t>
  </si>
  <si>
    <t>C17602</t>
  </si>
  <si>
    <t>BS14959003</t>
  </si>
  <si>
    <t>DUN102515</t>
  </si>
  <si>
    <t>PIR1928900</t>
  </si>
  <si>
    <t>PIR2721700</t>
  </si>
  <si>
    <t>PIR1521500</t>
  </si>
  <si>
    <t>SB10238003</t>
  </si>
  <si>
    <t>GDY105369</t>
  </si>
  <si>
    <t>GDY105298</t>
  </si>
  <si>
    <t>GDY104518</t>
  </si>
  <si>
    <t>GDY105257</t>
  </si>
  <si>
    <t>PIR2520200</t>
  </si>
  <si>
    <t>VZ510</t>
  </si>
  <si>
    <t>PIR2515600</t>
  </si>
  <si>
    <t>PIR2575900</t>
  </si>
  <si>
    <t>BS11430200</t>
  </si>
  <si>
    <t>GDY106055</t>
  </si>
  <si>
    <t>BS10955003</t>
  </si>
  <si>
    <t>GDY105268</t>
  </si>
  <si>
    <t>AR1009727</t>
  </si>
  <si>
    <t>DUN107988</t>
  </si>
  <si>
    <t>GDY105030</t>
  </si>
  <si>
    <t>C9019903</t>
  </si>
  <si>
    <t>PIR2654600</t>
  </si>
  <si>
    <t>PIR2644500</t>
  </si>
  <si>
    <t>PIR2510800</t>
  </si>
  <si>
    <t>PIR2166300</t>
  </si>
  <si>
    <t>PIR3596000</t>
  </si>
  <si>
    <t>BS10906200</t>
  </si>
  <si>
    <t>C08302</t>
  </si>
  <si>
    <t>BS10746200</t>
  </si>
  <si>
    <t>C20142</t>
  </si>
  <si>
    <t>C18003</t>
  </si>
  <si>
    <t>C9028668</t>
  </si>
  <si>
    <t>DUN107382</t>
  </si>
  <si>
    <t>C08297</t>
  </si>
  <si>
    <t>GDY104539</t>
  </si>
  <si>
    <t>GDY105240</t>
  </si>
  <si>
    <t>C9032672</t>
  </si>
  <si>
    <t>GDY105447</t>
  </si>
  <si>
    <t>PIR1830000</t>
  </si>
  <si>
    <t>PIR1997400</t>
  </si>
  <si>
    <t>PIR2022800</t>
  </si>
  <si>
    <t>PIR2009300</t>
  </si>
  <si>
    <t>PIR2074500</t>
  </si>
  <si>
    <t>PIR3596200</t>
  </si>
  <si>
    <t>C50510</t>
  </si>
  <si>
    <t>C20189</t>
  </si>
  <si>
    <t>C22006</t>
  </si>
  <si>
    <t>C51765</t>
  </si>
  <si>
    <t>BS11249100</t>
  </si>
  <si>
    <t>C51703</t>
  </si>
  <si>
    <t>C08304</t>
  </si>
  <si>
    <t>C17601</t>
  </si>
  <si>
    <t>GDY105293</t>
  </si>
  <si>
    <t>CT1857014</t>
  </si>
  <si>
    <t>C20035</t>
  </si>
  <si>
    <t>C20868</t>
  </si>
  <si>
    <t>C9029104</t>
  </si>
  <si>
    <t>DUN107642</t>
  </si>
  <si>
    <t>PIR2001800</t>
  </si>
  <si>
    <t>PIR2331800</t>
  </si>
  <si>
    <t>GDY108076</t>
  </si>
  <si>
    <t>GDY103789</t>
  </si>
  <si>
    <t>PIR2253700</t>
  </si>
  <si>
    <t>GDY103914</t>
  </si>
  <si>
    <t>BS11269100</t>
  </si>
  <si>
    <t>C51752</t>
  </si>
  <si>
    <t>PIR2072700</t>
  </si>
  <si>
    <t>PIR2075800</t>
  </si>
  <si>
    <t>CT1856014</t>
  </si>
  <si>
    <t>PIR2689600</t>
  </si>
  <si>
    <t>C18007</t>
  </si>
  <si>
    <t>C20266</t>
  </si>
  <si>
    <t>C76132</t>
  </si>
  <si>
    <t>PIR1748300</t>
  </si>
  <si>
    <t>C22016</t>
  </si>
  <si>
    <t>GDY103360</t>
  </si>
  <si>
    <t>C51771</t>
  </si>
  <si>
    <t>C73475</t>
  </si>
  <si>
    <t>C18006</t>
  </si>
  <si>
    <t>AR1003138</t>
  </si>
  <si>
    <t>C9029099</t>
  </si>
  <si>
    <t>BS10679200</t>
  </si>
  <si>
    <t>C20038</t>
  </si>
  <si>
    <t>BS16972200</t>
  </si>
  <si>
    <t>AR1007272</t>
  </si>
  <si>
    <t>BS14768300</t>
  </si>
  <si>
    <t>BS16071300</t>
  </si>
  <si>
    <t>C20160</t>
  </si>
  <si>
    <t>BS11111200</t>
  </si>
  <si>
    <t>GDY106252</t>
  </si>
  <si>
    <t>C17607</t>
  </si>
  <si>
    <t>C76101</t>
  </si>
  <si>
    <t>GDY105922</t>
  </si>
  <si>
    <t>C18016</t>
  </si>
  <si>
    <t>C51721</t>
  </si>
  <si>
    <t>GDY104011</t>
  </si>
  <si>
    <t>C51773</t>
  </si>
  <si>
    <t>DUN102334</t>
  </si>
  <si>
    <t>DUN108901</t>
  </si>
  <si>
    <t>GDY107648</t>
  </si>
  <si>
    <t>DUN107643</t>
  </si>
  <si>
    <t>DUN104745</t>
  </si>
  <si>
    <t>DUN108817</t>
  </si>
  <si>
    <t>GDY109238</t>
  </si>
  <si>
    <t>GDY107903</t>
  </si>
  <si>
    <t>FS16745002</t>
  </si>
  <si>
    <t>PIR3593500</t>
  </si>
  <si>
    <t>GDY109323</t>
  </si>
  <si>
    <t>GDY105725</t>
  </si>
  <si>
    <t>PIR1997300</t>
  </si>
  <si>
    <t>GDY107513</t>
  </si>
  <si>
    <t>YK6770</t>
  </si>
  <si>
    <t>GDY109641</t>
  </si>
  <si>
    <t>GDY109649</t>
  </si>
  <si>
    <t>KEL104117</t>
  </si>
  <si>
    <t>DUN106681</t>
  </si>
  <si>
    <t>GDY109646</t>
  </si>
  <si>
    <t>HKO24550201</t>
  </si>
  <si>
    <t>KEL101725</t>
  </si>
  <si>
    <t>PIR1389900</t>
  </si>
  <si>
    <t>PIR1737900</t>
  </si>
  <si>
    <t>PIR2507600</t>
  </si>
  <si>
    <t>PIR1744100</t>
  </si>
  <si>
    <t>PIR1518500</t>
  </si>
  <si>
    <t>PIR3594800</t>
  </si>
  <si>
    <t>PIR3597600</t>
  </si>
  <si>
    <t>DUN107981</t>
  </si>
  <si>
    <t>GDY109647</t>
  </si>
  <si>
    <t>GDY109642</t>
  </si>
  <si>
    <t>PIR2010200</t>
  </si>
  <si>
    <t>C22506</t>
  </si>
  <si>
    <t>DUN101917</t>
  </si>
  <si>
    <t>KEL105935</t>
  </si>
  <si>
    <t>VZ411</t>
  </si>
  <si>
    <t>AR1013090</t>
  </si>
  <si>
    <t>C18002</t>
  </si>
  <si>
    <t>BS11271100</t>
  </si>
  <si>
    <t>CT1955515</t>
  </si>
  <si>
    <t>AR1002799</t>
  </si>
  <si>
    <t>C11407</t>
  </si>
  <si>
    <t>C16302</t>
  </si>
  <si>
    <t>C17612</t>
  </si>
  <si>
    <t>C51728</t>
  </si>
  <si>
    <t>C51754</t>
  </si>
  <si>
    <t>AR2001798</t>
  </si>
  <si>
    <t>DUN102505</t>
  </si>
  <si>
    <t>AR1013098</t>
  </si>
  <si>
    <t>BS10373100</t>
  </si>
  <si>
    <t>C17609</t>
  </si>
  <si>
    <t>C25526</t>
  </si>
  <si>
    <t>DUN102610</t>
  </si>
  <si>
    <t>DUN107368</t>
  </si>
  <si>
    <t>C20214</t>
  </si>
  <si>
    <t>C11146</t>
  </si>
  <si>
    <t>C50567</t>
  </si>
  <si>
    <t>C19937</t>
  </si>
  <si>
    <t>C22023</t>
  </si>
  <si>
    <t>C50580</t>
  </si>
  <si>
    <t>GDY109640</t>
  </si>
  <si>
    <t>GDY109643</t>
  </si>
  <si>
    <t>C11145</t>
  </si>
  <si>
    <t>C9023754</t>
  </si>
  <si>
    <t>GDY103405</t>
  </si>
  <si>
    <t>GDY107980</t>
  </si>
  <si>
    <t>AR1002789</t>
  </si>
  <si>
    <t>BS10693200</t>
  </si>
  <si>
    <t>C17616</t>
  </si>
  <si>
    <t>C50530</t>
  </si>
  <si>
    <t>C51709</t>
  </si>
  <si>
    <t>C9032676</t>
  </si>
  <si>
    <t>DUN102248</t>
  </si>
  <si>
    <t>DUN107411</t>
  </si>
  <si>
    <t>DUN105931</t>
  </si>
  <si>
    <t>C17603</t>
  </si>
  <si>
    <t>GDY105111</t>
  </si>
  <si>
    <t>DUN101061</t>
  </si>
  <si>
    <t>GDY104526</t>
  </si>
  <si>
    <t>FS12582005</t>
  </si>
  <si>
    <t>DUN102616</t>
  </si>
  <si>
    <t>C76135</t>
  </si>
  <si>
    <t>GDY100787</t>
  </si>
  <si>
    <t>GDY106690</t>
  </si>
  <si>
    <t>GDY106409</t>
  </si>
  <si>
    <t>DUN107583</t>
  </si>
  <si>
    <t>DUN108814</t>
  </si>
  <si>
    <t>GDY106135</t>
  </si>
  <si>
    <t>GDY106161</t>
  </si>
  <si>
    <t>GDY106420</t>
  </si>
  <si>
    <t>GDY106671</t>
  </si>
  <si>
    <t>DUN107042</t>
  </si>
  <si>
    <t>DUN105927</t>
  </si>
  <si>
    <t>DUN104154</t>
  </si>
  <si>
    <t>DUN105723</t>
  </si>
  <si>
    <t>GDY106215</t>
  </si>
  <si>
    <t>GDY109206</t>
  </si>
  <si>
    <t>GDY107985</t>
  </si>
  <si>
    <t>GDY107986</t>
  </si>
  <si>
    <t>DUN108010</t>
  </si>
  <si>
    <t>Y04520</t>
  </si>
  <si>
    <t>GDY106856</t>
  </si>
  <si>
    <t>GDY106846</t>
  </si>
  <si>
    <t>PIR3597400</t>
  </si>
  <si>
    <t>VZ520</t>
  </si>
  <si>
    <t>GDY110371</t>
  </si>
  <si>
    <t>GDY102367</t>
  </si>
  <si>
    <t>GDY110373</t>
  </si>
  <si>
    <t>GDY110529</t>
  </si>
  <si>
    <t>PIR1924900</t>
  </si>
  <si>
    <t>YK6776</t>
  </si>
  <si>
    <t>PIR2385100</t>
  </si>
  <si>
    <t>HKO2354518P</t>
  </si>
  <si>
    <t>GDY105161</t>
  </si>
  <si>
    <t>GDY110325</t>
  </si>
  <si>
    <t>KEL104074</t>
  </si>
  <si>
    <t>NEX2555020</t>
  </si>
  <si>
    <t>PIR1747000</t>
  </si>
  <si>
    <t>C22507</t>
  </si>
  <si>
    <t>C9032678</t>
  </si>
  <si>
    <t>CT2555019</t>
  </si>
  <si>
    <t>DUN106729</t>
  </si>
  <si>
    <t>FS11442006</t>
  </si>
  <si>
    <t>PIR2617500</t>
  </si>
  <si>
    <t>GDY102485</t>
  </si>
  <si>
    <t>GDY106831</t>
  </si>
  <si>
    <t>GDY104031</t>
  </si>
  <si>
    <t>YOK01534</t>
  </si>
  <si>
    <t>AR1013095</t>
  </si>
  <si>
    <t>C11403</t>
  </si>
  <si>
    <t>C17605</t>
  </si>
  <si>
    <t>HKO2754520</t>
  </si>
  <si>
    <t>PIR1715700</t>
  </si>
  <si>
    <t>PIR2127300</t>
  </si>
  <si>
    <t>C9036498</t>
  </si>
  <si>
    <t>PIR3973900</t>
  </si>
  <si>
    <t>C9036507</t>
  </si>
  <si>
    <t>GDY101111</t>
  </si>
  <si>
    <t>GDY101957</t>
  </si>
  <si>
    <t>GDY101112</t>
  </si>
  <si>
    <t>GDY101958</t>
  </si>
  <si>
    <t>GDY103842</t>
  </si>
  <si>
    <t>GDY109941</t>
  </si>
  <si>
    <t>GDY106156</t>
  </si>
  <si>
    <t>GDY110894</t>
  </si>
  <si>
    <t>GDY105532</t>
  </si>
  <si>
    <t>GDY105531</t>
  </si>
  <si>
    <t>GDY106447</t>
  </si>
  <si>
    <t>GDY106445</t>
  </si>
  <si>
    <t>GDY106434</t>
  </si>
  <si>
    <t>PIR2654200</t>
  </si>
  <si>
    <t>PIR2323000</t>
  </si>
  <si>
    <t>BS16393300</t>
  </si>
  <si>
    <t>GDY106376</t>
  </si>
  <si>
    <t>GDY103828</t>
  </si>
  <si>
    <t>GDY108722</t>
  </si>
  <si>
    <t>Coopertires</t>
  </si>
  <si>
    <t>Kelly</t>
  </si>
  <si>
    <t>Starfire</t>
  </si>
  <si>
    <t>Pirelli</t>
  </si>
  <si>
    <t>Firestone</t>
  </si>
  <si>
    <t>Dunlop</t>
  </si>
  <si>
    <t>Bridgestone</t>
  </si>
  <si>
    <t>Tornel</t>
  </si>
  <si>
    <t>Michelin</t>
  </si>
  <si>
    <t>Bfgoodrich</t>
  </si>
  <si>
    <t>Fuzion</t>
  </si>
  <si>
    <t>Nexen</t>
  </si>
  <si>
    <t>Hankook</t>
  </si>
  <si>
    <t>Aurora</t>
  </si>
  <si>
    <t>Uniroyal</t>
  </si>
  <si>
    <t>Maxxis</t>
  </si>
  <si>
    <t>Continental</t>
  </si>
  <si>
    <t>Venezia</t>
  </si>
  <si>
    <t>Raptor</t>
  </si>
  <si>
    <t>Seiberling</t>
  </si>
  <si>
    <t>Yokohama</t>
  </si>
  <si>
    <t>Auto</t>
  </si>
  <si>
    <t>Urban</t>
  </si>
  <si>
    <t>Touring</t>
  </si>
  <si>
    <t>Scorpion Verde</t>
  </si>
  <si>
    <t>Assurance Finesse</t>
  </si>
  <si>
    <t>Eagle F1 Asymmetric 3</t>
  </si>
  <si>
    <t>Assurance Triplemax</t>
  </si>
  <si>
    <t>Wrangler At Adventure</t>
  </si>
  <si>
    <t>Cargo Marathon 2</t>
  </si>
  <si>
    <t xml:space="preserve">Assurance Maxlife </t>
  </si>
  <si>
    <t>Evolution Att</t>
  </si>
  <si>
    <t>Direction Sport</t>
  </si>
  <si>
    <t>Potenza S001</t>
  </si>
  <si>
    <t>Pzero</t>
  </si>
  <si>
    <t>Cinturato P7</t>
  </si>
  <si>
    <t>A/T - 09 Radial Acero</t>
  </si>
  <si>
    <t>POLIZAECO-1</t>
  </si>
  <si>
    <t>Radial llantas</t>
  </si>
  <si>
    <t>Poliza Eco Plus</t>
  </si>
  <si>
    <t>POLIZAECO-2</t>
  </si>
  <si>
    <t>POLIZAECO-3</t>
  </si>
  <si>
    <t>POLIZAECO-4</t>
  </si>
  <si>
    <t>Servicio De Instalación</t>
  </si>
  <si>
    <t>Radial Atx</t>
  </si>
  <si>
    <t>Radial Acero Direccional</t>
  </si>
  <si>
    <t>Pzero Eo-Mo</t>
  </si>
  <si>
    <t>Direction Touring</t>
  </si>
  <si>
    <t>Cs1</t>
  </si>
  <si>
    <t>Edge Tournig</t>
  </si>
  <si>
    <t>Sf510</t>
  </si>
  <si>
    <t>P7</t>
  </si>
  <si>
    <t>510 Lt</t>
  </si>
  <si>
    <t>Dp-V1</t>
  </si>
  <si>
    <t>Sf380</t>
  </si>
  <si>
    <t>Scorpion Atr</t>
  </si>
  <si>
    <t>Eagle Sport</t>
  </si>
  <si>
    <t>Assurance Xl</t>
  </si>
  <si>
    <t>Assurance</t>
  </si>
  <si>
    <t>Transforce Cv</t>
  </si>
  <si>
    <t>Dp-C1</t>
  </si>
  <si>
    <t>Edge Sport</t>
  </si>
  <si>
    <t>Assurance All-Season</t>
  </si>
  <si>
    <t>Sp 175 M</t>
  </si>
  <si>
    <t>Cinturato P4</t>
  </si>
  <si>
    <t>Discoverer Atr Lt</t>
  </si>
  <si>
    <t>Cinturato P1</t>
  </si>
  <si>
    <t>Sp Sport Maxx Tt</t>
  </si>
  <si>
    <t>Sp Touring T1</t>
  </si>
  <si>
    <t>Discoverer H/T3</t>
  </si>
  <si>
    <t>Dueler H/P Sport As</t>
  </si>
  <si>
    <t>Cobra Radial G-T</t>
  </si>
  <si>
    <t>Cinturato P7 All Season Plus</t>
  </si>
  <si>
    <t>America At - 909</t>
  </si>
  <si>
    <t>B250</t>
  </si>
  <si>
    <t>Discoverer Atr Suv</t>
  </si>
  <si>
    <t>Fr740</t>
  </si>
  <si>
    <t>Direzza Dz102</t>
  </si>
  <si>
    <t>Cargo Marathon</t>
  </si>
  <si>
    <t>P4 Four Seasons Plus</t>
  </si>
  <si>
    <t>Zeon Ltz</t>
  </si>
  <si>
    <t>America Selecta</t>
  </si>
  <si>
    <t>Wrangler D-Sport</t>
  </si>
  <si>
    <t>Ecopia Ep422 Plus</t>
  </si>
  <si>
    <t>Chrono</t>
  </si>
  <si>
    <t>Turanza Er300</t>
  </si>
  <si>
    <t>Sp Sport Maxx Rt</t>
  </si>
  <si>
    <t>Wrangler Duratrac</t>
  </si>
  <si>
    <t>M773</t>
  </si>
  <si>
    <t>Assurance Conmfortred Touring</t>
  </si>
  <si>
    <t>America Cargo</t>
  </si>
  <si>
    <t>Grandtrek Pt3</t>
  </si>
  <si>
    <t>Discoverer Srx</t>
  </si>
  <si>
    <t>Scorpion Verde All Season</t>
  </si>
  <si>
    <t>Evolution Sport</t>
  </si>
  <si>
    <t>Scorpion Verde All Season Plus</t>
  </si>
  <si>
    <t>Eagle Rs-A</t>
  </si>
  <si>
    <t>Assurance Sl</t>
  </si>
  <si>
    <t>Wrangler All Terrain Adventure W/Kevlar</t>
  </si>
  <si>
    <t>Grandtrek At20</t>
  </si>
  <si>
    <t>Destination Le2</t>
  </si>
  <si>
    <t>Fortera Hl</t>
  </si>
  <si>
    <t>Sport Blue Response</t>
  </si>
  <si>
    <t>Cargo Vector</t>
  </si>
  <si>
    <t>Scorpion Verde Xl</t>
  </si>
  <si>
    <t>Gt3</t>
  </si>
  <si>
    <t>Carrier</t>
  </si>
  <si>
    <t>F-580</t>
  </si>
  <si>
    <t>Discoverer Stt Pro</t>
  </si>
  <si>
    <t>Dueler A/T Revo 2</t>
  </si>
  <si>
    <t>Cinturato P7 All Season</t>
  </si>
  <si>
    <t>Fuzion Touring</t>
  </si>
  <si>
    <t>Fuzion Uhp Sport A/S Xl</t>
  </si>
  <si>
    <t>Sp Sport Maxx</t>
  </si>
  <si>
    <t>Corona</t>
  </si>
  <si>
    <t>P6</t>
  </si>
  <si>
    <t>Direccional</t>
  </si>
  <si>
    <t>Wrangler Sr-A</t>
  </si>
  <si>
    <t>Potenza Re080</t>
  </si>
  <si>
    <t>Ecopia Ep150</t>
  </si>
  <si>
    <t>Scorpion All Terrain Plus</t>
  </si>
  <si>
    <t>Scorpion Str</t>
  </si>
  <si>
    <t>Ecopia H/L 422 Plus</t>
  </si>
  <si>
    <t>Fuzion Suv</t>
  </si>
  <si>
    <t>Turanza Er370</t>
  </si>
  <si>
    <t>Sp Sport Maxx Gt</t>
  </si>
  <si>
    <t>Grandtrek St30</t>
  </si>
  <si>
    <t>Firehawk Gtv</t>
  </si>
  <si>
    <t>T - 1300</t>
  </si>
  <si>
    <t>Star Trak Jk</t>
  </si>
  <si>
    <t>Wrangler Adventure</t>
  </si>
  <si>
    <t>Wrangler Hp</t>
  </si>
  <si>
    <t>Pzero Nero All Season</t>
  </si>
  <si>
    <t>Discoverer Atr</t>
  </si>
  <si>
    <t>Fuzion Uhp Sport A/S</t>
  </si>
  <si>
    <t>Eagle F1 Asymmetric All Season</t>
  </si>
  <si>
    <t>Wrangler Fortitude Ht</t>
  </si>
  <si>
    <t>Discoverer A/T3 Lt</t>
  </si>
  <si>
    <t>Eagle F1 Asymmetric 2</t>
  </si>
  <si>
    <t>Eagle Sport All Season</t>
  </si>
  <si>
    <t>Cv-2000</t>
  </si>
  <si>
    <t>Sp Sport 01</t>
  </si>
  <si>
    <t>Dueler H/P Sport</t>
  </si>
  <si>
    <t>Real</t>
  </si>
  <si>
    <t>Evolution Tour</t>
  </si>
  <si>
    <t>Eagle Touring</t>
  </si>
  <si>
    <t>Dueler H/T 684 Ii</t>
  </si>
  <si>
    <t>Discoverer H/T Plus</t>
  </si>
  <si>
    <t>Jk Ux1</t>
  </si>
  <si>
    <t>Destination Le</t>
  </si>
  <si>
    <t>Fr710</t>
  </si>
  <si>
    <t>Discoverer At3 4S</t>
  </si>
  <si>
    <t>Dueler H/T 470</t>
  </si>
  <si>
    <t>Turanza T001</t>
  </si>
  <si>
    <t>Cs5 Ultra Touring</t>
  </si>
  <si>
    <t>Fortera Sl</t>
  </si>
  <si>
    <t>Wrangler Suv</t>
  </si>
  <si>
    <t>Sp Sport Maxx 050</t>
  </si>
  <si>
    <t>F-600</t>
  </si>
  <si>
    <t>Cs5 Grand Touring</t>
  </si>
  <si>
    <t>Eagle Ls-2</t>
  </si>
  <si>
    <t>G32 Cargo</t>
  </si>
  <si>
    <t>Scorpion Verde All Season Eo-N0</t>
  </si>
  <si>
    <t>Pzero Suv</t>
  </si>
  <si>
    <t>Pzero All Season Plus</t>
  </si>
  <si>
    <t>Sp Sport 5000</t>
  </si>
  <si>
    <t>Potenza Re97 As</t>
  </si>
  <si>
    <t>Excellence</t>
  </si>
  <si>
    <t>T - 305</t>
  </si>
  <si>
    <t>Enasave Ec300+</t>
  </si>
  <si>
    <t>Firehawk Indy 500</t>
  </si>
  <si>
    <t>Enasave 2030 Eo Sl</t>
  </si>
  <si>
    <t>Pzero Rosso</t>
  </si>
  <si>
    <t>Duravis R630</t>
  </si>
  <si>
    <t>Firehawk 900</t>
  </si>
  <si>
    <t>Pzero Eo-Ao Xl</t>
  </si>
  <si>
    <t>R623</t>
  </si>
  <si>
    <t>G32 Plus</t>
  </si>
  <si>
    <t>Pa868</t>
  </si>
  <si>
    <t>Sp Sport Fastresponse</t>
  </si>
  <si>
    <t>Wrangler At/S</t>
  </si>
  <si>
    <t>Eagle F1 Supercar</t>
  </si>
  <si>
    <t>Pzero Nero</t>
  </si>
  <si>
    <t>Multihawk</t>
  </si>
  <si>
    <t>Scorpion Mtr</t>
  </si>
  <si>
    <t>Firehawk Gt</t>
  </si>
  <si>
    <t>Ft140</t>
  </si>
  <si>
    <t>Zeon Rs3-S</t>
  </si>
  <si>
    <t>Eagle F1 Asymmetric Suv</t>
  </si>
  <si>
    <t>Discoverer S/T Maxx</t>
  </si>
  <si>
    <t>Assurance Cs Fuel Max</t>
  </si>
  <si>
    <t>Assurance Fuel Max</t>
  </si>
  <si>
    <t>Wrangler Mt/R With Kevlar</t>
  </si>
  <si>
    <t>America Lt</t>
  </si>
  <si>
    <t>Scorpion Verde Ao</t>
  </si>
  <si>
    <t>Pzero Rosso Asimetrico</t>
  </si>
  <si>
    <t>Scorpion Zero</t>
  </si>
  <si>
    <t>Sp Sport 7000 A-S</t>
  </si>
  <si>
    <t>Dueler H/L Alenza</t>
  </si>
  <si>
    <t>Pzero Pz4 Luxury</t>
  </si>
  <si>
    <t>Eagle F1 Asymmetric Suv Xl</t>
  </si>
  <si>
    <t>Potenza Re740</t>
  </si>
  <si>
    <t>Grandtrek At3</t>
  </si>
  <si>
    <t>Grandtrek St20</t>
  </si>
  <si>
    <t>Cinturato P1 Verde</t>
  </si>
  <si>
    <t>Evolution H/T</t>
  </si>
  <si>
    <t>Zeon Rs3-G1</t>
  </si>
  <si>
    <t>Assurance Cs Tripletred A/S</t>
  </si>
  <si>
    <t>Scorpion Zero Asimetrico</t>
  </si>
  <si>
    <t>Grandtrek At25</t>
  </si>
  <si>
    <t>Jk Vectra</t>
  </si>
  <si>
    <t>Eagle Rs-A2</t>
  </si>
  <si>
    <t>Discoverer A/T3 Suv</t>
  </si>
  <si>
    <t>P7 All Season Plus 4C50</t>
  </si>
  <si>
    <t>Turanza El440</t>
  </si>
  <si>
    <t>Wrangler St</t>
  </si>
  <si>
    <t>Potenza Re050A</t>
  </si>
  <si>
    <t>Pzero Xl</t>
  </si>
  <si>
    <t>V-Steel Rib 265</t>
  </si>
  <si>
    <t>Dueler Hl 400</t>
  </si>
  <si>
    <t>Alenza 001</t>
  </si>
  <si>
    <t>Eagle F1 Asymmetric</t>
  </si>
  <si>
    <t>Crusade Sxt</t>
  </si>
  <si>
    <t>Dueler H/P Sport A</t>
  </si>
  <si>
    <t>Scorpion Mud</t>
  </si>
  <si>
    <t>Assurance Tripletred A/S</t>
  </si>
  <si>
    <t>Ecopia Ep422</t>
  </si>
  <si>
    <t>Fortera Tripletred</t>
  </si>
  <si>
    <t>Discoverer H/T</t>
  </si>
  <si>
    <t>Discoverer Atr Lre</t>
  </si>
  <si>
    <t>Cs3 Touring</t>
  </si>
  <si>
    <t>Cs5 Grand Touring Tr</t>
  </si>
  <si>
    <t>Dueler Hl 422 Ecopia</t>
  </si>
  <si>
    <t>Duragrip</t>
  </si>
  <si>
    <t>Dueler H/T 840</t>
  </si>
  <si>
    <t>Blazze H/T</t>
  </si>
  <si>
    <t>Passio 2</t>
  </si>
  <si>
    <t>Cinturato P7 All Season Plus Xl</t>
  </si>
  <si>
    <t>Pzero Pz4</t>
  </si>
  <si>
    <t>Wrangler Hp All Weather</t>
  </si>
  <si>
    <t>Dueler H/T 687</t>
  </si>
  <si>
    <t>Dueler A/T Rh-S</t>
  </si>
  <si>
    <t>Pzero Xl Mo</t>
  </si>
  <si>
    <t>Eagle Gt</t>
  </si>
  <si>
    <t>Pzero Eo-Mo Xl</t>
  </si>
  <si>
    <t>Transforce A/T</t>
  </si>
  <si>
    <t>Dragon Sport</t>
  </si>
  <si>
    <t>Transforce Ht</t>
  </si>
  <si>
    <t>Pzero Eo-N0</t>
  </si>
  <si>
    <t>Destination A/T</t>
  </si>
  <si>
    <t>Ul366</t>
  </si>
  <si>
    <t>Pzero Eo-N2</t>
  </si>
  <si>
    <t>Grandtrek At22</t>
  </si>
  <si>
    <t>Mt</t>
  </si>
  <si>
    <t>Scorpion Verde All Season Plus 2</t>
  </si>
  <si>
    <t>Eagle F1 Supercar G2</t>
  </si>
  <si>
    <t>Classic</t>
  </si>
  <si>
    <t>Wildcat A/T2</t>
  </si>
  <si>
    <t>Crossroad Xt</t>
  </si>
  <si>
    <t>Pzero Pz4 Sport Eo-N1</t>
  </si>
  <si>
    <t>Dueler H/L 400 Eo-Mo</t>
  </si>
  <si>
    <t>Potenza Re050</t>
  </si>
  <si>
    <t>Lt 616</t>
  </si>
  <si>
    <t>Turanza El 400 02</t>
  </si>
  <si>
    <t>Pzero Eo-B Xl</t>
  </si>
  <si>
    <t>Sp Sport 300</t>
  </si>
  <si>
    <t>Eagle F1 Asymmetric Xl</t>
  </si>
  <si>
    <t>Jk Elanzo Touring</t>
  </si>
  <si>
    <t>Scorpion Zero All Season</t>
  </si>
  <si>
    <t>Gt2</t>
  </si>
  <si>
    <t>Potenza Re760 Sport</t>
  </si>
  <si>
    <t>Gps 3 Sport</t>
  </si>
  <si>
    <t>Discoverer St</t>
  </si>
  <si>
    <t>Fierce Instinct Zr</t>
  </si>
  <si>
    <t>F-700</t>
  </si>
  <si>
    <t>Wrangler Td</t>
  </si>
  <si>
    <t>Es-100</t>
  </si>
  <si>
    <t>Explorer Plus</t>
  </si>
  <si>
    <t>Streetresponse</t>
  </si>
  <si>
    <t>Cargo G26</t>
  </si>
  <si>
    <t>Safari Signature</t>
  </si>
  <si>
    <t>Cs4 Touring</t>
  </si>
  <si>
    <t>Direzza Dz101</t>
  </si>
  <si>
    <t>Safari Atr</t>
  </si>
  <si>
    <t>Crusade Suv Xl</t>
  </si>
  <si>
    <t>Zeon Sport A/S</t>
  </si>
  <si>
    <t>Signature Ii</t>
  </si>
  <si>
    <t>Sp 31</t>
  </si>
  <si>
    <t>Integrity</t>
  </si>
  <si>
    <t>Sp Quattromaxx</t>
  </si>
  <si>
    <t>Wrangler Silent Armor M+S</t>
  </si>
  <si>
    <t>A539</t>
  </si>
  <si>
    <t>Eagle Nct5</t>
  </si>
  <si>
    <t>Pzero Eo-N1 Xl</t>
  </si>
  <si>
    <t>Fortera Comfortred</t>
  </si>
  <si>
    <t>Geo A/T G015</t>
  </si>
  <si>
    <t>Pzero Eo-Ams Xl</t>
  </si>
  <si>
    <t>Cargo</t>
  </si>
  <si>
    <t>Performance</t>
  </si>
  <si>
    <t>Sporting</t>
  </si>
  <si>
    <t>102/100</t>
  </si>
  <si>
    <t>112/109</t>
  </si>
  <si>
    <t>121/118</t>
  </si>
  <si>
    <t>104/101</t>
  </si>
  <si>
    <t>120/116</t>
  </si>
  <si>
    <t>113/111</t>
  </si>
  <si>
    <t>106/104</t>
  </si>
  <si>
    <t>123/120</t>
  </si>
  <si>
    <t>120/117</t>
  </si>
  <si>
    <t>115/112</t>
  </si>
  <si>
    <t>108/104</t>
  </si>
  <si>
    <t>104/102</t>
  </si>
  <si>
    <t>112/110</t>
  </si>
  <si>
    <t>109/107</t>
  </si>
  <si>
    <t>108/106</t>
  </si>
  <si>
    <t>95/93</t>
  </si>
  <si>
    <t>127/124</t>
  </si>
  <si>
    <t>126/123</t>
  </si>
  <si>
    <t>116/112</t>
  </si>
  <si>
    <t>122/119</t>
  </si>
  <si>
    <t>125/122</t>
  </si>
  <si>
    <t>110/108</t>
  </si>
  <si>
    <t>106/103</t>
  </si>
  <si>
    <t>107/105</t>
  </si>
  <si>
    <t>119/116</t>
  </si>
  <si>
    <t>118/116</t>
  </si>
  <si>
    <t>104/97</t>
  </si>
  <si>
    <t>99/95</t>
  </si>
  <si>
    <t>113/110</t>
  </si>
  <si>
    <t>110/107</t>
  </si>
  <si>
    <t>124/121</t>
  </si>
  <si>
    <t>116/113</t>
  </si>
  <si>
    <t>111/108</t>
  </si>
  <si>
    <t>114/111</t>
  </si>
  <si>
    <t>95/91</t>
  </si>
  <si>
    <t>100/97</t>
  </si>
  <si>
    <t>90/88</t>
  </si>
  <si>
    <t>115/113</t>
  </si>
  <si>
    <t>99/97</t>
  </si>
  <si>
    <t>103/100</t>
  </si>
  <si>
    <t>89/87</t>
  </si>
  <si>
    <t>102/99</t>
  </si>
  <si>
    <t>Q</t>
  </si>
  <si>
    <t>Y</t>
  </si>
  <si>
    <t>H</t>
  </si>
  <si>
    <t>V</t>
  </si>
  <si>
    <t>W</t>
  </si>
  <si>
    <t>R</t>
  </si>
  <si>
    <t>T</t>
  </si>
  <si>
    <t>P</t>
  </si>
  <si>
    <t>N</t>
  </si>
  <si>
    <t>L</t>
  </si>
  <si>
    <t>M</t>
  </si>
  <si>
    <t>n/a</t>
  </si>
  <si>
    <t>Si</t>
  </si>
  <si>
    <t>SL (Standard Load)</t>
  </si>
  <si>
    <t>E</t>
  </si>
  <si>
    <t>C</t>
  </si>
  <si>
    <t>D</t>
  </si>
  <si>
    <t>https://cdn.shopify.com/s/files/1/0257/8605/6753/products/MMMM_45a8994a-edf5-4370-b53a-7f4866d282da.jpg?v=1621608653</t>
  </si>
  <si>
    <t>https://cdn.shopify.com/s/files/1/0257/8605/6753/products/MMMM_a9ee5569-ab24-4942-822c-88eca78eba16.jpg?v=1621608797</t>
  </si>
  <si>
    <t>https://cdn.shopify.com/s/files/1/0257/8605/6753/products/GOODYEAR.FORTERA.COMFORTED.1.jpg?v=1621609463</t>
  </si>
  <si>
    <t>https://cdn.shopify.com/s/files/1/0257/8605/6753/products/GOODYEAR_EAGLE_NCT5_-1_jpeg.jpg?v=1621609411</t>
  </si>
  <si>
    <t>https://cdn.shopify.com/s/files/1/0257/8605/6753/products/UNIROYALLIBERATORA-T109Q.jpg?v=1621608508</t>
  </si>
  <si>
    <t>https://cdn.shopify.com/s/files/1/0257/8605/6753/products/TORNELL.AMERICA.CARGO.1.png?v=1621606613</t>
  </si>
  <si>
    <t>https://cdn.shopify.com/s/files/1/0257/8605/6753/products/GOODYEARCARGOMARATHON.png?v=1621606361</t>
  </si>
  <si>
    <t>LL (Light Load)</t>
  </si>
  <si>
    <t>https://cdn.shopify.com/s/files/1/0257/8605/6753/products/Pirelli_Scorpion_ATR_Street_1_eadcd761-050c-405b-8740-c5bee17fe337.jpg?v=1621607189</t>
  </si>
  <si>
    <t>https://cdn.shopify.com/s/files/1/0257/8605/6753/products/DUNLOPGRANDTREKAT3110107S.jpg?v=1621608477</t>
  </si>
  <si>
    <t>https://cdn.shopify.com/s/files/1/0257/8605/6753/products/Goodyear_Wrangler_AT_Adventure_1.jpg?v=1621607450</t>
  </si>
  <si>
    <t>AA</t>
  </si>
  <si>
    <t>https://cdn.shopify.com/s/files/1/0257/8605/6753/products/PIRELLISCORPIONVERDERUNFLATEO-MOE101V_c665f00d-8829-4cbd-aa36-9a3aa4cc3bd0.jpg?v=1621606348</t>
  </si>
  <si>
    <t>https://cdn.shopify.com/s/files/1/0257/8605/6753/products/PIRELLISCORPIONVERDE99V2.jpg?v=1621606394</t>
  </si>
  <si>
    <t>https://cdn.shopify.com/s/files/1/0257/8605/6753/products/PIRELLISCORPIONVERDERUNFLATEO-MOE101V.jpg?v=1621606587</t>
  </si>
  <si>
    <t>https://cdn.shopify.com/s/files/1/0257/8605/6753/products/PIRELLISCORPIONVERDE111H.jpg?v=1621606648</t>
  </si>
  <si>
    <t>https://cdn.shopify.com/s/files/1/0257/8605/6753/products/PIRELLISCORPIONVERDE99V.jpg?v=1621606842</t>
  </si>
  <si>
    <t>https://cdn.shopify.com/s/files/1/0257/8605/6753/products/PIRELLISCORPIONVERDERUNFLAT107W.jpg?v=1621606943</t>
  </si>
  <si>
    <t>https://cdn.shopify.com/s/files/1/0257/8605/6753/products/PIRELLISCORPIONVERDERUNFLATEO-MOE101W.jpg?v=1621607109</t>
  </si>
  <si>
    <t>https://cdn.shopify.com/s/files/1/0257/8605/6753/products/PIRELLISCORPIONVERDE99V1.jpg?v=1621607112</t>
  </si>
  <si>
    <t>https://cdn.shopify.com/s/files/1/0257/8605/6753/products/PIRELLISCORPIONVERDEEO-AO101W.jpg?v=1621607454</t>
  </si>
  <si>
    <t>https://cdn.shopify.com/s/files/1/0257/8605/6753/products/PIRELLISCORPIONVERDEEO-RO197Y.jpg?v=1621607654</t>
  </si>
  <si>
    <t>https://cdn.shopify.com/s/files/1/0257/8605/6753/products/PIRELLISCORPIONVERDEEO-MO102V.jpg?v=1621607819</t>
  </si>
  <si>
    <t>https://cdn.shopify.com/s/files/1/0257/8605/6753/products/PIRELLISCORPIONVERDE107Y.jpg?v=1621608127</t>
  </si>
  <si>
    <t>https://cdn.shopify.com/s/files/1/0257/8605/6753/products/PIRELLISCORPIONVERDE110H.jpg?v=1621608732</t>
  </si>
  <si>
    <t>-</t>
  </si>
  <si>
    <t>https://cdn.shopify.com/s/files/1/0257/8605/6753/products/GOODYEARASSURANCEMAXLIFE82T_ea341ca5-1f5b-41ed-9dee-0b24877aacfa.jpg?v=1621606363</t>
  </si>
  <si>
    <t>https://cdn.shopify.com/s/files/1/0257/8605/6753/products/GOODYEARASSURANCEMAXLIFE82T_5efb3b97-9fbb-4b50-842c-9500f0ba19da.jpg?v=1621606364</t>
  </si>
  <si>
    <t>https://cdn.shopify.com/s/files/1/0257/8605/6753/products/GOODYEARASSURANCEMAXLIFE82T.jpg?v=1621606366</t>
  </si>
  <si>
    <t>https://cdn.shopify.com/s/files/1/0257/8605/6753/products/GOODYEAR-ASSURANCEMAXLIFE-F1-MA.jpg?v=1621606369</t>
  </si>
  <si>
    <t>https://cdn.shopify.com/s/files/1/0257/8605/6753/products/GOODYEAR.DIRECTION.SPORT.1.jpg?v=1621606372</t>
  </si>
  <si>
    <t>Descontinuado</t>
  </si>
  <si>
    <t>1400/1250</t>
  </si>
  <si>
    <t>1450/1320</t>
  </si>
  <si>
    <t>1500/1360</t>
  </si>
  <si>
    <t>1550/1400</t>
  </si>
  <si>
    <t>Dueler H/P 92A</t>
  </si>
  <si>
    <t>Dueler H/T 689</t>
  </si>
  <si>
    <t>PIR2550100</t>
  </si>
  <si>
    <t>https://cdn.shopify.com/s/files/1/0257/8605/6753/products/PIRELLI.SCORPION.MUD.1_75689ce7-c498-4eb5-aaaa-551ddabcef73.jpg?v=1621607871</t>
  </si>
  <si>
    <t xml:space="preserve">Diseñada específicamente para los vehículos comerciales. Un producto que coincide con las características de desempeño de las llantas de autos con las tipologías tradicionales de las llantas para vehículos comerciales.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</si>
  <si>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Una llanta diseñada específicamente para el mercado de autos de lujo de América del Norte. El CINTURATO ™ P7 ™ All Season Plus está hecha para proporcionar un mayor rendimiento, seguridad y durabilidad con un menor impacto ambiental.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</si>
  <si>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RADIAL LLANTAS ES LIDER A NIVEL NACIONAL</t>
  </si>
  <si>
    <t>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</si>
  <si>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Rendimiento Supremo en terrenos difíciles. Excelente tracción, una mayor resistencia a la tracción, flancos reforzados, aumento de la resistencia a los pinchazos y daños mecánicos.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</si>
  <si>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850/800</t>
  </si>
  <si>
    <t>850/775</t>
  </si>
  <si>
    <t>900/825</t>
  </si>
  <si>
    <t>900/850</t>
  </si>
  <si>
    <t>900/730</t>
  </si>
  <si>
    <t>950/900</t>
  </si>
  <si>
    <t>950/875</t>
  </si>
  <si>
    <t>975/925</t>
  </si>
  <si>
    <t>1000/900</t>
  </si>
  <si>
    <t>1000/950</t>
  </si>
  <si>
    <t>1030/975</t>
  </si>
  <si>
    <t>1060/975</t>
  </si>
  <si>
    <t>1060/1000</t>
  </si>
  <si>
    <t>1090/1000</t>
  </si>
  <si>
    <t>1120/1030</t>
  </si>
  <si>
    <t>1120/1060</t>
  </si>
  <si>
    <t>1180/1060</t>
  </si>
  <si>
    <t>1150/1090</t>
  </si>
  <si>
    <t>1180/1090</t>
  </si>
  <si>
    <t>1215/1120</t>
  </si>
  <si>
    <t>1215/1150</t>
  </si>
  <si>
    <t>1250/1120</t>
  </si>
  <si>
    <t>1250/1150</t>
  </si>
  <si>
    <t>1320/1250</t>
  </si>
  <si>
    <t>1360/1250</t>
  </si>
  <si>
    <t>1400/1285</t>
  </si>
  <si>
    <t>1600/1450</t>
  </si>
  <si>
    <t>1650/1500</t>
  </si>
  <si>
    <t>1700/1550</t>
  </si>
  <si>
    <t>1750/1600</t>
  </si>
  <si>
    <t>580/545</t>
  </si>
  <si>
    <t>600/560</t>
  </si>
  <si>
    <t>690/615</t>
  </si>
  <si>
    <t>690/650</t>
  </si>
  <si>
    <t>775/730</t>
  </si>
  <si>
    <t>775/690</t>
  </si>
  <si>
    <t xml:space="preserve">Al realizar tu compra con Radial Llantas estás comprando con los expertos. Con más de 49 años de trayectoria en el mercado, te ofrecemos nuestros servicios en más de 70 sucursales, en más de 17 estados del país.  </t>
  </si>
  <si>
    <t xml:space="preserve">Servicios exclusivos: </t>
  </si>
  <si>
    <t>Póliza de Servicio Extendido</t>
  </si>
  <si>
    <t>(Precios en línea no son aplicables en patio de servicio)</t>
  </si>
  <si>
    <t>La llanta Alenza 001 es el más reciente desarrollo de Bridgestone para el segmento de SUVs PREMIUM . Cuenta con la más alta tecnología para beneficiar el agarre y durabilidad.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</si>
  <si>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B250 es una llanta diseñada para lograr un gran equilibrio entre seguridad y confort, este llanta combina un rendimiento suave y silencioso.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</si>
  <si>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DUELER A/T REVO 2 es un neumático desarrollado para uso en todo terreno, es agresivo e imponente en todos los sentidos, su diseño robusto nos brinda un excelente desempeño aún en las condiciones más difíciles del camino. Ideal para conductores de vehículos que buscan una experiencia de conducción desafiante.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</si>
  <si>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Dueler A/T RH-S es una llanta creada para soportar todo tipo de caminos, con una gran capacidad de tracción y agarre. Creado para pick up´s y vehículos todo terreno.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</si>
  <si>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Dueler H /L 400 combina una conducción de grandes prestaciones y comodidad gracias a su diseño que le permite tomar el control de las carreteras y ciudades, una llanta orientada para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</si>
  <si>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Dueler H /L Alenza es una llanta que combina una conducción de grandes prestaciones y comodidad gracias a su diseño que le permite tomar el control de las carreteras, orientada para SUVs y pick ups.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</si>
  <si>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Dueler H/P 92A está desarrollada para Equipo Original (OE) que brinda un gran desempeño y seguridad en carreteras y ciudad.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</si>
  <si>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Dueler H/P Sport es una llanta que ofrece un gran desempeño para camionetas Deportivas y SUVs. Conduce con confianza en condiciones cambiantes con rendimiento sobre mojado y seco.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</si>
  <si>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Su diseño simétrico cuenta con hombros cerrados rígidos para mejorar la maniobrabilidad en curvas, cuatro canales circunferenciales están diseñados para ayudar al desalojo de agua y evitar el acuaplaneo. Su estructura interna del neumático incluye cinturones de acero reforzados con nailon envuelto en espiral, para mejorar la durabilidad, al mismo tiempo, de reducir el peso y la resistencia al rodar.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</si>
  <si>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Dueler H/T 470 es la llanta enfocada a otorgar un gran desempeño en carreteras y terrenos parcialmente pavimentados. Su diseño otorga una buena resistencia en cualquier terreno. Esta llanta está orientada a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</si>
  <si>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Proporciona un gran balance de desempeño entre carreteras y terrenos parcialmente pavimentados. Su diseño otorga una buena resistencia en cualquier terreno. Esta llanta está orientada a Pick Up´s y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</si>
  <si>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Dueler H/T 687 está enfocada a otorgar un gran desempeño en carreteras y ciudad. Su diseño otorga una buena resistencia en cualquier terreno. Esta llanta está orientada a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</si>
  <si>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Está enfocada a otorgar un gran desempeño en carreteras y terrenos parcialmente pavimentados. Su diseño otorga una buena resistencia en cualquier terreno. Esta llanta está orientada a Pick Up´s y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</si>
  <si>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Dueler H/T 840 está enfocada a otorgar un gran desempeño en carreteras y terrenos parcialmente pavimentados. Su diseño otorga una buena resistencia en cualquier terreno. Esta llanta está orientada a Pick Up´s y SUV´s.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</si>
  <si>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Dueler H/L 422 ECOPIA está diseñada para beneficiar reducir las emisiones de dióxido de carbono al contar con compuestos que optimizan la tracción y el desplazamiento del vehículo al reducir la resistencia al rodado. Orientado a vehículos Crossover / SUVs. tracción, comodidad en la conducción y reducción del impacto ambiental por su tecnología Ecopia.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</si>
  <si>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DURAVIS R630 ideal para vehículos de transporte ligero, Vans y vehículos de reparto. Esta llanta brinda una conducción confortable junto a un excelente desempeño tanto en vías urbanas como autopistas sumado a una gran vida útil contribuyendo en una excelente relación entre costo y beneficio.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</si>
  <si>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Ecopia EP150 es una gran opción para aquellos que buscan una solución de movilidad amigable con el medio ambiente; su tecnología ofrece un gran desempeño de manejo sumando el beneficio de ahorro de combustible.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</si>
  <si>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innovadora tecnología de Ecopia EP422 ofrece un gran desempeño de manejo sumando el beneficio de ahorro de combustible. Esta llanta es la opción para aquellos que buscan una solución de movilidad amigable con el medio ambiente.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</si>
  <si>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Ecopia EP422PLUS es el resultado de las más recientes investigaciones en tecnología para ahorro de combustible en la industria automotriz. Debido a la tecnología Ecopia, esta llanta incorpora seguridad, excelente durabilidad y confort al viajar, además de reducir las emisiones de CO2.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</si>
  <si>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ECOPIA EP422 Plus es el resultado de las más recientes investigaciones en tecnologías para el ahorro de combustible, permitiendo llegar aún más lejos. Esto sumado a una excelente durabilidad y comodidad al viajar.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</si>
  <si>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M733 cuenta con un diseño de costillas centrales con grandes bloques.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</si>
  <si>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Potenzza RE050 es una llanta que ofrece tracción confiable y buena maniobrabilidad en carreteras secas y mojadas. Gracias a su diseño nos permite un manejo superior en situaciones deportivas, brindando en todo momento seguridad.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</si>
  <si>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Bridgestone POTENZA RE050A otorga una excelente respuesta al volante, estabilidad en altas velocidades y excelente tracción en superficies secas y mojadas. Gracias a su diseño asimétrico nos permite un manejo superior en situaciones deportivas, brindando en todo momento seguridad.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</si>
  <si>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POTENZA RE080 es una llanta diseñada para lograr un gran equilibrio entre seguridad y confort, esta llanta combina un rendimiento suave y silencioso. El diseño de la banda ofrece una buena resistencia al hidroplaneo.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</si>
  <si>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Potenza RE740 Automóvil Frente - Posterior - 175/70R13 POTENZA RE740 es un neumático enfocado a vehículos compactos. Su diseño otorga un buen desempeño y relación entre costo y beneficio. Una excelente opción para aquellos que buscan una llanta Premium en su día a día.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</si>
  <si>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Diseñada para mejorar la conducción, impresionante agarre y estabilidad en piso mojado y seco. Conduce con emoción.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</si>
  <si>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POTENZA RE97 AS es un neumático orientado a conductores que buscan un gran desempeño y comodidad al conducir, su diseño está enfocado a brindar una sobresaliente respuesta del vehículo en distintas condiciones de agarre.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</si>
  <si>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Potenza S001 está diseñado como equipo original para autos deportivos de alto rendimiento, coupés y sedanes. Su diseño permite un manejo deportivo en cualquier situación debido a su excelente agarre.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</si>
  <si>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R623 es una llanta para camiones ligeros y furgonetas orientadas a carga media. Este diseño otorga una buena capacidad de carga y rendimiento en condiciones de ciudad, carretera y terrenos ligeramente pavimentados.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</si>
  <si>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TURANZA EL400 02 es una llanta ideal para brindar un manejo confortable y gran durabilidad. Su diseño está enfocado a otorgar una experiencia segura y estable en cualquier tipo de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</si>
  <si>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Diseño simetrico de la banda de rodamiento que brindan un gran balance para lograr una excelente maniobrabilidad, traccion, confort y manejo silencioso en todo tipo de clima. Turanza EL 440 fue desarrollado para sedanes grandes y SUVs de las generaciones mas recientes.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</si>
  <si>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la llanta ideal para quienes buscan un gran desempeño, manteniendo como prioridad la comodidad durante el viaje. Su diseño asimétrico ofrece un agarre y estabilidad superior en carretera, siendo la opción confiable que tiene el equilibrio perfecto entre desempeño y comodidad.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</si>
  <si>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Turanza ER370 es una llanta creada para otorgar un manejo confortable con gran agarre mejorando la estabilidad en cualquier tipo de carretera; y diseñada para brindar gran rendimiento a lo largo de su vida.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</si>
  <si>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Turanza T001 es la opción para quienes buscan una experiencia de manejo confortable en conjunto con cualidades superiores de agarre y maniobrabilidad. Esta llanta ayuda a incrementar la sensación de suavidad durante el trayecto y mantiene niveles bajos de ruido.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</si>
  <si>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Bridgestone V-STEEL RIB 265 está diseñado para una aplicación dentro de carretera orientada para transportes ligeros de uso comercial, su construcción en acero otorga grandes capacidades de carga. Desarrollada también para conductores de Pick Up´s y Vans que buscan una llanta resistente, capaz de combinar tracción en autopistas y ciudad.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</si>
  <si>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Classic es una caucho de pasajero de para todo tipo de clima que se basa en la tecnología probada de Cooper.                                                                                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</si>
  <si>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de todo tipo de clima Cobra Radial G/T tiene letras blancas en relieve para quienes desean mantener la apariencia característica de sus autos de alta potencia.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</si>
  <si>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CS3 Touring ofrecedesempeño en todo tipo de clima con características superiores sin un precio superior.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</si>
  <si>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CS4 Touring™ es el neumático de turismo de lujo premium de Cooper diseñado para conductores que desean un confort de marcha óptimo, un manejo deportivo, tracción durante toda la temporada y un estilo y rendimiento atractivos en un neumático de turismo que atraerá a cualquier comprador de neumáticos.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</si>
  <si>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CS5 Grand Touring está diseñada para ofrecer comodidad de manejo duradera en una amplia variedad de tamaños para la mayoría de los sedanes, CUS y CUV.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</si>
  <si>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CS5 Ultra Tournig está específicamente diseñada para una maniobrabilidad más ágil y cómoda y un viaje ultra tranquilo.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</si>
  <si>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Discoverer AT3 LT™ con tecnología de banda de rodadura duradera™ transporta cargas pesadas con menos desgaste y está construido para soportar el asalto continuo de tierra y grava.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</si>
  <si>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con compuesto formulado quimicamente por una mezcla de sílica y negro de humo que proporciona excelente tracción y maniobrabilidad en piso mojado; mejora la resistencia a cortes y arrancamientos provocados por terrenos rocosos, tiene baja resistencia al rodamiento gracias a sus compuestos químicos.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</si>
  <si>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Discoverer AT3 4S™ con Adaptive-Traction Technology™ se agarra a la superficie, rocosa o lisa, bajo el clima más severo, llueva o truene.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</si>
  <si>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Discoverer ATR fue diseñada como un repuesto para equipamiento original para conductores que desean mayor tracción sin sacrificar la comodidad de manejo o un viaje tranquilo.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</si>
  <si>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Discoverer ATR fue diseñada como un repuesto para equipamiento original para conductores que desean mayor tracción sin sacrificar la comodidad de manejo o un viaje tranquilo.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servicio)2</t>
  </si>
  <si>
    <t xml:space="preserve">La Discoverer ATR LT fue diseñada como un repuesto para equipamiento original para conductores que desean mayor tracción sin sacrificar la comodidad de manejo o un viaje tranquilo. </t>
  </si>
  <si>
    <t>La Discoverer ATR Suv fue diseñada como un repuesto para equipamiento original para conductores que desean mayor tracción sin sacrificar la comodidad de manejo o un viaje tranquilo.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</si>
  <si>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Rangos de velocidad Q/R= 160/170 km/h. Diseño de hombro semi-cerrado, amplia huella de contacto que reduce desgaste en el hombro y las frecuencias del ruido.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</si>
  <si>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Secuencia optimizada en el hombro. La diversidad de un gran numero de elementos en el hombro reduce la frecuencia del ruido, brindando en el manejo.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</si>
  <si>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Discoverer HT3 está diseñada para conductores de camionetas y vans comerciales y está optimizada para el manejo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</si>
  <si>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Discoverer S/T MAXX está diseñada para terrenos difíciles, incluyendo rocas y grava, con desempeño y estabilidad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</si>
  <si>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Discoverer SRX está diseñado para proporcionar una larga vida útil de la banda de rodadura y maximizar el confort de marcha para una amplia gama de CUV y SUV.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</si>
  <si>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Discoverer Stt Lre</t>
  </si>
  <si>
    <t>La Discoverer STT PRO es la llanta para el uso más extremo fuera de carreteras y para todo tipo de clima que ofrece Cooper hasta la fecha. Brinda un notable desempeño fuera de carretera sin sacrificar la tracción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</si>
  <si>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Cooper Evolution ATT es un neumático todo terreno para todas las estaciones diseñado para ser instalado en camiones ligeros y SUV diseñado para garantizar una conducción suave en carreteras pavimentadas y optimizar la respuesta de manejo en condiciones ligeras fuera de la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</si>
  <si>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Evolution H/T™ es un neumático de carretera de gama media para vehículos crossover, vehículos utilitarios deportivos y camionetas ligeras.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</si>
  <si>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Evolución Tour es un neumático para toda la temporada que te permite afrontar las temporadas con confianza y te da la conducción suave y cómoda de la que dependes.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</si>
  <si>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Desarrollada con una combinación equilibrada de tecnología y diseño para producir un neumático con excelente desempeño en todo terreno.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</si>
  <si>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Cooper Zeon LTZ es una llanta para todo tipo de clima diseñada para quienes buscan llantas con apariencia deportiva en sus camionetas livianas y SUV y, al mismo tiempo, seguir contando con una ligera tracción fuera de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</si>
  <si>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Cooper Zeon RS3-G1 es nuestra mejor y más avanzada llanta de alto desempeño para todo tipo de clima, diseñada para los dueños de vehículos de alto desempeño que conducen todo el año.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</si>
  <si>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La Cooper Zeon RS3-S es una llanta de verano de alto desempeño para propietarios de vehículos de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</si>
  <si>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Cooper Zeon Sport A /S es una línea premium de rendimiento ultra alto con clasificación de velocidad W durante toda la temporada diseñada para conductores que desean tracción durante todo el año con muy buen manejo y capacidades de alta velocidad.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</si>
  <si>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CS1 es un neumático de pasajeros para toda la temporada que se basa en la tecnología probada de Cooper. El CS1 cuenta con un hombro sólido para proporcionar estabilidad en las curvas, cuatro ranuras circunferenciales extra anchas para resistir la hidroplanificación, un siping óptimo y una costilla central sólida para una sensación constante en el centro y la respuesta de la dirección.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</si>
  <si>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Discoverer Stt cuenta con una construccion radial con cuerpo de dos capas de poliéster, una más en ángulo para entregar 3 capas de protección superiror para la resistencia a los impactos y banquetazos.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</si>
  <si>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CARRIER™ ofrece a los usuarios un excelente kilometraje, resistencia de rodado y seguridad en terrenos mojados, lo que probablemente la convierte en la llanta para camionetas más completa del mercado. Este producto ha sido completamente rediseñado; presenta un patrón de banda de rodamiento, un compuesto y una geometría de perfil completamente nuevos para proporcionarle todos los atributos que buscan los conductores en un producto premium para camionetas.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</si>
  <si>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Diseñada específicamente para los vehículos comerciales. Un producto que coincide con las características de desempeño de las llantas de autos con las tipologías tradicionales de las llantas para vehículos comerciales.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</si>
  <si>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Elegante y distintiva, CINTURATO™ P1™ es la solución premium para movilidad urbana.
CINTURATO™ P1™ ha sido creada para aprovechar al máximo los materiales más novedosos, las estructuras y el diseño del dibujo de la banda de rodamiento para así garantizar el ahorro, el respeto por el medio ambiente, la comodidad y la seguridad sobre todo tipo de superficies viales.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</si>
  <si>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elección perfecta para los conductores de autos pequeños y medianos con desempeño en la ciudad.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</si>
  <si>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(Pregunta por las condiciones) </t>
  </si>
  <si>
    <t>CINTURATO™ P7™, la primera llanta de ‘rendimiento ecológico’ de Pirelli, ha sido creada para aprovechar al máximo los materiales más novedosos, las estructuras y el diseño del dibujo de la banda de rodamiento para así garantizar el ahorro, el respeto por el medio ambiente, la comodidad y la seguridad sobre todo tipo de superficies viales.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</si>
  <si>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Una llanta diseñada específicamente para el mercado de autos de lujo de América del Norte. El CINTURATO ™ P7 ™ All Season Plus está hecha para proporcionar un mayor rendimiento, seguridad y durabilidad con un menor impacto ambiental.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</si>
  <si>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Una llanta de alta calidad, con rendimiento en el manejo en seco y en húmedo, garantizando la seguridad y la comodidad.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</si>
  <si>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P4 Four Seasons ™ Plus es una llanta durante toda la temporada dedicada a coupés, sedanes y minivans.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</si>
  <si>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Neumáticos de altas prestaciones realizados con los materiales y la tecnología ms avanzada para equipar una amplia gama de vehículos, confort de manejo, acústico, resistencia, agilidad y regularidad en su desgaste son sus cualidades distintivas.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</si>
  <si>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Una llanta con patrón asimétrico, desarrollado para autos deportivos.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</si>
  <si>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Cinturato P7 All Season +2</t>
  </si>
  <si>
    <t>El CINTURATO P7™ ALL SEASON PLUS II es el neumático touring all-season mejorado de Pirelli desarrollado para los conductores de sedanes y coupés premium y de turismo. Con un nuevo compuesto de banda de rodadura y una huella optimizada para un mejor frenado y manejo en mojado, mientras se mantiene el kilometraje, la comodidad, el ruido y el rendimiento de toda la temporada de la generación anterior.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</si>
  <si>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Pzero  garantiza desempeño óptimo para los conductores mas exigentes representando a su vez el producto mas avanzado tecnológicamente, resultado de un proceso de investigaciones donde se revoluciona la industria de los neumáticos ofreciendo rendimiento sin precedentes tanto en el manejo deportivo como en la segurridad y el confort al conductor.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</si>
  <si>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Ultra Alto Desempeño, durante cualquier clima, para los entusiastas del desempeño y la conducción.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</si>
  <si>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Pzero Nero Gt</t>
  </si>
  <si>
    <t>Neumatico perteneciente a la colección Pzero diseñado para los aficionados al Turing con por la personalización de los vehiculos de mayor prestigio, el Pzero Nero fue desarrollado para trabajar duro mientras el conductor se divierte llevando al maximo su auto de alto performance.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</si>
  <si>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Combinación de paseo tranquilo, precisa en curvas y agarre tanto en condiciones húmedas y secas.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</si>
  <si>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 ZERO NERO™ GT es la llanta de UHP para conductores que desean contar con Pirelli en sus berlinas medianas y autos deportivos. Los materiales y el diseño de la banda de rodamiento han sido optimizados, y el compuesto posee un contenido equilibrado de sílice de modo de aumentar la resistencia al desgaste sin comprometer el carácter deportivo del producto  tanto en terrenos secos como mojados.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</si>
  <si>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Los neumaticos P ZERO (pz4) se ajustan a las necesidades especificas de la marca y modelo del vehiculo, el compuesto de huele es moldeado en una banda de rodamiento con diseño asimétrico que cuenta con diferentes hombros externos , dependiendo si el neumático es para uso en autos deportivos o de lujo.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</si>
  <si>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Diseñada para combinar con todos los sistemas de tracción electrónica y control de estabilidad, P Zero Rosso™ es la opción deportiva ideal para vehículos con desplazamiento medio-largo. El equilibrio perfecto entre rendimiento y comodidad gracias a una precisión de conducción ejemplar sobre terrenos secos y mojados.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</si>
  <si>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Pirelli PZERO Rosso es una opción excelente para tu automóvil de alto desempeño, con diseño asimétrico para los amantes de la velocidad y pensada específicamente en los conductores deportivos más exigentes.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</si>
  <si>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P ZERO Suv™ mejora las prestaciones de frenada y proporciona una mayor maniobrabilidad y control incluso para los SUVs más pesados. Los amplios canales longitudinales mejoran el agarre en ruta en mojado y reducen el riesgo de aquaplaning.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</si>
  <si>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nuevo Scorpion ™ All Terrain Plus está diseñado para ofrecer un alto rendimiento fuera de carretera, incluso en superficies difíciles: rocas, nieve, barro, hierba y arena. El nuevo diseño agresivo del dibujo de la banda de rodamiento y su robusta carcasa convierten al nuevo Scorpion ™ All Terrain Plus en la opción perfecta para viajar largas distancias sin comprometer la seguridad y la comodidad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</si>
  <si>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Una llanta versátil y segura, la SCORPION™ ATR presenta una banda de rodamiento con un patrón de auto-limpieza específico. Facilita la conducción en las más exigentes condiciones de todo terreno y resiste las sacudidas más fuertes en superficies irregulares. De regreso en la carretera ofrece seguridad al frenar y al tomar curvas. Proporciona una alta resistencia al aquaplaning y un bajo nivel de ruidos de rodado, con lo que se mejora la comodidad acústica en la cabina.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</si>
  <si>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SCORPION™ MUD brinda una excelente tracción y control en los terrenos mas difíciles, así como una optima resistencia a impactos.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</si>
  <si>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La SCORPION™ STR combina la fortaleza tradicionalmente asociada con Pirelli en cuanto al rendimiento en carretera con capacidades efectivas en todo terreno. La comodidad, un alto kilometraje y el desgaste uniforme de la banda de rodamiento son atributos que cumplen con los altos estándares requeridos por los fabricantes de vehículos con respecto a productos de equipamiento original.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</si>
  <si>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SCORPION VERDE™ ha sido creada para aprovechar los materiales, las estructuras y los dibujos de banda de rodamiento más innovadores introducidos por Pirelli. La baja resistencia al rodado y el peso reducido aseguran menos consumo de combustible y emisiones de CO2, combinando de este modo el ahorro, el respeto por el medio ambiente, la comodidad y la seguridad sobre todo tipo de superficies viales.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</si>
  <si>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Scorpion Verde™ All Season es una llanta de  Rendimiento Ecológico de Pirelli para Crossover y SUV que aprovecha al máximo los recursos, las estructuras y los dibujos de banda de rodamiento más modernos para  garantizar el ahorro, el respeto al medio ambiente, la comodidad y la seguridad sobre todo tipo de superficies viales.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</si>
  <si>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Una distribución excepcional en el  manejo en terreno seco y mojado para su SUV.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</si>
  <si>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SCORPION VERDE™ ALL SEASON PLUS II es el neumático de pirelli mejorado para toda la temporada desarrollado para los conductores de crossovers, vehículos utilitarios deportivos y camionetas pick up.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</si>
  <si>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Llantas para todo clima, ideal para su SUV. Buen agarre y tracción en tierra y hierba / barro.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</si>
  <si>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SCORPION™ ZERO ALL SEASON es el nuevo neumático todo tiempo para SUVs de altas prestaciones. Ha sido desarrollado específicamente como equipo original para los fabricantes de automóviles premium y prestige con el objetivo de garantizar las máximas prestaciones en todas las estaciones del año y bajo cualquier condición al volante, incluidas carreteras cubiertas de nieve.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</si>
  <si>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Su atractivo dibujo de banda de rodamiento, el alto nivel de agarre y la respuesta de conducción precisa hace que la Scorpion™ Zero™ Asimmetrico sea la llanta ideal para conductores que buscan un rendimiento alto/deportivo en carretera y una conducción segura en condiciones de todo terreno. Una opción única para combinar con ruedas personalizadas de manera de obtener un llamativo efecto estético.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</si>
  <si>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desarrollada para vehículos tipo hatch y sedanes compactos que buscan kilometraje y mejor adherencia en el piso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</si>
  <si>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 neumático práctico para una tracción segura durante toda la temporada en condiciones húmedas, secas y nevadas, con palabrotas largas.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</si>
  <si>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Nuestra mejor llanta para una conducción suave con un manejo refinado y una tracción segura en condiciones climáticas cambiantes.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</si>
  <si>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Nuestro mejor neumático para un mayor ahorro de combustible, además de una tracción segura en condiciones climáticas cambiantes. Ahorre hasta 2,600 mi./4,000 km de gas durante la vida útil de 4 neumáticos .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</si>
  <si>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Extraordinario agarre que ofrece la maxima confianza y seguridad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</si>
  <si>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Nuestra mejor llanta para quien busca el máximo ahorro de combustible y disminuir el impacto ambiental.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</si>
  <si>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Assurance® MaxLife ™ combina años de experiencia con la tecnología actual para brindar mayor kilometraje, confiabilidad en carreteras mojadas y un gran valor para los consumidores.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</si>
  <si>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desarrollada para vehículos tipo hatch y sedanes compactos que buscan kilometraje y mejor adherencia en el piso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</si>
  <si>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Durabilidad y ahorro de combustible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</si>
  <si>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Especialmente desarrollado para la nueva generación de camiones ligeros y furgonetas, el Cargo G26 establece nuevos estándares en su sector. Un contorno de banda de rodadura de doble radio proporciona una presión de huella óptima, un requisito esencial para un mejor manejo e incluso desgaste.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</si>
  <si>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Fabricado para brindar comodidad, tracción y rendimiento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</si>
  <si>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Goodyear Cargo Marathon 2 es una llanta desarrollada para el segmento de camionetas y utilitarios livianos, que ofrece una carcasa reforzada para una mayor vida útil de la llanta, menor resistencia al balanceo y mayor seguridad.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</si>
  <si>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Extraordinario desempeño y vida prolongada para las exigencias del camino.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</si>
  <si>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Goodyear Direction Sport ofrece economía en el combustible y mayor kilometraje, además de incrementar la seguridad a través de la adherencia al pavimento y la conducción en la vía, genera mejor dirección del vehículo y mayor tracción, además de ahorrar combustible y dar más kilometraje.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</si>
  <si>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con un excelente costo-beneficio, seguridad y tracción. Disponible exclusivamente en almacenes de cadena.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</si>
  <si>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Goodyear DP C1  un neumático de equipo original que ofrece un excelente frenado en condiciones de carretera seca.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</si>
  <si>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Eficiencia y ahorro de combustible en cualquier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</si>
  <si>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neumático duradero que le permite ahorrar combustible en su camioneta.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</si>
  <si>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Inigualable desempeño para un manejo intenso y preciso, el Eagle F1 Asymmetric cuenta con un diseño de piso asimetrico para mayo desempeño en superficies secas y mojadas, con eficiente desalojo de agua.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</si>
  <si>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Goodyear Eagle F1 Asymmetric 2 Proporciona una precisión excepcional de dirección, con buena adherencia en todos los tipos de piso.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</si>
  <si>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Eagle F1 Asymmetric 3 es la llanta más reciente con Ultra High Performance de Goodyear. Desarrollada para automóviles de alta potencia que exigen respuestas rápidas en condiciones extremas.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</si>
  <si>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Una llanta de alto desempeño para cualquier tipo de clima. Excelente tracción en todo tipo de clima. Gran agarre gracias a su diseño de piso asimétrico.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</si>
  <si>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Llanta de alto desempeño para un apasionante manejo deportivo.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</si>
  <si>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Rápida respuesta al volante. Construcción reforzada de la llanta que resiste cambios inesperados. Mayor contacto con el suelo. Estructura de la llanta que aumenta la adherencia con el pavimento. Excelente agarre para un manejo deportivo.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</si>
  <si>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Para quienes buscan un muy elevado desempeño para un manejo extremo. Arquitectura de piso asimétrico con dos secciones especiales, una para asfalto mojado y otra para seco.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</si>
  <si>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Eagle GT ha sido diseñado con un patrón atrayente en la banda de rodamiento, que combina versatilidad durante todas las estaciones del año sobre superficies secas y mojadas, con tracción sobre superficies con poca nieve.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</si>
  <si>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Eagle Gt II</t>
  </si>
  <si>
    <t>Una llanta con estilo clásico para cualquier temporada del año.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</si>
  <si>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de alto rendimiento que brinda tracción y rodar confortable.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</si>
  <si>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Cuando se trata de combinar características de rendimiento, el versátil Goodyear Eagle NCT5 no tiene rival. Las ranuras centrales extra grandes y el blading diagonal optimizan la dispersión del agua y la tracción en condiciones húmedas.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</si>
  <si>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Confianza y comodidad en cualquier tipo de clima. Diseño asimétrico en la banda de rodamiento para una mejor evacuaciór del agua, con bloques amplios en los hombros.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</si>
  <si>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Una llanta sofisticada de alto desempeño. Protector de rin contra golpes accidentales.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</si>
  <si>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Maniobrabilidad y comodidad para un manejo siempre emocionante. Banda de rodamiento desarrollada para optimizar la tracción y minimizar el desgaste, por medio de la distribución equilibrada de fuerzas en contacto con el suelo.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</si>
  <si>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Emoción, estilo deportivo y seguridad en cualquier tipo de clima. Su banda de rodamiento asimétrica le permite dar un mejor desempeño y agarre en condiciones secas y húmedas.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</si>
  <si>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Manejo seguro y un viaje suave y silencioso para un rendimiento de lujo.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</si>
  <si>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Llanta que ofrece desempeño, diseño audaz y ahorro de combustible para su vehículo. Con estructura liviana y compuesto avanzado de banda, EfficientGrip necesita menos energía para rodar.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</si>
  <si>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Nuestra llanta amigable con el ambiente para conductores responsables y fanáticos de la velocidad.Compuesto de banda de rodamiento desarrollado para optimizar la adherencia en pisos secos y mojados.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</si>
  <si>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EfficientGrip Performance 2</t>
  </si>
  <si>
    <t>Efficientgrip</t>
  </si>
  <si>
    <t>Efficientgrip Performance</t>
  </si>
  <si>
    <t>Efficientgrip Suv</t>
  </si>
  <si>
    <t>El neumático de Altas Prestaciones (HP) que te ofrece 50% más kilómetros frente a su predecesor*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</si>
  <si>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Diseño inteligente y deportivo que responde ante cualquier imprevisto además de ahorrar combustible.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</si>
  <si>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Creada con compuesto especial de polimero, Excellence brinda una excepcional adherencia y agarre en curvas, con menor distancia de frenado.
Creada con compuesto especial de polimero, Excellence brinda una excepcional adherencia y agarre en curvas, con menor distancia de frenado.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</si>
  <si>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Promete un rendimiento cómodo y una vida de pisada excepcional. El neumático está construido específicamente para los conductores de minivans, coupés, sedanes, y varios otros vehículos comerciales.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</si>
  <si>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Una llanta estilizada que ofrece un manejo cómodo y silencioso en todo tipo de clima. Manejo silencioso. El diseño optimizado de la banda de rodamiento disminuye el ruido del camino.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</si>
  <si>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Diseño innovador para conductores audaces.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</si>
  <si>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 Tiene un diseño de banda de rodadura similar al del Assurance TripleTred y ambos lo hacen excepcionalmente bien en carreteras mojadas y en nieve ligera.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</si>
  <si>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de uso intensivo que se adapta perfectamente a los retos diarios del transporte de carga.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</si>
  <si>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Excelente desempeño y resistencia especialmente para uso comercial.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</si>
  <si>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Cuenta con gran seguridad en piso mojado, mantiene el desgaste lateral y longitudinal uniforme con gran resistencia en los costados.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</si>
  <si>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El neumático Goodyear GT2 es un neumático fabricado por Goodyear específico para berlinas medias. Este neumático ofrece muy buenas prestaciones en cualquier tipo de circunstancias gracias a su diseño asimétrico.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</si>
  <si>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Una llanta de manejo silencioso y confortable. Mayor durabilidad. Desgaste uniforme a lo largo de la superficie de la llanta. Excelente tracción en suelo mojado. Microrranuras en los bloques de la llanta que ayudan a mantener la forma original del piso.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</si>
  <si>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Goodyear Integrity proporciona funciones de banda de rodadura de larga duración que ayudan a proporcionar un viaje más tranquilo y una vida útil más larga de la banda de rodadura.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</si>
  <si>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neumático versátil todoterreno con la rigidez de Kevlar® para circular fuera de carretera en cualquier momento*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</si>
  <si>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Nuestro mejor neumático para la versatilidad dentro y fuera de la carretera, con DuPont™ Kevlar para una resistencia resistente, además de una tracción superior a través de la lluvia y la nieve. Tanto para la conducción diaria en carretera como para ir fuera de la carretera en cualquier momento.®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</si>
  <si>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Balance perfecto entre rudeza y comodidad con excelente desempeño. 50/50 para dentro y fuera de carretera. Mayor tracción, estabilidad y tracción en suelo mojado, prevención de daños a los rines.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</si>
  <si>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neumático versátil todoterreno con la rigidez de Kevlar® para circular fuera de carretera en cualquier momento.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</si>
  <si>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Agresivo diseño de piso para cualquier tipo de terreno.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</si>
  <si>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Eficiencia y durabilidad en todo momento.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</si>
  <si>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Una llanta versátil de gran desempeño dentro y fuera de carretera. Tracción fuera de carretera. Diseño de piso que se adapta al camino.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</si>
  <si>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Mayor control y manejo silencioso en ciudad o carretera. Mayor comodidad al manejar por su rodar suave y silencioso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</si>
  <si>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Llanta desarrollada con los sofisticados recursos tecnológicos con máxima tracción en diferentes tipos de piso.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</si>
  <si>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mejor llanta Goodyear para todo terreno, con la exclusiva tecnología Kevlar® de DuPont®, que aumenta 35% la resistencia de corte del costado contra cortes y perforaciones. Extraordinaria tracción en lodo, grava y caminos rocosos.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</si>
  <si>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Una llanta todo terreno de manejo sovae y confortante.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</si>
  <si>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Una llanta todo terreno de manejo sovae y confortante.                                     Compra con Radial Llantas y tú… ¡tranquilo! 
Al realizar tu compra con Radial Llantas estás comprando con los expertos. Con más de 49 años de trayectoria en el merc</t>
  </si>
  <si>
    <t>Wrangler SilentArmor</t>
  </si>
  <si>
    <t xml:space="preserve">Calidad y desempeño en una llanta que se adapta al camino. Minimiza el acuaplaneo. Grandes surcos en el piso de la llanta que expulsan el agua eficazmente.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</si>
  <si>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Desempeño y comodidad en todo tipo de clima. Agarre en todo tipo de clima. Dibujo de piso que se adapta a cualquier condición climática.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</si>
  <si>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Brinda mayor durabilidad y control gracias a su diseño superior y su estructura optimizada. Mejor adherencia en piso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</si>
  <si>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Wrangler TD ofrece tracción durante todo el año en pavimento, caminos de grava y terreno rocoso, así como en nieve.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</si>
  <si>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Su perfil direccional incisivo en forma de V permite alejar los límites del aquaplaning.</t>
  </si>
  <si>
    <t>Especialmente diseñado para desgastarse de forma uniforme. Conservando así la forma del neumático y aumentando el tiempo de vida útil.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</si>
  <si>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estilo elegante del Direzza DZ102 se combina con un manejo impresionante para el rendimiento inigualable.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</si>
  <si>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Seguridad, confort y desempeño para conductores exigentes. Compuesto innovador en el piso de la llanta que permite un manejo confiable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</si>
  <si>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Dunlop Fierce Instinct ZR Tire cuenta con un rendimiento ultra alto con una apariencia inteligente en la calle. Ofrece una costilla central continua y sólida y bordes de bloque de banda de rodadura para uso durante toda la temporada. Ranuras circunferenciales gemelas, escudo de brida máxima y pared lateral negra estilizada.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</si>
  <si>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GRANDTREK AT20 es un neumático mixto para 4x4 y SUV diseñado para un uso en cualquier época del año. Está  diseñado especialmente para el Toyota RAV4, pero también equipa el Nissan X-Trail. Puede montarse en una amplia gama de vehículos.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</si>
  <si>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Su diseño sofisticado proporciona un excelente rendimiento durante el uso en carretera junto con capacidades razonables fuera de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</si>
  <si>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Grandtrek AT25 permite una conducción suave, brindando alto desempeño y seguridad. Diseñado para ser usado fuera de carretera en terrenos que no sean demasiado agresivos. Tiene excelente estabilidad de manejo y adherencia al suelo.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</si>
  <si>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El dibujo de la banda de rodadura está diseñado para un excelente agarre y tracción en todas las condiciones, al mismo tiempo evita que las piedras queden atrapadas en el neumático. Fabricado en China con tecnología japonesa.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</si>
  <si>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GRANDTREK PT3 es un neumático SUV para uso en caminos pavimentados, logrando un equilibrio perfecto entre alto rendimiento y cuidado medioambiental. Diseñado para usuarios que disfrutan de una conducción confortable y segura.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</si>
  <si>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GRANDTREK AT20 es un neumático mixto para 4x4 y SUV diseñado para un uso en cualquier época del año. Está  diseñado especialmente para el Toyota RAV4, pero también equipa el Nissan X-Trail. Puede montarse en una amplia gama de vehículos.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</si>
  <si>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Dunlop Grandtrek ST30 es un neumático Premium Touring All Season diseñado para ser montado en SUV y 4x4.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</si>
  <si>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 Este neumático automotriz cuenta con ranuras Evaqua que ayudan a bombear agua para un manejo receptivo en carreteras mojadas. La tecnología VersaLoad ayuda a proporcionar un manejo consistente, confort de marcha y ropa de rodadura en una amplia gama de condiciones.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</si>
  <si>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La mezcla perfecta entre durabilidad y eficiencia para el trabajo habitual. Alto desempeño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</si>
  <si>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Confort, seguridad y confianza al volante. Estructura asimétrica de piso que brinda el mejor desempeño en diferentes condiciones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</si>
  <si>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Excelente percepción de la calzada precisión de dirección gracias a DuPont Kevlar. Buen agarre en carreteras secas y mojadas. Gran resistencia al aquaplaning.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</si>
  <si>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Lujo y comodidad para una experiencia de manejo insuperable. Maxima tensión en el costado que aumenta la adherencia de la llanta.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</si>
  <si>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La perfecta combinacion entre desempeño y cuidado del medio ambiente.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</si>
  <si>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Balance ideal entre estilo, confort y manejo en cualquier ciercustancia.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</si>
  <si>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Mayor seguridad, confort y desempeño para conductores exigentes.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</si>
  <si>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Una percepción excelente de la calzada para una maniobrabilidad con alta capacidad de respuesta en seco y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</si>
  <si>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máximo agarre y maniobrabilidad ofrecen una conducción más placentera. Para vehículos de alto rendimiento.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</si>
  <si>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Dunlop SP SPORT MAXX 050 es un neumático de máximo rendimiento. Se pretende para el uso en coupes y sedanes de alto rendimiento. Proporcionan excelente capacidad de manejo. Excelente desempeño para conducción en superficies húmedas y secas.                                                                                                                                      </t>
  </si>
  <si>
    <t xml:space="preserve">Sofisticado diseño deportivo que ofrece adrenalina al volante. Estructura asimetrica de piso que brinda un excelente desempeño en pavimento seco y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</si>
  <si>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Excelente agarre y manejo inspirado en los autos de carreras.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</si>
  <si>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SP Sport Maxx TT se beneficia de la tecnología DuPont Kevlar para aumentar el nivel de rendimiento. Este resistente compuesto crea un flanco más rígido, lo que mejora la precisión de conducción.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</si>
  <si>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Desempeño y durabilidad en perfecta armonía. Pqueños canales en las costillas de la llanta que expulsan el agua de manera eficiente.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</si>
  <si>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Dunlop Sport BluResponse is an Ultra High Performance summer summer tire with asymmetrical tread pattern, designed for Passenger cars.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</si>
  <si>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Agarre en mojado y en seco garantizado para coches utilitarios. Mejor distancia de frenado en superficies mojadas. Tracción mejorada sobre carretera mojada.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</si>
  <si>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Firestone CV 2000 es una llanta diseñada para brindar un gran desempeño en vías urbanas y carreteras, desarrollada para uso comercial y de carga para brindar una gran relación entre costo y beneficio. Benefician la maniobrabilidad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</si>
  <si>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el neumático todo terreno construido para los conductores de camionetas, jeeps y SUV que quieren ir a donde sea que la carretera los lleve.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</si>
  <si>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Destination LE  fue desarrollada con la tecnología UNI-T que contiene compuestos para obtener un desempeño Top en superficies secas y mojadas, además de un manejo confortable en diferentes condiciones de la superficie del camino.</t>
  </si>
  <si>
    <t>La llanta Firestone Destination LE2 enfocada para uso dentro de carretera. Excelente nivel de comodidad y seguridad, haciendo tu viaje más suave y silencioso. Ideal para SUV's y camionetas.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</si>
  <si>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Firestone F 580 cuenta con diseño simétrico y compuestos renovados para tener una mayor vida útil.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</si>
  <si>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Firestone F600 está diseñada para durar mas, cuenta con diseño simétrico y compuestos renovados para tener una mayor vida útil.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</si>
  <si>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 llanta Firestone F-SERIES F700 tiene construcción optimizada proporciona un mejor desempeño, maniobrabilidad y confort al conducir. Los polímeros con los que F-700 esta construida ayudan a reducir la cantidad de C02 y a mejorar el consumo de combustible, esto gracias a su característica Fuel Fighter.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</si>
  <si>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Diseñado para brindar un excelente agarre y durabilidad; además ofrece un gran desempeño sobre superficies secas y mojadas.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</si>
  <si>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Permiten un mayor agarre sobre superficies secas o mojadas.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</si>
  <si>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Ees una llanta diseñada para brindar un gran agarre y durabilidad, de la mano de un gran desempeño sobre superficies secas y mojadas.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</si>
  <si>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El último de los neumáticos Firehawk Indy 500 ® de Firestone le permite tomar las curvas con confianza con sus hombros anchos que aumentan la rigidez del neumático para proporcionar dinamismo en las curvas.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</si>
  <si>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Brindan la mejor estabilidad al momento de manejar.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</si>
  <si>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Firestone FR 740 es una llanta que brinda un buen nivel de comodidad y estabilidad en carretera. Su diseño ofrece una gran tracción manteniendo una conducción suave y silenciosa.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</si>
  <si>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Las llantas FT140 de Firestone que brindan confiabilidad y sensaciones deportivas en el manejo.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</si>
  <si>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Las llantas Firestone Multihawk TM son perfectas para suelo pavimentado y cualquier clase de clima. La redondez en la orilla de sus bloques incrementa el drenaje de agua y reduce sustancialmente el hidroplaneo.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</si>
  <si>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una excelente llanta para aplicaciones fuera de carretera y uso rudo. Su estructura otorga grandes capacidades de carga manteniendo una gran tracción en todo momento. Orientado a pick ups y vehículos de trabajo.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</si>
  <si>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orientado a Pick Up´s y vehículos de carga ligera, brindando un gran desempeño en vías urbanas y terrenos no pavimentados, este neumático es una gran opción entre costo y beneficio. Camiones ligeros o medianos, toda estación.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</si>
  <si>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Transforce Cv con las que podrás manejar seguro en carretera y ciudad en cualquier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</si>
  <si>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Transforce Ht son ideales para camionetas o coches.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</si>
  <si>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un diseño para toda estación que combina el confort y tranquilidad de las llantas para pasajeros, buena apariencia y tracción.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</si>
  <si>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Está diseñada para combinar desgaste lento, viaje silencioso y tracción en cualquier tipo de clima sobre superficies secas o mojadas.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</si>
  <si>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Ofrece un excelente desempeño en piso seco y mojado, durabilidad y maniobrabilidad en curvas.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</si>
  <si>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ha sido diseñada como la opción económica para aquellos que buscan un buen desempeño cotidiano.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</si>
  <si>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una llanta desarrollada para autos de baja a media potencia. Su desempeño en pistas mojadas es de hasta un 20% superior, en comparación con su predecesor.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</si>
  <si>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Está diseñado para brindar una tracción confiable en todas las estaciones con una calidad de conducción más suave y refinada.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</si>
  <si>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La llanta Kelly Lt616 esta diseñada para un tipo de carga ligero. </t>
  </si>
  <si>
    <t xml:space="preserve">Ofrece un diseño moderno y un gran avance en la dispersión de agua gracias a su optimizada superficie de contacto, capacidad de tracción en todas las épocas del año y larga vida.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</si>
  <si>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Consigue una distribución uniforme de la presión, lo que se traduce en un aumento de su durabilidad gracias a un desgaste uniforme del neumático.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</si>
  <si>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Safari ATR es para una combinación óptima de tracción dentro y fuera de la carretera. El Safari ATR presenta ranuras anchas en la banda de rodadura que ayudan a evacuar el agua para brindar tracción en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</si>
  <si>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Comodidad y confianza para piso seco y mojado.  Tracción en cualquier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</si>
  <si>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descontinuada por tal motivo no contamos con stock disponible.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</si>
  <si>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¡COMPRA LA PÓLIZA ECO PLUS Y REGÁLALE SERVICIOS GRATIS A TUS CONOCIDOS!
¡Larga vida para tus llantas! Cuida tus llantas con sus respectivos servicios de mantenimiento, y lo mejor... ¡hazlo con los expertos!
En la compra de tus llantas con nosotros, haz los servicios de mantenimiento por 2 años en cualquier patio de servicio Radial Llantas, por un precio mínimo. Créenos, va a valer la pena. Tus inversión con el mejor rendimiento en Radial Llantas, y tú... tranquilo. </t>
  </si>
  <si>
    <t xml:space="preserve">¡Compra tu servicio de instalación y deja que los expertos en llantas realicen el montaje!                                                                                                           Al comprar tu servicio de instalación estas realizando la mejor inversión ya que nuestros experto realizaran el montaje de tus llantas, balanceo, cambio de valvulas e inflado con nitrogeno. </t>
  </si>
  <si>
    <t>La SF510 es un moderno diseño para todo terreno y para todas las estaciones del año. Cuenta con cinco costillas que permiten un sobresaliente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</si>
  <si>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Brinda gran maniobrabilidad en piso mojado. Diseñada para proporcionar un alto kilometraje y un excelente rendimiento.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</si>
  <si>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un neumático todo terreno para todas las estaciones. Costilla central semi-sólida: proporciona una conducción suave y una sensación confortable.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</si>
  <si>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America Cargo, especialmente diseñada para resistir altas cantidades de peso sin dejar de tener un excelente desempeño en carretera y caminos complicados.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</si>
  <si>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Exlusivo compuesto de piso, dibujo diseñad especificamente en bloques para brindar un excelente traccion en la condución.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</si>
  <si>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Dibujo de piso con secuencia de modulación optimizada. Costado extra flexible. Múltiples ranuras finas en el piso. Cinturones de acero más anchos.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</si>
  <si>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Desarrollo especial del compuesto de piso. Fuerte región de la ceja y compuesto especialmente desarrollado para el sellante.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</si>
  <si>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Confort al conducir. Mejor reacción al frenado en todos los climas.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</si>
  <si>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Con más resistencia y un mejor desempeño en carretera, nuestro modelo Blazze HT es la mejor opción para camionetas SUV.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</si>
  <si>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Seguridad, estabilidad, mejor respuesta al frenado y un desgaste más uniforme son solo algunos de los atributos de nuestro gran modelo Corona.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</si>
  <si>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Llanta Direccional Tornel ha sido desarrollada para brindar más comodidad al manejo. Su tecnología permite mejor agarre y menos ruido.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</si>
  <si>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Hemos desarrollado una llanta capaz de reducir el ruido causado por el rodaje a ciertas velocidades específicamente en carretera, con nuestro modelo Elanzo, los paseos por carretera se sentirán con mayor comodidad y mejor agarre.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</si>
  <si>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resultado es nuestro modelo UX1, una llanta especialmente diseñada para aguantar las diferentes condiciones de los caminos mexicanos.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</si>
  <si>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Excelente control de manejo a alta velocidad y menor ruido. Manejo inigualable en comodidad y durabilidad en carretera, especialmente para daños por baches.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</si>
  <si>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Para aplicación “Dentro y Fuera” de carretera. Excelente tracción en todos los terrenos. Excelente retención de aire en la aplicación tipo sin cámara.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</si>
  <si>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Nuestra llanta insignia, por décadas reconocida por el consumidor mexicano por su particular diseño y su gran desempeño especialmente en caminos mojados.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</si>
  <si>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Presentamos nuestro modelo Star Trak, una combinación de diseño y tecnología premium especialmente diseñado para tener un desempeño inigualable en curvas y en pavimento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</si>
  <si>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Distribución uniforme de la presión de contacto. Corre más fría y prolonga la vida de la llanta con múltiples renivados. Baja generación de calor.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</si>
  <si>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Aplicación en eje delantero. Dibujo en zig-zag más ancho. Atractivo diseño de los disipadores. Fuerte estructura de nylon.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</si>
  <si>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El SUV Crusade está diseñado con un exclusivo diseño de nervadura central escalonada para una sensación estable y un manejo receptivo en todas las condiciones climáticas.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</si>
  <si>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Proporciona una conducción silenciosa y cómoda mientras mantiene una excelente tracción en condiciones húmedas y secas.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</si>
  <si>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Es un neumático de excepcional rendimiento en cuanto a su adherencia al suelo. Su banda de rodadura ofrece una estabilidad en curvas.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</si>
  <si>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r>
      <t>El Goodyear </t>
    </r>
    <r>
      <rPr>
        <b/>
        <sz val="11"/>
        <color rgb="FF111111"/>
        <rFont val="Calibri Light"/>
        <scheme val="major"/>
      </rPr>
      <t>Assurance</t>
    </r>
    <r>
      <rPr>
        <sz val="11"/>
        <color rgb="FF111111"/>
        <rFont val="Calibri Light"/>
        <scheme val="major"/>
      </rPr>
      <t> </t>
    </r>
    <r>
      <rPr>
        <b/>
        <sz val="11"/>
        <color rgb="FF111111"/>
        <rFont val="Calibri Light"/>
        <scheme val="major"/>
      </rPr>
      <t>Finesse</t>
    </r>
    <r>
      <rPr>
        <sz val="11"/>
        <color rgb="FF111111"/>
        <rFont val="Calibri Light"/>
        <scheme val="major"/>
      </rPr>
      <t> es un neumático de turismo para todas las estaciones fabricado para vehículos de pasajeros y SUV.El neumático ofrece una gran tracción durante todo el año.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r>
  </si>
  <si>
    <t>La Discoverer S/T MAXX está diseñada para terrenos difíciles, incluyendo rocas y grava, con desempeño y estabilidad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</si>
  <si>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 una llanta para todas las estaciones diseñada para maximizar el consumo de combustible, devolviendo la energía a la llanta y reduciendo la generación de calor. Esta llanta es una llanta fuerte y fiable en superficies húmedas y secas.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</si>
  <si>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 Realza el confort al tomar curvas. Menor reacción al magnetismo. Reduce el ruido de la llanta.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</si>
  <si>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Esta llanta se encuentra en remate porqué cuenta con una fecha de fabricación antigua por lo cual no cuenta con una garantía de fabricación. El mejor desempeño que buscas en tu auto, durante todo el año.                                                                                                                         Compra con Radial llantas y tú… ¡Tranquilo! 
Al realizar tu compra con Radial llantas estas comprando con los expertos con sus mas de 49 años de trayectoria en el mercado te ofrecemos nuestros servicios en las mas de 70 sucursales a nivel nacional en más de 15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</si>
  <si>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mejor desempeño que buscas en tu auto, durante todo el año. 12% mejor tracción en piso mojado. Incluye más laminillas que incrementan de manera significativa la tracción en mojado.                                                                                                                              Compra con Radial llantas y tú… ¡Tranquilo! 
Al realizar tu compra con Radial llantas estas comprando con los expertos con sus mas de 49 años de trayectoria en el mercado te ofrecemos nuestros servicios en las mas de 70 sucursales a nivel nacional en más de 15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</si>
  <si>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Esta llanta se encuentra en remate porqué cuenta con una fecha de fabricación antigua por lo cual no cuenta con una garantía de fabricación. ¡Desafía el clima, controla las curvas y disfruta kilómetro a kilómetro del camino! ALTO KILOMETRAJE: revolucionario desempeño la huella de contacto para mayor vida útil y un manejo suave.                                                                                                  Compra con Radial llantas y tú… ¡Tranquilo! 
Al realizar tu compra con Radial llantas estas comprando con los expertos con sus mas de 49 años de trayectoria en el mercado te ofrecemos nuestros servicios en las mas de 70 sucursales a nivel nacional en más de 15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</si>
  <si>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Esta llanta se encuentra en remate porqué cuenta con una fecha de fabricación antigua por lo cual no cuenta con una garantía de fabricación. Advantage T/A Suv ha sido diseñada para soportar grandes exigencias hasta el último kilómetro de vida. Ofrece un excelente desempeño y control de la dirección en cualquier tipo de clima.                                                                                                                      Compra con Radial llantas y tú… ¡Tranquilo! 
Al realizar tu compra con Radial llantas estas comprando con los expertos con sus mas de 49 años de trayectoria en el mercado te ofrecemos nuestros servicios en las mas de 70 sucursales a nivel nacional en más de 15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</si>
  <si>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Ha sido diseñada para soportar grandes exigencias hasta el último kilómetro de vida. Ofrece un excelente desempeño y control de la dirección en cualquier tipo de clima. Compra con Radial llantas y tú… ¡Tranquilo! 
Al realizar tu compra con Radial llantas estas comprando con los expertos con sus mas de 49 años de trayectoria en el mercado te ofrecemos nuestros servicios en las mas de 70 sucursales a nivel nacional en más de 15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</si>
  <si>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llanta para camioneta que proporciona una tracción excepcional para un mayor control del vehículo en los caminos más difíciles sin sacrificar un manejo suave en carretera. Larga duración y apariencia agresiva. Sólo para conocedores.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</si>
  <si>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Tracción Agresiva Todo Terreno: Excediendo los niveles de la RMA de requerimiento de desempeño de tracción, para que puedas llegar con confianza a tu destino.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</si>
  <si>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Tracción Agresiva Todo Terreno: Excediendo los niveles de la RMA  de requerimiento de desempeño de tracción, para que puedas llegar con confianza a tu destino.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</si>
  <si>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Ofrece una resistencia a la perforación mejorada de la banda de rodadura y la pared lateral; junto con un parche de contacto más grande para mejorar la tracción, una respuesta de dirección más nítida y distancias de frenado más cortas.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</si>
  <si>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Comercial T/A All Season de Bf Goodrich es un neumático para los conductores que buscan excelentes características en carretera, larga vida útil de la banda de rodadura y versatilidad durante toda la temporada.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</si>
  <si>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https://cdn.shopify.com/s/files/1/0257/8605/6753/files/T-A_KO_N1.jpg?v=1624894076</t>
  </si>
  <si>
    <t>https://cdn.shopify.com/s/files/1/0257/8605/6753/files/T-A_KO_N2.jpg?v=1624894075</t>
  </si>
  <si>
    <t>https://cdn.shopify.com/s/files/1/0257/8605/6753/files/T-A_KO_N3.jpg?v=1624894075</t>
  </si>
  <si>
    <t>https://cdn.shopify.com/s/files/1/0257/8605/6753/files/T-A_Ko2_N_1.png?v=1624895912</t>
  </si>
  <si>
    <t>https://cdn.shopify.com/s/files/1/0257/8605/6753/files/T-A_Ko2_N_3.png?v=1624895912</t>
  </si>
  <si>
    <t>https://cdn.shopify.com/s/files/1/0257/8605/6753/files/T-A_Ko2_N_2.png?v=1624895912</t>
  </si>
  <si>
    <t>https://cdn.shopify.com/s/files/1/0257/8605/6753/files/Baja_T-_A_N_1.png?v=1624903149</t>
  </si>
  <si>
    <t>https://cdn.shopify.com/s/files/1/0257/8605/6753/files/Baja_T-_A_N_3.jpg?v=1624903149</t>
  </si>
  <si>
    <t>https://cdn.shopify.com/s/files/1/0257/8605/6753/files/G-Force_Sport_N_1.jpg?v=1624905215</t>
  </si>
  <si>
    <t>https://cdn.shopify.com/s/files/1/0257/8605/6753/files/G-Force_Sport_N_3.jpg?v=1624905214</t>
  </si>
  <si>
    <t>https://cdn.shopify.com/s/files/1/0257/8605/6753/files/G-Force_Sport_N_2.jpg?v=1624905214</t>
  </si>
  <si>
    <t>https://cdn.shopify.com/s/files/1/0257/8605/6753/files/G_Force_Sport_Comp2_N_2.jpg?v=1624905646</t>
  </si>
  <si>
    <t>https://cdn.shopify.com/s/files/1/0257/8605/6753/files/G_Force_Sport_Comp2_N_1.jpg?v=1624905646</t>
  </si>
  <si>
    <t>https://cdn.shopify.com/s/files/1/0257/8605/6753/files/G_Force_Sport_Comp2_N_3.png?v=1624905647</t>
  </si>
  <si>
    <t>Esta llanta se encuentra en remate porqué cuenta con una fecha de fabricación antigua por lo cual no cuenta con una garantía de fabricación. G-Force™ T/A® KDW está diseñada para proporcionar los más altos niveles de tracción en piso mojado y en piso seco que requieren tanto los coupés como los automóviles más rápidos del mundo. Además, la g-Force™ T/A® KDW cuenta con la Tracción/Advantage de las llantas BFGoodrich®, que da a los conductores la confianza de tomar el control del volante en los caminos más exigentes imaginables.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</si>
  <si>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Esta llanta se encuentra en remate porqué cuenta con una fecha de fabricación antigua por lo cual no cuenta con una garantía de fabricación. El neumático reforzado para camiones para toda la temporada diseñado para satisfacer las necesidades de su negocio.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</si>
  <si>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Esta llanta se encuentra en remate porqué cuenta con una fecha de fabricación antigua por lo cual no cuenta con una garantía de fabricación. Un neumático de ultra alto rendimiento con clasificación de velocidad Z diseñado para proporcionar el máximo manejo y control en mojado y seco requerido en los mejores autos deportivos y de turismo del mundo, al tiempo que ofrece un gran confort de marcha y bajo nivel de ruido. Considerado por muchos como el mejor del mundo, este neumático inspira confianza que empuja el sobre.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</si>
  <si>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diseño de piso de G-Force Sport ha demostrado gran estabilidad y máxima generación de fuerza de curveo al mismo tiempo que los g-Hooks aumentan el número de puntos de contacto y tracción de la llanta en cualquier ángulo de curveo.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</si>
  <si>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llanta Ultra High performance que te permite acelerar más rápido, curveo emocionante y frenar antes para llegar al siguiente nivel de control y emoción en el manejo.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</si>
  <si>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G-Force Sport Comp-2 ¡Remate!</t>
  </si>
  <si>
    <t>Esta llanta se encuentra en remate porqué cuenta con una fecha de fabricación antigua por lo cual no cuenta con una garantía de fabricación. La g-Force™ Super Sport A/S es la mejor llanta para aquellos que buscan un desempeño superior en el manejo cotidiano. Una gama con herencia de carreras, verdaderas llantas High Performance para aplicaciones agresivas incluyendo aquellas con rines grandes y bajos perfiles.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</si>
  <si>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G-Force Super Sport A-S ¡Remate!</t>
  </si>
  <si>
    <t>Esta llanta se encuentra en remate porqué cuenta con una fecha de fabricación antigua por lo cual no cuenta con una garantía de fabricación. BFGoodrich® Long Trail T/A® Tour brinda un manejo suave y  predecible con un look mucho más deportivo, gran desempeño en altas velocidades y excelente tracción en todo tipo de clima, kilómetro a kilómetro.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</si>
  <si>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Mud Terrain TA KM es la come rocas, reina de las llantas fuera de carretera. Provee una tracción y confiabilidad para recorrer cualquier superficie especialmente en las condiciones más difíciles. Su sistema Digger Lugz que da una especie de dientes al hombro de la llanta, da un poder extra en lodo, arena y rocas. Todo esto se complementa con su apariencia muy agresiva.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</si>
  <si>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extraordinaria llanta Off – Road con construcción robusta y una estética agresiva que provee un desempeño inigualable.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</si>
  <si>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BFGOODRICH MUD-TERRAIN T/A KM3 Construida con la experiencia... ¡experiencia ganada en el camino.MÁS RUDEZA Y MÁS TRACCIÓN QUE LA KM2.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</si>
  <si>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Diseñada para recorrer los caminos de México. Es una llanta que realza la apariencia y el estilo de su vehículo con una amplia gama que va de rin 13 a rin 16 y series de 70 a 50.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</si>
  <si>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Es la llanta para camioneta más silenciosa y con gran duración diseñada con un look agresivo para llegar a donde tus aventuras te lleven.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</si>
  <si>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Rugged Trail T/A es la líder en llantas de Equipo Original todo terreno. Combina eficientemente la apariencia fuera de carretera y el desempeño de una llanta todo terreno para un manejo divertido. Disponible en letra blanca realzada delineada.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</si>
  <si>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BFGoodrich® Advantage T/A® Sport LT cuenta con un compuesto avanzado para todo tipo de clima y un diseño de banda de rodadura optimizado que proporciona un mayor agarre en carreteras mojadas y nevadas, ofreciendo una tracción mejorada.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</si>
  <si>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BFGoodrich Touring T/A es un neumático de turismo, para toda la temporada fabricado para SUV y vehículos de pasajeros.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</si>
  <si>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BFGoodrich Touring T/A® Pro Series ayuda a ofrecer una conducción impresionante, una excelente tracción en mojado y nieve, y una sensación precisa y al mando del conductor.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</si>
  <si>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Una llanta que ofrece un manejo impresionante, gran tracción y una sensación de manejo preciso. Gran kilometraje. Excelente tracción en piso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</si>
  <si>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El Traction T /A es altamente acanalable, mientras que tiene el aspecto de la vieja escuela, durabilidad, dureza y rendimiento que solo BFGoodrich puede ofrecer en el desierto.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</si>
  <si>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Advantage T/A Drive ¡Remate!</t>
  </si>
  <si>
    <t>Advantage T/A Go ¡Remate!</t>
  </si>
  <si>
    <t>Advantage T/A Sport ¡Remate!</t>
  </si>
  <si>
    <t>Advantage T/A Suv ¡Remate!</t>
  </si>
  <si>
    <t>Advantage T/A Suv Go ¡Remate!</t>
  </si>
  <si>
    <t>All Terrain T/A Ko ¡Remate!</t>
  </si>
  <si>
    <t>All Terrain T/A Ko 2 ¡Remate!</t>
  </si>
  <si>
    <t>All Terrain T/A Ko2 ¡Remate!</t>
  </si>
  <si>
    <t>Baja T/A ¡Remate!</t>
  </si>
  <si>
    <t>G-Force Sport ¡Remate!</t>
  </si>
  <si>
    <t>Commercial T/A All Season ¡Remate!</t>
  </si>
  <si>
    <t>Commercial T/A All Season 2 ¡Remate!</t>
  </si>
  <si>
    <t>Comp T/A Zr Tl ¡Remate!</t>
  </si>
  <si>
    <t>G-Force T/A Kdw ¡Remate!</t>
  </si>
  <si>
    <t>Long Trail T/A Tour ¡Remate!</t>
  </si>
  <si>
    <t>Mud Terrain T/A Km ¡Remate!</t>
  </si>
  <si>
    <t>Mud Terrain T/A Km2 ¡Remate!</t>
  </si>
  <si>
    <t>Mud Terrain T/A Km3 ¡Remate!</t>
  </si>
  <si>
    <t>Radial T/A ¡Remate!</t>
  </si>
  <si>
    <t>Rugged Terrain T/A ¡Remate!</t>
  </si>
  <si>
    <t>Rugged Trail T/A ¡Remate!</t>
  </si>
  <si>
    <t>Sport Truck T/A ¡Remate!</t>
  </si>
  <si>
    <t>Touring T/A Dt Go ¡Remate!</t>
  </si>
  <si>
    <t>Touring T/A Pro Series T ¡Remate!</t>
  </si>
  <si>
    <t>Touring T/A Sr4 ¡Remate!</t>
  </si>
  <si>
    <t>Traction T/A ¡Remate!</t>
  </si>
  <si>
    <t>Contiprocontact ¡Remate!</t>
  </si>
  <si>
    <t>Vanco 8 Lt ¡Remate!</t>
  </si>
  <si>
    <t>Conticross Contact Lx Sport ¡Remate!</t>
  </si>
  <si>
    <t>Contipremiumcontact 2 ¡Remate!</t>
  </si>
  <si>
    <t>Contipowercontact ¡Remate!</t>
  </si>
  <si>
    <t>4X4 Contact ¡Remate!</t>
  </si>
  <si>
    <t>Esta llanta se encuentra en remate porqué cuenta con una fecha de fabricación antigua por lo cual no cuenta con una garantía de fabricación. Desempeño estable y duradero. Incrementa el desempeño y durabilidad en uso en piso seco, mojado, incluso en nieve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</si>
  <si>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opción inteligente por su alto rendimiento. Estabilidad  para la carga y a los tripulantes.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</si>
  <si>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ContiCrossContact™ LX SportRendimiento que empuja los límites de la Tecnología. Costillas circunferenciales asimétricas. Seguridad de frenado y maniobrabilidad.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</si>
  <si>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Esta llanta se encuentra en remate porqué cuenta con una fecha de fabricación antigua por lo cual no cuenta con una garantía de fabricación. Solidez, poder y resistencia en una llanta Ecológica.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</si>
  <si>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Esta llanta se encuentra en remate porqué cuenta con una fecha de fabricación antigua por lo cual no cuenta con una garantía de fabricación. Baja resistencia al rodaje que permite menor consumo de combustible y menor emisión de CO2.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</si>
  <si>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Para una conducción cómoda en la carretera y terreno fácil. Buena protección contra aquaplaning.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</si>
  <si>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K-715 Optimo ¡Remate!</t>
  </si>
  <si>
    <t>Esta llanta se encuentra en remate porqué cuenta con una fecha de fabricación antigua por lo cual no cuenta con una garantía de fabricación. El modelo Optimo K715, minimiza el deslizamiento sobre agua, empleando un diseño en la banda de rodamiento que mejora el rendimiento en la conducción sobre piso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</si>
  <si>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Un producto estrella reconocido por muchos fabricantes de vehículos, el modelo Optimo H426 es magnífico en todos los aspectos, incluyendo una conducción tranquila, una marcha suave, agarre, una economía de combustible mejorada y adicionalmente, un buen rendimiento sobre nieve.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</si>
  <si>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Al utilizar el sistema dual de relleno, KINERGY ST H735, ofrece un desempeño equilibrado durante el manejo en seco y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</si>
  <si>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Una llanta para toda temporada con un desempeño Premium.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</si>
  <si>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Mejorado desempeño en el manejo con una conducción más suave a través de la tecnología de punta aplicada La tecnología de vanguardia aplicada.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</si>
  <si>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Ventus AS – RH07, está diseñado para brindar una conducción cómoda, con poco ruido, y excelente tracción en todas las estaciones en equipo original.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</si>
  <si>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H426 Optimo Xl ¡Remate!</t>
  </si>
  <si>
    <t>Kinergy St H735 ¡Remate!</t>
  </si>
  <si>
    <t>Ventus S1 Noble H452 ¡Remate!</t>
  </si>
  <si>
    <t>Ventus Prime K112 ¡Remate!</t>
  </si>
  <si>
    <t>Ventus Rh07 As Xl ¡Remate!</t>
  </si>
  <si>
    <t>Ma-307 ¡Remate</t>
  </si>
  <si>
    <t>Vanpro Mcv3 8Cp ¡Remate!</t>
  </si>
  <si>
    <t>Esta llanta se encuentra en remate porqué cuenta con una fecha de fabricación antigua por lo cual no cuenta con una garantía de fabricación. Se caracteriza por contener una banda de rodadura agresiva y de un alto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</si>
  <si>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La mayor cantidad de entalladuras en los surcos y hombros principales aumenta la comodidad y la tracción en la nieve y el barro.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</si>
  <si>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4X4 Diamaris Xl ¡Remate!</t>
  </si>
  <si>
    <t>Esta llanta se encuentra en remate porqué cuenta con una fecha de fabricación antigua por lo cual no cuenta con una garantía de fabricación. Para SUV en carretera y vehículos Crossover. Añade tiras de nylon bajo la banda de rodadura, asegurando el manejo y la longevidad de la banda de rodadura se maximizan sea cual sea la velocidad.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</si>
  <si>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Agilis ¡Remate!</t>
  </si>
  <si>
    <t>Esta llanta se encuentra en remate porqué cuenta con una fecha de fabricación antigua por lo cual no cuenta con una garantía de fabricación. Diseñada para camionetas de uso comercial.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</si>
  <si>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Agilis Plus ¡Remate!</t>
  </si>
  <si>
    <t>Esta llanta se encuentra en remate porqué cuenta con una fecha de fabricación antigua por lo cual no cuenta con una garantía de fabricación. Seguridad, ahorro de carburante y duración: la solución pensada para tu negocio.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</si>
  <si>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Nuestras mejores llantas para el mercado masivo que ofrecen seguridad excepcional, vida útil prolongada y un recorrido silencioso y confortable.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</si>
  <si>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Defender ¡Remate!</t>
  </si>
  <si>
    <t>Defender Ltx ¡Remate!</t>
  </si>
  <si>
    <t>Esta llanta se encuentra en remate porqué cuenta con una fecha de fabricación antigua por lo cual no cuenta con una garantía de fabricación. El Michelin Defender LTX es reconocido por muchos entusiastas como el neumático de carretera más capaz para camiones, SUV y crossovers. Atrás han quedado los días en que los neumáticos SUV y camiones se construyeron para garantizar la durabilidad y el acarreo confiable únicamente, ya que el Defender LTX está aquí para garantizar un rendimiento excepcional en cada categoría.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</si>
  <si>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 xml:space="preserve">Esta llanta se encuentra en remate porqué cuenta con una fecha de fabricación antigua por lo cual no cuenta con una garantía de fabricación. Este neumático de automóvil de pasajeros de equipo original ofrece una excelente eficiencia de combustible y un viaje tranquilo y cómodo para vehículos.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</si>
  <si>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Energy Lx4 ¡Remate!</t>
  </si>
  <si>
    <t>Energy Saber ¡Remate!</t>
  </si>
  <si>
    <t>Esta llanta se encuentra en remate porqué cuenta con una fecha de fabricación antigua por lo cual no cuenta con una garantía de fabricación. La llanta ahorradora de combustible con excelente frenado en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</si>
  <si>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Energy Xm2 ¡Remate!</t>
  </si>
  <si>
    <t>Esta llanta se encuentra en remate porqué cuenta con una fecha de fabricación antigua por lo cual no cuenta con una garantía de fabricación. Más segura y más durable. MICHELIN energy xm2 es una llanta desarrollada para soportar las duras condiciones de nuestras carreteras, ofreciendo además mayor seguridad y duración.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</si>
  <si>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Harmony ¡Remate!</t>
  </si>
  <si>
    <t>Esta llanta se encuentra en remate porqué cuenta con una fecha de fabricación antigua por lo cual no cuenta con una garantía de fabricación. El Michelin Harmony es un neumático Premium Touring All Season diseñado para ser montado en turismos.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</si>
  <si>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Hydroedge ¡Remate!</t>
  </si>
  <si>
    <t>Esta llanta se encuentra en remate porqué cuenta con una fecha de fabricación antigua por lo cual no cuenta con una garantía de fabricación. El neumático radial HydroEdge es el neumático superior de Michelin para la clasificación Pasajero-Toda Estación.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</si>
  <si>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Latitude Sport ¡Remate!</t>
  </si>
  <si>
    <t>Esta llanta se encuentra en remate porqué cuenta con una fecha de fabricación antigua por lo cual no cuenta con una garantía de fabricación. La llanta que ofrece un desempeño sport con extraordinario control de manejo y agarre en piso seco a los vehículos Crossover de alto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</si>
  <si>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Latitude Sport 3 ¡Remate!</t>
  </si>
  <si>
    <t>Esta llanta se encuentra en remate porqué cuenta con una fecha de fabricación antigua por lo cual no cuenta con una garantía de fabricación. La llanta Ultra High Performance para vehículos tipo SUV y Crossover.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</si>
  <si>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Latitude Tour ¡Remate!</t>
  </si>
  <si>
    <t>Esta llanta se encuentra en remate porqué cuenta con una fecha de fabricación antigua por lo cual no cuenta con una garantía de fabricación. La llanta MICHELIN LatitudeTour para Crossovers y SUV’s aportando un mayor ahorro de combustible.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</si>
  <si>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Latitude Tour Hp ¡Remate!</t>
  </si>
  <si>
    <t>Esta llanta se encuentra en remate porqué cuenta con una fecha de fabricación antigua por lo cual no cuenta con una garantía de fabricación. El Latitude Tour HP es un neumático de camioneta ligera para todas las estaciones Crossover / SUV Touring de Michelin desarrollado para los conductores de vehículos crossover y utilitarios deportivos premium.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</si>
  <si>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Ltx A/T2 ¡Remate!</t>
  </si>
  <si>
    <t>Esta llanta se encuentra en remate porqué cuenta con una fecha de fabricación antigua por lo cual no cuenta con una garantía de fabricación. La llanta que ofrece el agarre y la durabilidad que se espera de una llanta off-road, sin sacrificar el confort que una llanta MICHELIN debe ofrecer.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</si>
  <si>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Ltx A-S ¡Remate!</t>
  </si>
  <si>
    <t>Esta llanta se encuentra en remate porqué cuenta con una fecha de fabricación antigua por lo cual no cuenta con una garantía de fabricación. La llanta para dueños de camionetas que buscan el mejor costo-beneficio.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</si>
  <si>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Ltx Force ¡Remate!</t>
  </si>
  <si>
    <t>Esta llanta se encuentra en remate porqué cuenta con una fecha de fabricación antigua por lo cual no cuenta con una garantía de fabricación. MICHELIN LTX FORCE aplica las tecnologías utilizadas en las competencias más exigentes del mundo ofreciendo la mejor solución, no importa su camino.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servicio)2</t>
  </si>
  <si>
    <t>Ltx M/S ¡Remate!</t>
  </si>
  <si>
    <t>Esta llanta se encuentra en remate porqué cuenta con una fecha de fabricación antigua por lo cual no cuenta con una garantía de fabricación. Con el Compuesto Evertread para ofrecer una durabilidad de la banda de rodamiento en cualquier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</si>
  <si>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Ltx M/S2 ¡Remate!</t>
  </si>
  <si>
    <t>Esta llanta se encuentra en remate porqué cuenta con una fecha de fabricación antigua por lo cual no cuenta con una garantía de fabricación. La mejor llanta para camionetas Pickup y SUV con la mayor durabilidad y resistencia además de ser la llanta más segura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</si>
  <si>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Exalto ¡Remate!</t>
  </si>
  <si>
    <t>Esta llanta se encuentra en remate porqué cuenta con una fecha de fabricación antigua por lo cual no cuenta con una garantía de fabricación. El Michelin Pilot Exalto es un neumático de verano de ultra alto rendimiento diseñado para ser instalado en turismos.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</si>
  <si>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Michelin Pilot Exalto A/S es un neumático radial de alto rendimiento para toda la temporada hecho para su uso en coupés deportivos, sedanes y automóviles. Ofrece un buen manejo, paseo tranquilo. El Pilot Exalto A/S funciona bien en la mayoría de los entornos climáticos, incluida la nieve ligera.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</si>
  <si>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Exalto A-S ¡Remate!</t>
  </si>
  <si>
    <t>Pilot Exalto Pe2 ¡Remate!</t>
  </si>
  <si>
    <t>Esta llanta se encuentra en remate porqué cuenta con una fecha de fabricación antigua por lo cual no cuenta con una garantía de fabricación. El Michelin Pilot Exalto PE2 es un neumático de verano de ultra alto rendimiento diseñado para ser instalado en turismos.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</si>
  <si>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Hx Mxm4 ¡Remate!</t>
  </si>
  <si>
    <t>Esta llanta se encuentra en remate porqué cuenta con una fecha de fabricación antigua por lo cual no cuenta con una garantía de fabricación. La llanta que le ofrece a los conductores de vehículos de lujo un balance deportivo en el manejo y a la hora de frenar en piso mojado y seco.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</si>
  <si>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Primacy ¡Remate!</t>
  </si>
  <si>
    <t>Esta llanta se encuentra en remate porqué cuenta con una fecha de fabricación antigua por lo cual no cuenta con una garantía de fabricación. El Michelin Pilot Primacy es un neumático Premium Touring Summer diseñado para ser instalado en turismos.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</si>
  <si>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¡Remate!</t>
  </si>
  <si>
    <t>Esta llanta se encuentra en remate porqué cuenta con una fecha de fabricación antigua por lo cual no cuenta con una garantía de fabricación. Nacida en las carreras de resistencia. La mejor llanta de carreras para las pistas del mundo.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</si>
  <si>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A/S ¡Remate!</t>
  </si>
  <si>
    <t>Esta llanta se encuentra en remate porqué cuenta con una fecha de fabricación antigua por lo cual no cuenta con una garantía de fabricación. La siguiente generación de llantas de rendimiento en todo tipo de clima. MICHELIN® Pilot® Sport A/S provee una inigualable combinación entre máximo rendimiento en 
todo tipo de clima y gran duración del piso de la llanta.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</si>
  <si>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A-S Plus ¡Remate!</t>
  </si>
  <si>
    <t>Esta llanta se encuentra en remate porqué cuenta con una fecha de fabricación antigua por lo cual no cuenta con una garantía de fabricación. La siguiente generación de llantas de rendimiento en todo tipo de clima. MICHELIN® Pilot® Sport A/S Plus provee una inigualable combinación entre máximo rendimiento en 
todo tipo de clima y gran duración del piso de la llanta.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</si>
  <si>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Cup ¡Remate!</t>
  </si>
  <si>
    <t>Esta llanta se encuentra en remate porqué cuenta con una fecha de fabricación antigua por lo cual no cuenta con una garantía de fabricación. La llanta para competencia MICHELIN Pilot Sport Cup ofrece un excelente agarre y manejo al curveo y un tiempo consistente en cada vuelta en la pista.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</si>
  <si>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Ps2 ¡Remate!</t>
  </si>
  <si>
    <t>Esta llanta se encuentra en remate porqué cuenta con una fecha de fabricación antigua por lo cual no cuenta con una garantía de fabricación. Aprovecha el potencial de tu vehículo, tanto en piso seco como en piso mojado. Su alto desempeño la hace la llanta elegida por los fabricantes de autos más veloces del mundo.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</si>
  <si>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Ps3 ¡Remate!</t>
  </si>
  <si>
    <t>Esta llanta se encuentra en remate porqué cuenta con una fecha de fabricación antigua por lo cual no cuenta con una garantía de fabricación. La llanta Ultra High Performance de equipo original que intensifica las sensaciones del manejo desarrollando las máximas capacidades de tu vehículo.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</si>
  <si>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Ps4 ¡Remate!</t>
  </si>
  <si>
    <t>Esta llanta se encuentra en remate porqué cuenta con una fecha de fabricación antigua por lo cual no cuenta con una garantía de fabricación. Pasión genuina, manejo excepcional. La nueva referencia en la categoría Ultra High Performance con desempeño en suelo seco-mojado.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</si>
  <si>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Sport Ps4S ¡Remate!</t>
  </si>
  <si>
    <t xml:space="preserve">Esta llanta se encuentra en remate porqué cuenta con una fecha de fabricación antigua por lo cual no cuenta con una garantía de fabricación. Pasión genuina, manejo excepcional. La nueva referencia en la categoría Ultra High Performance con desempeño en suelo seco-mojado.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</si>
  <si>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Pilot Sport Zr ¡Remate!</t>
  </si>
  <si>
    <t>Esta llanta se encuentra en remate porqué cuenta con una fecha de fabricación antigua por lo cual no cuenta con una garantía de fabricación. El neumático Pilot Sport Zr deportiva para durar y adaptarse a su precisión de conducción, alcanzando hasta 300km/h.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</si>
  <si>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Esta llanta se encuentra en remate porqué cuenta con una fecha de fabricación antigua por lo cual no cuenta con una garantía de fabricación. Nacida en las carreras de resistencia. La mejor llanta de carreras para las pistas del mundo.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</si>
  <si>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Pilot Super Sport ¡Remate!</t>
  </si>
  <si>
    <t>Pilot Sx Mxx3 ¡Remate!</t>
  </si>
  <si>
    <t>Esta llanta se encuentra en remate porqué cuenta con una fecha de fabricación antigua por lo cual no cuenta con una garantía de fabricación. Los neumáticos Pilot SX MXX3 fueron Diseñados para proporcionar un nivel de rendimiento similar a los slicks de carreras con ranuras de lluvia cortadas en ellos al ofrecer un manejo progresivo, capacidad de respuesta y tracción en carreteras secas con amplia tracción en carreteras mojadas.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</si>
  <si>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Premier A/S ¡Remate!</t>
  </si>
  <si>
    <t>Esta llanta se encuentra en remate porqué cuenta con una fecha de fabricación antigua por lo cual no cuenta con una garantía de fabricación. MICHELIN Premier A/S. Nueva es segura, ¡y gastada también!. Incluso después de muchos kilómetros de uso, la llanta sigue frenando en caminos mojados en una distancia muy corta.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</si>
  <si>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Primacy 3 ¡Remate!</t>
  </si>
  <si>
    <t xml:space="preserve">Esta llanta se encuentra en remate porqué cuenta con una fecha de fabricación antigua por lo cual no cuenta con una garantía de fabricación. Descubre Michelin Primacy 3, llantas para todo tipo de clima para excelentes experiencias en caminos secos y mojados.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</si>
  <si>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Primacy 4 ¡Remate!</t>
  </si>
  <si>
    <t>Esta llanta se encuentra en remate porqué cuenta con una fecha de fabricación antigua por lo cual no cuenta con una garantía de fabricación. La llanta Michelin Primacy 4, es uno de los últimos lanzamientos de Michelin. Esta llanta dura un 30% más que el promedio de sus principales competidores. Tiene un excelente frenado, cuando esta nueva frena 5.4 metros antes que otras llantas, y cuando la llanta esta usada frena 7.4 metros antes que otras llantas.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</si>
  <si>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Primacy Hp ¡Remate!</t>
  </si>
  <si>
    <t>Esta llanta se encuentra en remate porqué cuenta con una fecha de fabricación antigua por lo cual no cuenta con una garantía de fabricación. Tecnología Michelin Zero Presión. Costados reforzados diseñados para soportar el peso del vehículo aún sin presión de aire.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</si>
  <si>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Primacy Suv ¡Remate!</t>
  </si>
  <si>
    <t xml:space="preserve">Esta llanta se encuentra en remate porqué cuenta con una fecha de fabricación antigua por lo cual no cuenta con una garantía de fabricación. Manejo con seguridad y comodidad silenciosa con MICHELIN Esta llanta se encuentra en remate porqué cuenta con una fecha de fabricación antigua por lo cual no cuenta con una garantía de fabricación. Primacy SUV. Frenada mejorada en carreteras mojadas y secas y estabilidad en las curvas.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</si>
  <si>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Primacy Suv Eo-Mi ¡Remate!</t>
  </si>
  <si>
    <t xml:space="preserve">Esta llanta se encuentra en remate porqué cuenta con una fecha de fabricación antigua por lo cual no cuenta con una garantía de fabricación. Manejo con seguridad y comodidad silenciosa con MICHELIN Primacy SUV. Frenada mejorada en carreteras mojadas y secas y estabilidad en las curvas.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</si>
  <si>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X Radial Lt2 Grnx Lre ¡Remate!</t>
  </si>
  <si>
    <t>Esta llanta se encuentra en remate porqué cuenta con una fecha de fabricación antigua por lo cual no cuenta con una garantía de fabricación. Una llanta creeadas para camiones por su alto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</si>
  <si>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Cp661 ¡Remate!</t>
  </si>
  <si>
    <t>Esta llanta se encuentra en remate porqué cuenta con una fecha de fabricación antigua por lo cual no cuenta con una garantía de fabricación. Diseñada para un alto rendimiento, este neumático cuenta con un manejo estable, gracias a su bloque central, que eleva la manipulación de una conducción.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</si>
  <si>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Rodian Hp ¡Remate!</t>
  </si>
  <si>
    <t>Raptor Zr ¡Remate!</t>
  </si>
  <si>
    <t>Esta llanta se encuentra en remate porqué cuenta con una fecha de fabricación antigua por lo cual no cuenta con una garantía de fabricación. El Raptor ZR A / S es el neumático de rendimiento ultra alto para todas las estaciones de RIKEN desarrollado para los conductores de cupés deportivos y sedán deportivos que buscan combinar.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</si>
  <si>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500 ¡Remate!</t>
  </si>
  <si>
    <t xml:space="preserve">Esta llanta se encuentra en remate porqué cuenta con una fecha de fabricación antigua por lo cual no cuenta con una garantía de fabricación. La SeiberlinG 500 ha sido creada para ser funcional en cualquier tipo de clima sobre camino pavimentado.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</si>
  <si>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Laredo Cross Country ¡Remate!</t>
  </si>
  <si>
    <t xml:space="preserve">Esta llanta se encuentra en remate porqué cuenta con una fecha de fabricación antigua por lo cual no cuenta con una garantía de fabricación. Laredo Cross Country es la llanta correcta para los conductores de camionetas deportivas (SUV's) que les gusta mantenerse en movimiento. Por su construcción, esta llanta brinda un manejo confiable, silencioso y una excelente tracción en cualquier camino.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</si>
  <si>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Laredo Hd/H ¡Remate!</t>
  </si>
  <si>
    <t xml:space="preserve">Esta llanta se encuentra en remate porqué cuenta con una fecha de fabricación antigua por lo cual no cuenta con una garantía de fabricación. Gran kilometraje en la llanta de uso comercial para todo clima. Ver todos los tamaños. Encontrar un distribuidor. Durabilidad y desgaste uniforme.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</si>
  <si>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Liberator A/T  ¡Remate!</t>
  </si>
  <si>
    <t>Esta llanta se encuentra en remate porqué cuenta con una fecha de fabricación antigua por lo cual no cuenta con una garantía de fabricación. Libertador uniroyal A/T es un neumatico Light Truc/SUV resistente, fiable y duradero, cuenta con un patron de bande de rodadura profundo y agresivo el cual brinda mayor traccion maximizada para todo terreno. Durabilidad y fiabilidad en carretera.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</si>
  <si>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Tiger Paw Awp Ii ¡Remate!</t>
  </si>
  <si>
    <t xml:space="preserve">Esta llanta se encuentra en remate porqué cuenta con una fecha de fabricación antigua por lo cual no cuenta con una garantía de fabricación. La más alta calidad, diseñada para brindar un gran kilometraje, resistencia y un manejo suave y confortable en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</si>
  <si>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Tiger Paw Gtz ¡Remate!</t>
  </si>
  <si>
    <t xml:space="preserve">Esta llanta se encuentra en remate porqué cuenta con una fecha de fabricación antigua por lo cual no cuenta con una garantía de fabricación. Reduce ruidos del camino. Diseño de piso optimizado por computadora. · Provee un excelente agarre en piso seco y mojado.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</si>
  <si>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Tiger Paw Touring ¡Remate!</t>
  </si>
  <si>
    <t>Esta llanta se encuentra en remate porqué cuenta con una fecha de fabricación antigua por lo cual no cuenta con una garantía de fabricación. La llanta para Auto y Camioneta que combina Seguridad, Suavidad y Confort al manejar y un rendimiento kilométrico Superior, ideal para todo tipo de clima.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</si>
  <si>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Radial Rh04 ¡Remate!</t>
  </si>
  <si>
    <t xml:space="preserve">Esta llanta se encuentra en remate porqué cuenta con una fecha de fabricación antigua por lo cual no cuenta con una garantía de fabricación.  La marca Aurora ofrece una llanta radial para toda posición, que presume de un ahorro de combustible sobresaliente.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</si>
  <si>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 xml:space="preserve">Esta llanta se encuentra en remate porqué cuenta con una fecha de fabricación antigua por lo cual no cuenta con una garantía de fabricación. La marca Aurora ofrece una llanta radial para toda posición, que presume de un ahorro de combustible sobresaliente.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</si>
  <si>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Radial H107 ¡Remate!</t>
  </si>
  <si>
    <t>Radial H715 ¡Remate!</t>
  </si>
  <si>
    <t>Radial K706 ¡Remate!</t>
  </si>
  <si>
    <t>Route Master Uh70 ¡Remate!</t>
  </si>
  <si>
    <t>Routemaster At ¡Remate!</t>
  </si>
  <si>
    <t>https://cdn.shopify.com/s/files/1/0257/8605/6753/files/G-Force_Super_Sport_A-S_N1.png?v=1624981893</t>
  </si>
  <si>
    <t>https://cdn.shopify.com/s/files/1/0257/8605/6753/files/G-Force_Super_Sport_A-S_N2.jpg?v=1624981892</t>
  </si>
  <si>
    <t>https://cdn.shopify.com/s/files/1/0257/8605/6753/files/G-Force_Super_Sport_A-S_N3.jpg?v=1624981892</t>
  </si>
  <si>
    <t>https://cdn.shopify.com/s/files/1/0257/8605/6753/files/G-Force_TA_Kdw_N1.jpg?v=1624985290</t>
  </si>
  <si>
    <t>https://cdn.shopify.com/s/files/1/0257/8605/6753/files/G-Force_TA_Kdw_N2.jpg?v=1624985290</t>
  </si>
  <si>
    <t>https://cdn.shopify.com/s/files/1/0257/8605/6753/files/G-Force_TA_Kdw_N3.jpg?v=1624985290</t>
  </si>
  <si>
    <t>https://cdn.shopify.com/s/files/1/0257/8605/6753/files/Long_Trail_TA_Tour_LB_N1.jpg?v=1624987064</t>
  </si>
  <si>
    <t>https://cdn.shopify.com/s/files/1/0257/8605/6753/files/Long_Trail_TA_Tour_LB_2.jpg?v=1624987064</t>
  </si>
  <si>
    <t>https://cdn.shopify.com/s/files/1/0257/8605/6753/files/Long_Trail_TA_Tour_LB.jpg?v=1624987064</t>
  </si>
  <si>
    <t>https://cdn.shopify.com/s/files/1/0257/8605/6753/files/Long_Trail_TA_Tour_LN_1.jpg?v=1624987197</t>
  </si>
  <si>
    <t>https://cdn.shopify.com/s/files/1/0257/8605/6753/files/Long_Trail_TA_Tour_LN_2.jpg?v=1624987197</t>
  </si>
  <si>
    <t>https://cdn.shopify.com/s/files/1/0257/8605/6753/files/Long_Trail_TA_Tour_LN_3.jpg?v=1624987197</t>
  </si>
  <si>
    <t>https://cdn.shopify.com/s/files/1/0257/8605/6753/files/Mud_Terrain_T-A_Km_LB_1.jpg?v=1624990511</t>
  </si>
  <si>
    <t>https://cdn.shopify.com/s/files/1/0257/8605/6753/files/Mud_Terrain_T-A_Km_LB_2.jpg?v=1624990511</t>
  </si>
  <si>
    <t>https://cdn.shopify.com/s/files/1/0257/8605/6753/files/Mud_Terrain_T-A_Km_LB_3.jpg?v=1624990511</t>
  </si>
  <si>
    <t>https://cdn.shopify.com/s/files/1/0257/8605/6753/files/Mud_Terrain_TA_Km_LN_1.jpg?v=1624990636</t>
  </si>
  <si>
    <t>https://cdn.shopify.com/s/files/1/0257/8605/6753/files/Mud_Terrain_TA_Km_LN_2.jpg?v=1624990636</t>
  </si>
  <si>
    <t>https://cdn.shopify.com/s/files/1/0257/8605/6753/files/Mud_Terrain_TA_Km_LN_3.jpg?v=1624990636</t>
  </si>
  <si>
    <t>https://cdn.shopify.com/s/files/1/0257/8605/6753/files/BFGoodrich-Mud-Terrain-TA-KM2-LB_1.jpg?v=1625068044</t>
  </si>
  <si>
    <t>https://cdn.shopify.com/s/files/1/0257/8605/6753/files/BFGoodrich-Mud-Terrain-TA-KM2-LB_2.png?v=1625068044</t>
  </si>
  <si>
    <t>https://cdn.shopify.com/s/files/1/0257/8605/6753/files/BFGoodrich-Mud-Terrain-TA-KM2-LB_3.jpg?v=1625068044</t>
  </si>
  <si>
    <t>https://cdn.shopify.com/s/files/1/0257/8605/6753/files/BFGoodrich-Mud-Terrain-TA-KM2-LN_1.jpg?v=1625068506</t>
  </si>
  <si>
    <t>https://cdn.shopify.com/s/files/1/0257/8605/6753/files/BFGoodrich-Mud-Terrain-TA-KM2-LN_2.jpg?v=1625068519</t>
  </si>
  <si>
    <t>https://cdn.shopify.com/s/files/1/0257/8605/6753/files/BFGoodrich-Mud-Terrain-TA-KM2-LN_3.jpg?v=1625068530</t>
  </si>
  <si>
    <t>https://cdn.shopify.com/s/files/1/0257/8605/6753/files/BFGoodrich-Mud-Terrain-TA-KM2-LB_1_90f746c0-d23c-4010-9c91-294f02874f3e.jpg?v=1625089713</t>
  </si>
  <si>
    <t>https://cdn.shopify.com/s/files/1/0257/8605/6753/files/BFGoodrich-Mud-Terrain-TA-KM2-LB_2_5d577567-9c50-4cf0-8e6d-45a5ec15609a.png?v=1625089713</t>
  </si>
  <si>
    <t>https://cdn.shopify.com/s/files/1/0257/8605/6753/files/BFGoodrich-Mud-Terrain-TA-KM2-LB_3_81449c8b-a348-4cf9-8f2d-072d681f8459.jpg?v=1625089713</t>
  </si>
  <si>
    <t>https://cdn.shopify.com/s/files/1/0257/8605/6753/files/Radial_T-A_1.png?v=1625095887</t>
  </si>
  <si>
    <t>https://cdn.shopify.com/s/files/1/0257/8605/6753/files/Radial_T-A_2.jpg?v=1625095887</t>
  </si>
  <si>
    <t>https://cdn.shopify.com/s/files/1/0257/8605/6753/files/Radial_T-A_3.jpg?v=1625095887</t>
  </si>
  <si>
    <t>Letra Blanca Resaltada</t>
  </si>
  <si>
    <t>Letra Negra Delineada</t>
  </si>
  <si>
    <t>Letra Blanca Derecha</t>
  </si>
  <si>
    <t>Letra Blanca</t>
  </si>
  <si>
    <t>Letra Negra Resaltada</t>
  </si>
  <si>
    <t>Letra Blanca Resaltada Derecha</t>
  </si>
  <si>
    <t>https://cdn.shopify.com/s/files/1/0257/8605/6753/files/Radial_T-A_LN1.jpg?v=1625171726</t>
  </si>
  <si>
    <t>https://cdn.shopify.com/s/files/1/0257/8605/6753/files/Radial_T-A_LN3.jpg?v=1625171726</t>
  </si>
  <si>
    <t>https://cdn.shopify.com/s/files/1/0257/8605/6753/files/Radial_T-A_LN2.jpg?v=1625171726</t>
  </si>
  <si>
    <t>https://cdn.shopify.com/s/files/1/0257/8605/6753/files/Comp_TA_Zr_1.jpg?v=1625261142</t>
  </si>
  <si>
    <t>https://cdn.shopify.com/s/files/1/0257/8605/6753/files/Comp_TA_Zr_3.jpg?v=1625261142</t>
  </si>
  <si>
    <t>https://cdn.shopify.com/s/files/1/0257/8605/6753/files/Comp_TA_Zr_2.jpg?v=1625261142</t>
  </si>
  <si>
    <t>https://cdn.shopify.com/s/files/1/0257/8605/6753/files/Advantage_TA_Drive_1.jpg?v=1625264274</t>
  </si>
  <si>
    <t>https://cdn.shopify.com/s/files/1/0257/8605/6753/files/Advantage_TA_Drive_2.jpg?v=1625264274</t>
  </si>
  <si>
    <t>https://cdn.shopify.com/s/files/1/0257/8605/6753/files/Advantage_TA_Drive_3.jpg?v=1625264274</t>
  </si>
  <si>
    <t>https://cdn.shopify.com/s/files/1/0257/8605/6753/files/Commercial-TA-All-Season_2_N_1.png?v=1625265213</t>
  </si>
  <si>
    <t>https://cdn.shopify.com/s/files/1/0257/8605/6753/files/Commercial-TA-All-Season_2_N_2.png?v=1625265214</t>
  </si>
  <si>
    <t>https://cdn.shopify.com/s/files/1/0257/8605/6753/files/Commercial_TA_All_Season_2_N_3.jpg?v=1625265213</t>
  </si>
  <si>
    <t>https://cdn.shopify.com/s/files/1/0257/8605/6753/files/Commercial-TA-All-Season_2_N2.png?v=1625266927</t>
  </si>
  <si>
    <t>https://cdn.shopify.com/s/files/1/0257/8605/6753/files/Commercial-TA-All-Season_2_N3.png?v=1625266927</t>
  </si>
  <si>
    <t>https://cdn.shopify.com/s/files/1/0257/8605/6753/files/Commercial-TA-All-Season_n1.jpg?v=1625266926</t>
  </si>
  <si>
    <t>https://cdn.shopify.com/s/files/1/0257/8605/6753/files/Advantage_TA_Suv_1.jpg?v=1625332635</t>
  </si>
  <si>
    <t>https://cdn.shopify.com/s/files/1/0257/8605/6753/files/Advantage_TA_Suv_2.jpg?v=1625332635</t>
  </si>
  <si>
    <t>https://cdn.shopify.com/s/files/1/0257/8605/6753/files/Advantage_TA_Suv_3.jpg?v=1625332635</t>
  </si>
  <si>
    <t>https://cdn.shopify.com/s/files/1/0257/8605/6753/files/Advantage_TA_Drive_1_e107c62c-35a1-4b0c-95f5-9d3ca28b7228.jpg?v=1625335077</t>
  </si>
  <si>
    <t>https://cdn.shopify.com/s/files/1/0257/8605/6753/files/Advantage_TA_Drive_2_77ec332e-7631-4f43-a0f0-475a9c774880.jpg?v=1625335077</t>
  </si>
  <si>
    <t>https://cdn.shopify.com/s/files/1/0257/8605/6753/files/Advantage_TA_Drive_3_e41dd802-9543-4c69-9121-dc57f6eab428.jpg?v=1625335077</t>
  </si>
  <si>
    <t>https://cdn.shopify.com/s/files/1/0257/8605/6753/files/Touring_TA_Sr4_1.jpg?v=1625501818</t>
  </si>
  <si>
    <t>https://cdn.shopify.com/s/files/1/0257/8605/6753/files/Touring_TA_Sr4_2.jpg?v=1625501818</t>
  </si>
  <si>
    <t>https://cdn.shopify.com/s/files/1/0257/8605/6753/files/Touring_TA_Sr4_3.jpg?v=1625501818</t>
  </si>
  <si>
    <t>https://cdn.shopify.com/s/files/1/0257/8605/6753/files/Advantage_TA_Sport_1.jpg?v=1625502339</t>
  </si>
  <si>
    <t>https://cdn.shopify.com/s/files/1/0257/8605/6753/files/Advantage_TA_Sport_2.jpg?v=1625502340</t>
  </si>
  <si>
    <t>https://cdn.shopify.com/s/files/1/0257/8605/6753/files/Advantage_TA_Sport_3.jpg?v=1625502340</t>
  </si>
  <si>
    <t>https://cdn.shopify.com/s/files/1/0257/8605/6753/files/Sport_Truck_T-A_1.png?v=1625502682</t>
  </si>
  <si>
    <t>https://cdn.shopify.com/s/files/1/0257/8605/6753/files/Sport_Truck_T-A_2.png?v=1625502682</t>
  </si>
  <si>
    <t>https://cdn.shopify.com/s/files/1/0257/8605/6753/files/Sport_Truck_T-A_3.png?v=1625502682</t>
  </si>
  <si>
    <t>https://cdn.shopify.com/s/files/1/0257/8605/6753/files/Touring_TA_Pro_Series_T_1.jpg?v=1625507527</t>
  </si>
  <si>
    <t>https://cdn.shopify.com/s/files/1/0257/8605/6753/files/Touring_TA_Pro_Series_T_2.jpg?v=1625507527</t>
  </si>
  <si>
    <t>https://cdn.shopify.com/s/files/1/0257/8605/6753/files/Touring_TA_Pro_Series_T_3.jpg?v=1625507527</t>
  </si>
  <si>
    <t>https://cdn.shopify.com/s/files/1/0257/8605/6753/files/Rugged_Trail_TA_1.jpg?v=1625510109</t>
  </si>
  <si>
    <t>https://cdn.shopify.com/s/files/1/0257/8605/6753/files/Rugged_Trail_TA_2.jpg?v=1625510109</t>
  </si>
  <si>
    <t>https://cdn.shopify.com/s/files/1/0257/8605/6753/files/Rugged_Trail_TA_3.jpg?v=1625510108</t>
  </si>
  <si>
    <t>https://cdn.shopify.com/s/files/1/0257/8605/6753/files/Rugged_Terrain_TA_1.jpg?v=1625510271</t>
  </si>
  <si>
    <t>https://cdn.shopify.com/s/files/1/0257/8605/6753/files/Rugged_Terrain_TA_2.jpg?v=1625510271</t>
  </si>
  <si>
    <t>https://cdn.shopify.com/s/files/1/0257/8605/6753/files/Rugged_Terrain_TA_3.jpg?v=1625510272</t>
  </si>
  <si>
    <t>https://cdn.shopify.com/s/files/1/0257/8605/6753/files/Traction_TA_1.jpg?v=1625511719</t>
  </si>
  <si>
    <t>https://cdn.shopify.com/s/files/1/0257/8605/6753/files/Traction_TA_3.jpg?v=1625511719</t>
  </si>
  <si>
    <t>https://cdn.shopify.com/s/files/1/0257/8605/6753/files/Traction_TA_2.jpg?v=1625511719</t>
  </si>
  <si>
    <t>https://cdn.shopify.com/s/files/1/0257/8605/6753/files/Touring_TA_Dt_Go_1.jpg?v=1625512969</t>
  </si>
  <si>
    <t>https://cdn.shopify.com/s/files/1/0257/8605/6753/files/Touring_TA_Dt_Go_2.jpg?v=1625512969</t>
  </si>
  <si>
    <t>https://cdn.shopify.com/s/files/1/0257/8605/6753/files/Touring_TA_Dt_Go_3.jpg?v=1625512969</t>
  </si>
  <si>
    <t>https://cdn.shopify.com/s/files/1/0257/8605/6753/files/Alenza_001_n1.jpg?v=1625515837</t>
  </si>
  <si>
    <t>https://cdn.shopify.com/s/files/1/0257/8605/6753/files/Alenza_001_n2.jpg?v=1625515837</t>
  </si>
  <si>
    <t>https://cdn.shopify.com/s/files/1/0257/8605/6753/files/Alenza_001_n3.jpg?v=1625515837</t>
  </si>
  <si>
    <t>https://cdn.shopify.com/s/files/1/0257/8605/6753/files/B250_N1.jpg?v=1625519912</t>
  </si>
  <si>
    <t>https://cdn.shopify.com/s/files/1/0257/8605/6753/files/B250_N2.jpg?v=1625519912</t>
  </si>
  <si>
    <t>https://cdn.shopify.com/s/files/1/0257/8605/6753/files/B250_N3.jpg?v=1625519912</t>
  </si>
  <si>
    <t>https://cdn.shopify.com/s/files/1/0257/8605/6753/files/Dueler_AT_Revo_2_n1.jpg?v=1625520229</t>
  </si>
  <si>
    <t>https://cdn.shopify.com/s/files/1/0257/8605/6753/files/Dueler_AT_Revo_2_n2.jpg?v=1625520229</t>
  </si>
  <si>
    <t>https://cdn.shopify.com/s/files/1/0257/8605/6753/files/Dueler_AT_Revo_2_n3.jpg?v=1625520229</t>
  </si>
  <si>
    <t>https://cdn.shopify.com/s/files/1/0257/8605/6753/files/Dueler_AT_Rh-S_1_63aca471-2053-4c77-bea6-1edd88309d03.jpg?v=1625520754</t>
  </si>
  <si>
    <t>https://cdn.shopify.com/s/files/1/0257/8605/6753/files/Dueler_AT_Rh-S_2_53093425-c964-44bb-ab60-3e7895683ec7.jpg?v=1625520754</t>
  </si>
  <si>
    <t>https://cdn.shopify.com/s/files/1/0257/8605/6753/files/Dueler_AT_Rh-S_3_dbcc92fe-82ef-4a8b-9237-cec9af69331c.jpg?v=1625520754</t>
  </si>
  <si>
    <t>https://cdn.shopify.com/s/files/1/0257/8605/6753/files/dueler_hl_Eo-_Mo_1.jpg?v=1625521063</t>
  </si>
  <si>
    <t>https://cdn.shopify.com/s/files/1/0257/8605/6753/files/dueler_hl_Eo-_Mo_3.jpg?v=1625521063</t>
  </si>
  <si>
    <t>https://cdn.shopify.com/s/files/1/0257/8605/6753/files/dueler_hl_Eo-_Mo_2.jpg?v=1625521063</t>
  </si>
  <si>
    <t>https://cdn.shopify.com/s/files/1/0257/8605/6753/files/Dueler_HL_Alenza_1.jpg?v=1625522757</t>
  </si>
  <si>
    <t>https://cdn.shopify.com/s/files/1/0257/8605/6753/files/Dueler_HL_Alenza_2.jpg?v=1625522757</t>
  </si>
  <si>
    <t>https://cdn.shopify.com/s/files/1/0257/8605/6753/files/Dueler_HL_Alenza_3.jpg?v=1625522758</t>
  </si>
  <si>
    <t>https://cdn.shopify.com/s/files/1/0257/8605/6753/files/Dueler_H-P_92_A_2.jpg?v=1625523276</t>
  </si>
  <si>
    <t>https://cdn.shopify.com/s/files/1/0257/8605/6753/files/Dueler_H-P_92_A_1.jpg?v=1625523276</t>
  </si>
  <si>
    <t>https://cdn.shopify.com/s/files/1/0257/8605/6753/files/Dueler_H-P_92_A_3.jpg?v=1625523276</t>
  </si>
  <si>
    <t>https://cdn.shopify.com/s/files/1/0257/8605/6753/files/Dueler_H-P_Sport_2.jpg?v=1625523480</t>
  </si>
  <si>
    <t>https://cdn.shopify.com/s/files/1/0257/8605/6753/files/Dueler_H-P_Sport_1.jpg?v=1625523480</t>
  </si>
  <si>
    <t>https://cdn.shopify.com/s/files/1/0257/8605/6753/files/Dueler_H-P_Sport_3.jpg?v=1625523480</t>
  </si>
  <si>
    <t>https://cdn.shopify.com/s/files/1/0257/8605/6753/files/cq5dam.web.1280.1280.jpg?v=1625523854</t>
  </si>
  <si>
    <t>https://cdn.shopify.com/s/files/1/0257/8605/6753/files/cq5dam.web.1280.1280_2.jpg?v=1625523854</t>
  </si>
  <si>
    <t>https://cdn.shopify.com/s/files/1/0257/8605/6753/files/cq5dam.web.1280.1280_1.jpg?v=1625523854</t>
  </si>
  <si>
    <t>https://cdn.shopify.com/s/files/1/0257/8605/6753/files/Dueler_H-T_470_2.jpg?v=1625524139</t>
  </si>
  <si>
    <t>https://cdn.shopify.com/s/files/1/0257/8605/6753/files/Dueler_H-T_470_1.jpg?v=1625524139</t>
  </si>
  <si>
    <t>https://cdn.shopify.com/s/files/1/0257/8605/6753/files/Dueler_H-T_470_3.jpg?v=1625524139</t>
  </si>
  <si>
    <t>https://cdn.shopify.com/s/files/1/0257/8605/6753/files/Dueler_At_684_II.jpg?v=1625525524</t>
  </si>
  <si>
    <t>https://cdn.shopify.com/s/files/1/0257/8605/6753/files/Dueler_At_684_II_2.jpg?v=1625525524</t>
  </si>
  <si>
    <t>https://cdn.shopify.com/s/files/1/0257/8605/6753/files/Dueler_At_684_II_3.jpg?v=1625525524</t>
  </si>
  <si>
    <t>https://cdn.shopify.com/s/files/1/0257/8605/6753/files/Dueler_H-L_687_1.jpg?v=1625527246</t>
  </si>
  <si>
    <t>https://cdn.shopify.com/s/files/1/0257/8605/6753/files/Dueler_H-L_687_1_9e30704b-1639-4586-b4e6-18b9a20ec44c.jpg?v=1625527246</t>
  </si>
  <si>
    <t>https://cdn.shopify.com/s/files/1/0257/8605/6753/files/Dueler_H-L_687_2.jpg?v=1625527246</t>
  </si>
  <si>
    <t>https://cdn.shopify.com/s/files/1/0257/8605/6753/files/Dueler_H-T_840_1.jpg?v=1625584272</t>
  </si>
  <si>
    <t>https://cdn.shopify.com/s/files/1/0257/8605/6753/files/Dueler_H-T_840_2.jpg?v=1625584272</t>
  </si>
  <si>
    <t>https://cdn.shopify.com/s/files/1/0257/8605/6753/files/Dueler_H-T_840_3.jpg?v=1625584272</t>
  </si>
  <si>
    <t>https://cdn.shopify.com/s/files/1/0257/8605/6753/files/Dueler_Hl_400_1.jpg?v=1625584770</t>
  </si>
  <si>
    <t>https://cdn.shopify.com/s/files/1/0257/8605/6753/files/Dueler_Hl_400_2.jpg?v=1625584770</t>
  </si>
  <si>
    <t>https://cdn.shopify.com/s/files/1/0257/8605/6753/files/Dueler_Hl_400_3.jpg?v=1625584770</t>
  </si>
  <si>
    <t>https://cdn.shopify.com/s/files/1/0257/8605/6753/files/Dueler-HL-422-Ecopia_1.jpg?v=1625586922</t>
  </si>
  <si>
    <t>https://cdn.shopify.com/s/files/1/0257/8605/6753/files/Dueler-HL-422-Ecopia_2.jpg?v=1625586922</t>
  </si>
  <si>
    <t>https://cdn.shopify.com/s/files/1/0257/8605/6753/files/Dueler-HL-422-Ecopia_3.jpg?v=1625586922</t>
  </si>
  <si>
    <t>https://cdn.shopify.com/s/files/1/0257/8605/6753/files/Duravis_R630_1.jpg?v=1625589319</t>
  </si>
  <si>
    <t>https://cdn.shopify.com/s/files/1/0257/8605/6753/files/Duravis_R630_2.jpg?v=1625589319</t>
  </si>
  <si>
    <t>https://cdn.shopify.com/s/files/1/0257/8605/6753/files/Duravis_R630_3.jpg?v=1625589319</t>
  </si>
  <si>
    <t>https://cdn.shopify.com/s/files/1/0257/8605/6753/files/Ecopia_Ep150_n1.jpg?v=1625589490</t>
  </si>
  <si>
    <t>https://cdn.shopify.com/s/files/1/0257/8605/6753/files/Ecopia_Ep150_n2.jpg?v=1625589490</t>
  </si>
  <si>
    <t>https://cdn.shopify.com/s/files/1/0257/8605/6753/files/Ecopia_Ep150_n3.jpg?v=1625589490</t>
  </si>
  <si>
    <t>https://cdn.shopify.com/s/files/1/0257/8605/6753/files/Ecopia_Ep422_n1.jpg?v=1625590193</t>
  </si>
  <si>
    <t>https://cdn.shopify.com/s/files/1/0257/8605/6753/files/Ecopia_Ep422_n2.jpg?v=1625590193</t>
  </si>
  <si>
    <t>https://cdn.shopify.com/s/files/1/0257/8605/6753/files/Ecopia_Ep422_n3.jpg?v=1625590193</t>
  </si>
  <si>
    <t>https://cdn.shopify.com/s/files/1/0257/8605/6753/files/Ecopia_Ep422_Plus_1.jpg?v=1625590238</t>
  </si>
  <si>
    <t>https://cdn.shopify.com/s/files/1/0257/8605/6753/files/Ecopia_Ep422_Plus_2.jpg?v=1625590239</t>
  </si>
  <si>
    <t>https://cdn.shopify.com/s/files/1/0257/8605/6753/files/Ecopia_Ep422_Plus_3.jpg?v=1625590239</t>
  </si>
  <si>
    <t>https://cdn.shopify.com/s/files/1/0257/8605/6753/files/Ecopia_HL_422_Plus_1.jpg?v=1625590457</t>
  </si>
  <si>
    <t>https://cdn.shopify.com/s/files/1/0257/8605/6753/files/Ecopia_HL_422_Plus_2.jpg?v=1625590457</t>
  </si>
  <si>
    <t>https://cdn.shopify.com/s/files/1/0257/8605/6753/files/Ecopia_HL_422_Plus_3.jpg?v=1625590457</t>
  </si>
  <si>
    <t>https://cdn.shopify.com/s/files/1/0257/8605/6753/files/M773_n1.jpg?v=1625595851</t>
  </si>
  <si>
    <t>https://cdn.shopify.com/s/files/1/0257/8605/6753/files/M773_n2.jpg?v=1625595851</t>
  </si>
  <si>
    <t>https://cdn.shopify.com/s/files/1/0257/8605/6753/files/M773_n3.jpg?v=1625595852</t>
  </si>
  <si>
    <t>https://cdn.shopify.com/s/files/1/0257/8605/6753/files/Re050_n1.jpg?v=1625596217</t>
  </si>
  <si>
    <t>https://cdn.shopify.com/s/files/1/0257/8605/6753/files/Re050_n2.jpg?v=1625596217</t>
  </si>
  <si>
    <t>https://cdn.shopify.com/s/files/1/0257/8605/6753/files/Re050_n3.jpg?v=1625596217</t>
  </si>
  <si>
    <t>https://cdn.shopify.com/s/files/1/0257/8605/6753/files/Potenza_R050A_1.jpg?v=1625596343</t>
  </si>
  <si>
    <t>https://cdn.shopify.com/s/files/1/0257/8605/6753/files/Potenza_R050A_2.jpg?v=1625596344</t>
  </si>
  <si>
    <t>https://cdn.shopify.com/s/files/1/0257/8605/6753/files/Potenza_R050A_3.jpg?v=1625596343</t>
  </si>
  <si>
    <t>https://cdn.shopify.com/s/files/1/0257/8605/6753/files/Potenza_Re080_n1.jpg?v=1625597079</t>
  </si>
  <si>
    <t>https://cdn.shopify.com/s/files/1/0257/8605/6753/files/Potenza_Re080_n2.jpg?v=1625597079</t>
  </si>
  <si>
    <t>https://cdn.shopify.com/s/files/1/0257/8605/6753/files/Potenza_Re080_n3.jpg?v=1625597079</t>
  </si>
  <si>
    <t>https://cdn.shopify.com/s/files/1/0257/8605/6753/files/Potenza_Re740_n1.jpg?v=1625597213</t>
  </si>
  <si>
    <t>https://cdn.shopify.com/s/files/1/0257/8605/6753/files/Potenza_Re740_n2.jpg?v=1625597213</t>
  </si>
  <si>
    <t>https://cdn.shopify.com/s/files/1/0257/8605/6753/files/Potenza_Re740_n3.jpg?v=1625597213</t>
  </si>
  <si>
    <t>https://cdn.shopify.com/s/files/1/0257/8605/6753/files/Potenza_Re760_Sport_1.jpg?v=1625597408</t>
  </si>
  <si>
    <t>https://cdn.shopify.com/s/files/1/0257/8605/6753/files/Potenza_Re760_Sport_2.jpg?v=1625597408</t>
  </si>
  <si>
    <t>https://cdn.shopify.com/s/files/1/0257/8605/6753/files/Potenza_Re760_Sport_3.jpg?v=1625597409</t>
  </si>
  <si>
    <t>https://cdn.shopify.com/s/files/1/0257/8605/6753/files/Potenza_Re_97_As_1.jpg?v=1625597584</t>
  </si>
  <si>
    <t>https://cdn.shopify.com/s/files/1/0257/8605/6753/files/Potenza_Re_97_As_2.jpg?v=1625597584</t>
  </si>
  <si>
    <t>https://cdn.shopify.com/s/files/1/0257/8605/6753/files/Potenza_Re_97_As_3.jpg?v=1625597584</t>
  </si>
  <si>
    <t>https://cdn.shopify.com/s/files/1/0257/8605/6753/files/Potenza_S001_n1.jpg?v=1625611381</t>
  </si>
  <si>
    <t>https://cdn.shopify.com/s/files/1/0257/8605/6753/files/Potenza_S001_n2.jpg?v=1625611381</t>
  </si>
  <si>
    <t>https://cdn.shopify.com/s/files/1/0257/8605/6753/files/Potenza_S001_n3.jpg?v=1625611381</t>
  </si>
  <si>
    <t>https://cdn.shopify.com/s/files/1/0257/8605/6753/files/R623_n1.jpg?v=1625611596</t>
  </si>
  <si>
    <t>https://cdn.shopify.com/s/files/1/0257/8605/6753/files/R623_n2.jpg?v=1625611596</t>
  </si>
  <si>
    <t>https://cdn.shopify.com/s/files/1/0257/8605/6753/files/R623_n3.jpg?v=1625611596</t>
  </si>
  <si>
    <t>https://cdn.shopify.com/s/files/1/0257/8605/6753/files/Turanza_El_400_02_n1.jpg?v=1625611761</t>
  </si>
  <si>
    <t>https://cdn.shopify.com/s/files/1/0257/8605/6753/files/Turanza_El_400_02_n2.jpg?v=1625611761</t>
  </si>
  <si>
    <t>https://cdn.shopify.com/s/files/1/0257/8605/6753/files/Turanza_El_400_02_n3.jpg?v=1625611761</t>
  </si>
  <si>
    <t>https://cdn.shopify.com/s/files/1/0257/8605/6753/files/Turanza_El_440_n1.jpg?v=1625611908</t>
  </si>
  <si>
    <t>https://cdn.shopify.com/s/files/1/0257/8605/6753/files/Turanza_El_440_n2.jpg?v=1625611909</t>
  </si>
  <si>
    <t>https://cdn.shopify.com/s/files/1/0257/8605/6753/files/Turanza_El_440_n3.jpg?v=1625611908</t>
  </si>
  <si>
    <t>https://cdn.shopify.com/s/files/1/0257/8605/6753/files/Turanza_Er300_n1.jpg?v=1625612453</t>
  </si>
  <si>
    <t>https://cdn.shopify.com/s/files/1/0257/8605/6753/files/Turanza_Er300_n2.jpg?v=1625612453</t>
  </si>
  <si>
    <t>https://cdn.shopify.com/s/files/1/0257/8605/6753/files/Turanza_Er300_n3.jpg?v=1625612453</t>
  </si>
  <si>
    <t>https://cdn.shopify.com/s/files/1/0257/8605/6753/files/Turanza_Er370_n1.jpg?v=1625612634</t>
  </si>
  <si>
    <t>https://cdn.shopify.com/s/files/1/0257/8605/6753/files/Turanza_Er370_n2.jpg?v=1625612634</t>
  </si>
  <si>
    <t>https://cdn.shopify.com/s/files/1/0257/8605/6753/files/Turanza_Er370_n3.jpg?v=1625612634</t>
  </si>
  <si>
    <t>https://cdn.shopify.com/s/files/1/0257/8605/6753/files/Turanza_T001_N1.jpg?v=1625612874</t>
  </si>
  <si>
    <t>https://cdn.shopify.com/s/files/1/0257/8605/6753/files/Turanza_T001_N2.jpg?v=1625612873</t>
  </si>
  <si>
    <t>https://cdn.shopify.com/s/files/1/0257/8605/6753/files/Turanza_T001_N3.jpg?v=1625612873</t>
  </si>
  <si>
    <t>https://cdn.shopify.com/s/files/1/0257/8605/6753/files/V-Steel_Rib_265_n2.jpg?v=1625613072</t>
  </si>
  <si>
    <t>https://cdn.shopify.com/s/files/1/0257/8605/6753/files/V-Steel_Rib_265_n3.jpg?v=1625613072</t>
  </si>
  <si>
    <t>https://cdn.shopify.com/s/files/1/0257/8605/6753/files/4x4_Contact_n1.jpg?v=1625613769</t>
  </si>
  <si>
    <t>https://cdn.shopify.com/s/files/1/0257/8605/6753/files/4x4_Contact_n2.jpg?v=1625613769</t>
  </si>
  <si>
    <t>https://cdn.shopify.com/s/files/1/0257/8605/6753/files/4x4_Contact_n3.jpg?v=1625613769</t>
  </si>
  <si>
    <t>https://cdn.shopify.com/s/files/1/0257/8605/6753/files/Conticross_Contac_Lx_Sport_n1.jpg?v=1625614093</t>
  </si>
  <si>
    <t>https://cdn.shopify.com/s/files/1/0257/8605/6753/files/Conticross_Contac_Lx_Sport_n2.jpg?v=1625614093</t>
  </si>
  <si>
    <t>https://cdn.shopify.com/s/files/1/0257/8605/6753/files/Conticross_Contac_Lx_Sport_n3.jpg?v=1625614093</t>
  </si>
  <si>
    <t>https://cdn.shopify.com/s/files/1/0257/8605/6753/files/Contipowercontac_n1.jpg?v=1625614733</t>
  </si>
  <si>
    <t>https://cdn.shopify.com/s/files/1/0257/8605/6753/files/Contipowercontac_n2.jpg?v=1625614733</t>
  </si>
  <si>
    <t>https://cdn.shopify.com/s/files/1/0257/8605/6753/files/Contipowercontac_n3.jpg?v=1625614733</t>
  </si>
  <si>
    <t>https://cdn.shopify.com/s/files/1/0257/8605/6753/files/Contipremiumcontact_2_n1.png?v=1625615101</t>
  </si>
  <si>
    <t>https://cdn.shopify.com/s/files/1/0257/8605/6753/files/Contipremiumcontact_2_n2.jpg?v=1625615101</t>
  </si>
  <si>
    <t>https://cdn.shopify.com/s/files/1/0257/8605/6753/files/Contipremiumcontact_2_n3.jpg?v=1625615100</t>
  </si>
  <si>
    <t>https://cdn.shopify.com/s/files/1/0257/8605/6753/files/Vanco_8_Lt_1.jpg?v=1625615951</t>
  </si>
  <si>
    <t>https://cdn.shopify.com/s/files/1/0257/8605/6753/files/Vanco_8_Lt_2.jpg?v=1625615951</t>
  </si>
  <si>
    <t>https://cdn.shopify.com/s/files/1/0257/8605/6753/files/Vanco_8_Lt_3.jpg?v=1625615952</t>
  </si>
  <si>
    <t>https://cdn.shopify.com/s/files/1/0257/8605/6753/files/Classic_n1.jpg?v=1625673848</t>
  </si>
  <si>
    <t>https://cdn.shopify.com/s/files/1/0257/8605/6753/files/Classic_n2.jpg?v=1625673849</t>
  </si>
  <si>
    <t>https://cdn.shopify.com/s/files/1/0257/8605/6753/files/Classic_n3.jpg?v=1625673848</t>
  </si>
  <si>
    <t>https://cdn.shopify.com/s/files/1/0257/8605/6753/files/Cobra_Radial_Gt_n1.jpg?v=1625675908</t>
  </si>
  <si>
    <t>https://cdn.shopify.com/s/files/1/0257/8605/6753/files/Cobra_Radial_Gt_n2.jpg?v=1625675908</t>
  </si>
  <si>
    <t>https://cdn.shopify.com/s/files/1/0257/8605/6753/files/Cobra_Radial_Gt_n3.jpg?v=1625675908</t>
  </si>
  <si>
    <t>https://cdn.shopify.com/s/files/1/0257/8605/6753/files/Cobra_Radial_Gt_LN_n1.jpg?v=1625675908</t>
  </si>
  <si>
    <t>https://cdn.shopify.com/s/files/1/0257/8605/6753/files/Cobra_Radial_Gt_LN_n2.jpg?v=1625675908</t>
  </si>
  <si>
    <t>https://cdn.shopify.com/s/files/1/0257/8605/6753/files/Cs1_n1.jpg?v=1625677022</t>
  </si>
  <si>
    <t>https://cdn.shopify.com/s/files/1/0257/8605/6753/files/Cs1_n2.jpg?v=1625677022</t>
  </si>
  <si>
    <t>https://cdn.shopify.com/s/files/1/0257/8605/6753/files/Cs1_n3.jpg?v=1625677022</t>
  </si>
  <si>
    <t>https://cdn.shopify.com/s/files/1/0257/8605/6753/files/Cooper-CS3-Touring_1.jpg?v=1625679610</t>
  </si>
  <si>
    <t>https://cdn.shopify.com/s/files/1/0257/8605/6753/files/Cooper-CS3-Touring_2.jpg?v=1625679610</t>
  </si>
  <si>
    <t>https://cdn.shopify.com/s/files/1/0257/8605/6753/files/Cooper-CS3-Touring_3.jpg?v=1625679610</t>
  </si>
  <si>
    <t>https://cdn.shopify.com/s/files/1/0257/8605/6753/files/Cs4_Touring_1.jpg?v=1625680249</t>
  </si>
  <si>
    <t>https://cdn.shopify.com/s/files/1/0257/8605/6753/files/Cs4_Touring_2.jpg?v=1625680249</t>
  </si>
  <si>
    <t>https://cdn.shopify.com/s/files/1/0257/8605/6753/files/Cs4_Touring_3.jpg?v=1625680249</t>
  </si>
  <si>
    <t>https://cdn.shopify.com/s/files/1/0257/8605/6753/files/Cs5_Grand_Touring_1.jpg?v=1625682131</t>
  </si>
  <si>
    <t>https://cdn.shopify.com/s/files/1/0257/8605/6753/files/Cs5_Grand_Touring_2.jpg?v=1625682131</t>
  </si>
  <si>
    <t>https://cdn.shopify.com/s/files/1/0257/8605/6753/files/Cs5_Grand_Touring_3.jpg?v=1625682131</t>
  </si>
  <si>
    <t>https://cdn.shopify.com/s/files/1/0257/8605/6753/files/Cs5_Ultra_Touring_n1.jpg?v=1625693389</t>
  </si>
  <si>
    <t>https://cdn.shopify.com/s/files/1/0257/8605/6753/files/Cs5_Ultra_Touring_n2.png?v=1625693389</t>
  </si>
  <si>
    <t>https://cdn.shopify.com/s/files/1/0257/8605/6753/files/Cs5_Ultra_Touring_n3.png?v=1625693389</t>
  </si>
  <si>
    <t>https://cdn.shopify.com/s/files/1/0257/8605/6753/files/Discoverer_At3_Lt_n1.jpg?v=1625697754</t>
  </si>
  <si>
    <t>https://cdn.shopify.com/s/files/1/0257/8605/6753/files/Discoverer_At3_Lt_n2.jpg?v=1625697754</t>
  </si>
  <si>
    <t>https://cdn.shopify.com/s/files/1/0257/8605/6753/files/Discoverer_At3_Lt_n3.jpg?v=1625697754</t>
  </si>
  <si>
    <t>https://cdn.shopify.com/s/files/1/0257/8605/6753/files/Discoverer_AT3_Suv_n1.jpg?v=1625698384</t>
  </si>
  <si>
    <t>https://cdn.shopify.com/s/files/1/0257/8605/6753/files/Discoverer_AT3_Suv_n2.jpg?v=1625698384</t>
  </si>
  <si>
    <t>https://cdn.shopify.com/s/files/1/0257/8605/6753/files/Discoverer_AT3_Suv_n3.jpg?v=1625698384</t>
  </si>
  <si>
    <t>https://cdn.shopify.com/s/files/1/0257/8605/6753/files/Discoverer_At3_4S_n1.jpg?v=1625700089</t>
  </si>
  <si>
    <t>https://cdn.shopify.com/s/files/1/0257/8605/6753/files/Discoverer_At3_4S_n2.png?v=1625700089</t>
  </si>
  <si>
    <t>https://cdn.shopify.com/s/files/1/0257/8605/6753/files/Discoverer_At3_4S_n3.jpg?v=1625700089</t>
  </si>
  <si>
    <t>https://cdn.shopify.com/s/files/1/0257/8605/6753/files/Discuverer_Atr_1.jpg?v=1625762793</t>
  </si>
  <si>
    <t>https://cdn.shopify.com/s/files/1/0257/8605/6753/files/Discuverer_Atr_2.jpg?v=1625762793</t>
  </si>
  <si>
    <t>https://cdn.shopify.com/s/files/1/0257/8605/6753/files/Discuverer_Atr_3.jpg?v=1625762793</t>
  </si>
  <si>
    <t>https://cdn.shopify.com/s/files/1/0257/8605/6753/files/Discoverer_H-T_1.jpg?v=1625765642</t>
  </si>
  <si>
    <t>https://cdn.shopify.com/s/files/1/0257/8605/6753/files/Discoverer_H-T_2.jpg?v=1625765642</t>
  </si>
  <si>
    <t>https://cdn.shopify.com/s/files/1/0257/8605/6753/files/Discoverer_H-T3.jpg?v=1625765642</t>
  </si>
  <si>
    <t>https://cdn.shopify.com/s/files/1/0257/8605/6753/files/Discoverer_h-t_plus_1.jpg?v=1625766380</t>
  </si>
  <si>
    <t>https://cdn.shopify.com/s/files/1/0257/8605/6753/files/Discoverer_h-t_plus_2.jpg?v=1625766380</t>
  </si>
  <si>
    <t>https://cdn.shopify.com/s/files/1/0257/8605/6753/files/Discoverer_h-t_plus_3.jpg?v=1625766380</t>
  </si>
  <si>
    <t>https://cdn.shopify.com/s/files/1/0257/8605/6753/files/Discoverer_ht3_n1.jpg?v=1625787996</t>
  </si>
  <si>
    <t>https://cdn.shopify.com/s/files/1/0257/8605/6753/files/Discoverer_ht3_n2.jpg?v=1625787996</t>
  </si>
  <si>
    <t>https://cdn.shopify.com/s/files/1/0257/8605/6753/files/Discoverer_ht3_n3.jpg?v=1625787996</t>
  </si>
  <si>
    <t>https://cdn.shopify.com/s/files/1/0257/8605/6753/files/Discoverer_St_Maxx_Ln1.jpg?v=1625847181</t>
  </si>
  <si>
    <t>https://cdn.shopify.com/s/files/1/0257/8605/6753/files/Discoverer_St_Maxx_Ln2.jpg?v=1625847181</t>
  </si>
  <si>
    <t>https://cdn.shopify.com/s/files/1/0257/8605/6753/files/Discoverer_St_Maxx_Ln3.jpg?v=1625847181</t>
  </si>
  <si>
    <t>https://cdn.shopify.com/s/files/1/0257/8605/6753/files/cooper-discoverer-st_maxx_Lb1.jpg?v=1625847318</t>
  </si>
  <si>
    <t>https://cdn.shopify.com/s/files/1/0257/8605/6753/files/cooper-discoverer-st_maxx_Lb2.jpg?v=1625847318</t>
  </si>
  <si>
    <t>https://cdn.shopify.com/s/files/1/0257/8605/6753/files/cooper-discoverer-st_maxx_Lb3.jpg?v=1625847317</t>
  </si>
  <si>
    <t>https://cdn.shopify.com/s/files/1/0257/8605/6753/files/Discoverer_Srx_n1.jpg?v=1626110778</t>
  </si>
  <si>
    <t>https://cdn.shopify.com/s/files/1/0257/8605/6753/files/Discoverer_Srx_n2.jpg?v=1626110778</t>
  </si>
  <si>
    <t>https://cdn.shopify.com/s/files/1/0257/8605/6753/files/Discoverer_Srx_n3.jpg?v=1626110778</t>
  </si>
  <si>
    <t>https://cdn.shopify.com/s/files/1/0257/8605/6753/files/Discoverer_St_1.jpg?v=1626113056</t>
  </si>
  <si>
    <t>https://cdn.shopify.com/s/files/1/0257/8605/6753/files/Discoverer_St_2.jpg?v=1626113056</t>
  </si>
  <si>
    <t>https://cdn.shopify.com/s/files/1/0257/8605/6753/files/Discoverer_St_3.jpg?v=1626113055</t>
  </si>
  <si>
    <t>https://cdn.shopify.com/s/files/1/0257/8605/6753/files/Stt_Lre_1.jpg?v=1626126671</t>
  </si>
  <si>
    <t>https://cdn.shopify.com/s/files/1/0257/8605/6753/files/Stt_Lre_2.jpg?v=1626126671</t>
  </si>
  <si>
    <t>https://cdn.shopify.com/s/files/1/0257/8605/6753/files/Stt_pro_Ln_1.jpg?v=1626128915</t>
  </si>
  <si>
    <t>https://cdn.shopify.com/s/files/1/0257/8605/6753/files/Stt_Pro_Ln2.jpg?v=1626128915</t>
  </si>
  <si>
    <t>https://cdn.shopify.com/s/files/1/0257/8605/6753/files/Stt_Pro_Ln3.jpg?v=1626128915</t>
  </si>
  <si>
    <t>https://cdn.shopify.com/s/files/1/0257/8605/6753/files/Stt_Pro_Lb_1.jpg?v=1626128899</t>
  </si>
  <si>
    <t>https://cdn.shopify.com/s/files/1/0257/8605/6753/files/Stt_Pro_Lb_2.jpg?v=1626128899</t>
  </si>
  <si>
    <t>https://cdn.shopify.com/s/files/1/0257/8605/6753/files/Stt_Pro_Lb_3.jpg?v=1626128899</t>
  </si>
  <si>
    <t>Destination Le  fue desarrollada con la tecnología UNI-T que contiene compuestos para obtener un desempeño Top en superficies secas y mojadas, además de un manejo confortable en diferentes condiciones de la superficie del camino.</t>
  </si>
  <si>
    <t>https://cdn.shopify.com/s/files/1/0257/8605/6753/files/Evolution_Att_Ln1.jpg?v=1626133401</t>
  </si>
  <si>
    <t>https://cdn.shopify.com/s/files/1/0257/8605/6753/files/Evolution_Att_Ln2.jpg?v=1626133401</t>
  </si>
  <si>
    <t>https://cdn.shopify.com/s/files/1/0257/8605/6753/files/Evolution_Att_089b2665-a04c-41e4-92c7-898f3cb955ee.jpg?v=1626133401</t>
  </si>
  <si>
    <t>https://cdn.shopify.com/s/files/1/0257/8605/6753/files/Evolution_Att_Lb_1.jpg?v=1626133363</t>
  </si>
  <si>
    <t>https://cdn.shopify.com/s/files/1/0257/8605/6753/files/Evolution_Att_Lb2.jpg?v=1626133363</t>
  </si>
  <si>
    <t>https://cdn.shopify.com/s/files/1/0257/8605/6753/files/Evolution_H-T_1.jpg?v=1626187604</t>
  </si>
  <si>
    <t>https://cdn.shopify.com/s/files/1/0257/8605/6753/files/Evolution_H-T_2.jpg?v=1626187622</t>
  </si>
  <si>
    <t>https://cdn.shopify.com/s/files/1/0257/8605/6753/files/Evolution_H-T_3.jpg?v=1626187643</t>
  </si>
  <si>
    <t>https://cdn.shopify.com/s/files/1/0257/8605/6753/files/Evolution_Sport_1.jpg?v=1626189050</t>
  </si>
  <si>
    <t>https://cdn.shopify.com/s/files/1/0257/8605/6753/files/Evolution_Sport_2.jpg?v=1626189050</t>
  </si>
  <si>
    <t>https://cdn.shopify.com/s/files/1/0257/8605/6753/files/Evolution_Sport_3.jpg?v=1626189051</t>
  </si>
  <si>
    <t>https://cdn.shopify.com/s/files/1/0257/8605/6753/files/Evolution_Tour_1.jpg?v=1626189435</t>
  </si>
  <si>
    <t>https://cdn.shopify.com/s/files/1/0257/8605/6753/files/Evolution_Tour_2.jpg?v=1626189436</t>
  </si>
  <si>
    <t>https://cdn.shopify.com/s/files/1/0257/8605/6753/files/Evolution_Tour_3.jpg?v=1626189435</t>
  </si>
  <si>
    <t>https://cdn.shopify.com/s/files/1/0257/8605/6753/files/Wildcat_1.jpg?v=1626190011</t>
  </si>
  <si>
    <t>https://cdn.shopify.com/s/files/1/0257/8605/6753/files/Wildcat_2.jpg?v=1626190011</t>
  </si>
  <si>
    <t>https://cdn.shopify.com/s/files/1/0257/8605/6753/files/Wildcat_3.jpg?v=1626190011</t>
  </si>
  <si>
    <t>https://cdn.shopify.com/s/files/1/0257/8605/6753/files/Zeon_Ltz_1.jpg?v=1626190484</t>
  </si>
  <si>
    <t>https://cdn.shopify.com/s/files/1/0257/8605/6753/files/Zeon_Ltz_2.jpg?v=1626190497</t>
  </si>
  <si>
    <t>https://cdn.shopify.com/s/files/1/0257/8605/6753/files/Zeon_Ltz_3.jpg?v=1626190508</t>
  </si>
  <si>
    <t>https://cdn.shopify.com/s/files/1/0257/8605/6753/files/Zeon_Rs3_G1_n1.jpg?v=1626191383</t>
  </si>
  <si>
    <t>https://cdn.shopify.com/s/files/1/0257/8605/6753/files/Zeon_Rs3_G1_n2.jpg?v=1626191383</t>
  </si>
  <si>
    <t>https://cdn.shopify.com/s/files/1/0257/8605/6753/files/Zeon_Rs3_G1_n3.jpg?v=1626191383</t>
  </si>
  <si>
    <t>https://cdn.shopify.com/s/files/1/0257/8605/6753/files/Zeon_Rs3-S_1.jpg?v=1626191890</t>
  </si>
  <si>
    <t>https://cdn.shopify.com/s/files/1/0257/8605/6753/files/Zeon_Rs3-S_2.jpg?v=1626191889</t>
  </si>
  <si>
    <t>https://cdn.shopify.com/s/files/1/0257/8605/6753/files/Zeon_Rs3-S_3.jpg?v=1626191890</t>
  </si>
  <si>
    <t>https://cdn.shopify.com/s/files/1/0257/8605/6753/files/Zeon_Sport_A-S_1.jpg?v=1626194317</t>
  </si>
  <si>
    <t>https://cdn.shopify.com/s/files/1/0257/8605/6753/files/Zeon_Sport_A-S_2.jpg?v=1626194317</t>
  </si>
  <si>
    <t>https://cdn.shopify.com/s/files/1/0257/8605/6753/files/Direzza_Dz_102_n1.jpg?v=1626195053</t>
  </si>
  <si>
    <t>https://cdn.shopify.com/s/files/1/0257/8605/6753/files/Direzza_Dz_102_n2.jpg?v=1626195129</t>
  </si>
  <si>
    <t>https://cdn.shopify.com/s/files/1/0257/8605/6753/files/Direzza_Dz_102_n3.jpg?v=1626195052</t>
  </si>
  <si>
    <t>https://cdn.shopify.com/s/files/1/0257/8605/6753/files/Direzza_Dz101_n1.jpg?v=1626196146</t>
  </si>
  <si>
    <t>https://cdn.shopify.com/s/files/1/0257/8605/6753/files/Direzza_Dz101_n2.jpg?v=1626196146</t>
  </si>
  <si>
    <t>https://cdn.shopify.com/s/files/1/0257/8605/6753/files/Direzza_Dz101_n3.jpg?v=1626196146</t>
  </si>
  <si>
    <t xml:space="preserve">Menor consumo de combustible y mayor durabilidad sin sacrificar el desempeño.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              </t>
  </si>
  <si>
    <t>https://cdn.shopify.com/s/files/1/0257/8605/6753/files/Ensave_2030_Eo_Sl_n1.png?v=1626198055</t>
  </si>
  <si>
    <t>https://cdn.shopify.com/s/files/1/0257/8605/6753/files/Ensave_2030_Eo_Sl_n2.jpg?v=1626198054</t>
  </si>
  <si>
    <t>https://cdn.shopify.com/s/files/1/0257/8605/6753/files/Ensave_2030_Eo_Sl_n3.png?v=1626198054</t>
  </si>
  <si>
    <t>https://cdn.shopify.com/s/files/1/0257/8605/6753/files/Ec300_n1.jpg?v=1626211330</t>
  </si>
  <si>
    <t>https://cdn.shopify.com/s/files/1/0257/8605/6753/files/Ec300_n2.jpg?v=1626211330</t>
  </si>
  <si>
    <t>https://cdn.shopify.com/s/files/1/0257/8605/6753/files/Ec300_n3.jpg?v=1626211330</t>
  </si>
  <si>
    <t>https://cdn.shopify.com/s/files/1/0257/8605/6753/files/Grandtrek_Pt3_n1.jpg?v=1626212458</t>
  </si>
  <si>
    <t>https://cdn.shopify.com/s/files/1/0257/8605/6753/files/Grandtrek_Pt3_n2.jpg?v=1626212466</t>
  </si>
  <si>
    <t>https://cdn.shopify.com/s/files/1/0257/8605/6753/files/Grandtreck_Pt3_n2.jpg?v=1626212479</t>
  </si>
  <si>
    <t>https://cdn.shopify.com/s/files/1/0257/8605/6753/files/Grandtrek_St_30_n1.jpg?v=1626213340</t>
  </si>
  <si>
    <t>https://cdn.shopify.com/s/files/1/0257/8605/6753/files/Grandtrek_St_30_n2.jpg?v=1626213339</t>
  </si>
  <si>
    <t>https://cdn.shopify.com/s/files/1/0257/8605/6753/files/Grandtrek_St_30_n3.jpg?v=1626213339</t>
  </si>
  <si>
    <t>https://cdn.shopify.com/s/files/1/0257/8605/6753/files/Sp_175_n1.jpg?v=1626214207</t>
  </si>
  <si>
    <t>https://cdn.shopify.com/s/files/1/0257/8605/6753/files/Sp_175_n2.jpg?v=1626214207</t>
  </si>
  <si>
    <t>https://cdn.shopify.com/s/files/1/0257/8605/6753/files/Sp_175_n3.jpg?v=1626214208</t>
  </si>
  <si>
    <t>https://cdn.shopify.com/s/files/1/0257/8605/6753/files/Dunlop_Sp_Sport_n1.jpg?v=1626215077</t>
  </si>
  <si>
    <t>https://cdn.shopify.com/s/files/1/0257/8605/6753/files/Dunlop_Sp_Sport_n2.jpg?v=1626215077</t>
  </si>
  <si>
    <t>https://cdn.shopify.com/s/files/1/0257/8605/6753/files/Dunlop_Sp_Sport_n3.jpg?v=1626215078</t>
  </si>
  <si>
    <t>https://cdn.shopify.com/s/files/1/0257/8605/6753/files/Dunlop_Sport_5000_n1.jpg?v=1626215832</t>
  </si>
  <si>
    <t>https://cdn.shopify.com/s/files/1/0257/8605/6753/files/Dunlop_Sport_5000_n2.jpg?v=1626215832</t>
  </si>
  <si>
    <t>https://cdn.shopify.com/s/files/1/0257/8605/6753/files/Dunlop_Sport_5000_n3.jpg?v=1626215832</t>
  </si>
  <si>
    <t>https://cdn.shopify.com/s/files/1/0257/8605/6753/files/Sp_Sport_Maxx_n1.jpg?v=1626219713</t>
  </si>
  <si>
    <t>https://cdn.shopify.com/s/files/1/0257/8605/6753/files/Sp_Sport_Maxx_n2.jpg?v=1626219713</t>
  </si>
  <si>
    <t>https://cdn.shopify.com/s/files/1/0257/8605/6753/files/Sp_Sport_Maxx_n3.jpg?v=1626219713</t>
  </si>
  <si>
    <t>https://cdn.shopify.com/s/files/1/0257/8605/6753/files/Sp_Sport_Maxx_050_n1.jpg?v=1626219983</t>
  </si>
  <si>
    <t>https://cdn.shopify.com/s/files/1/0257/8605/6753/files/Sp_Sport_Maxx_050_n2.jpg?v=1626219983</t>
  </si>
  <si>
    <t>https://cdn.shopify.com/s/files/1/0257/8605/6753/files/Sp_Sport_Maxx_050_n3.jpg?v=1626219983</t>
  </si>
  <si>
    <t>https://cdn.shopify.com/s/files/1/0257/8605/6753/files/Sp_Sport_Maxx_Gt_n1.jpg?v=1626220065</t>
  </si>
  <si>
    <t>https://cdn.shopify.com/s/files/1/0257/8605/6753/files/Sp_Sport_Maxx_Gt_n2.jpg?v=1626220065</t>
  </si>
  <si>
    <t>https://cdn.shopify.com/s/files/1/0257/8605/6753/files/Sp_Sport_Maxx_Gt_n3.jpg?v=1626220065</t>
  </si>
  <si>
    <t>https://cdn.shopify.com/s/files/1/0257/8605/6753/files/Sp_Sport_Maxx_n_3.jpg?v=1626220421</t>
  </si>
  <si>
    <t>https://cdn.shopify.com/s/files/1/0257/8605/6753/files/Sp_Sport_Maxx_Tt_n1.jpg?v=1626220636</t>
  </si>
  <si>
    <t>https://cdn.shopify.com/s/files/1/0257/8605/6753/files/Sp_Sport_Maxx_Tt_n2.jpg?v=1626220637</t>
  </si>
  <si>
    <t>https://cdn.shopify.com/s/files/1/0257/8605/6753/files/Sp_Sport_Maxx_Tt_n3.jpg?v=1626220637</t>
  </si>
  <si>
    <t>https://cdn.shopify.com/s/files/1/0257/8605/6753/files/Sp_Touting_T1_n1.jpg?v=1626275014</t>
  </si>
  <si>
    <t>https://cdn.shopify.com/s/files/1/0257/8605/6753/files/Sp_Touting_T1_n2.jpg?v=1626275014</t>
  </si>
  <si>
    <t>https://cdn.shopify.com/s/files/1/0257/8605/6753/files/Sp_Touting_T1_n3.jpg?v=1626275015</t>
  </si>
  <si>
    <t>https://cdn.shopify.com/s/files/1/0257/8605/6753/files/Sport_Blue_Response_n1.jpg?v=1626275410</t>
  </si>
  <si>
    <t>https://cdn.shopify.com/s/files/1/0257/8605/6753/files/Sport_Blue_Response_n2.jpg?v=1626275410</t>
  </si>
  <si>
    <t>https://cdn.shopify.com/s/files/1/0257/8605/6753/files/Sport_Blue_Response_n3.jpg?v=1626275410</t>
  </si>
  <si>
    <t>https://cdn.shopify.com/s/files/1/0257/8605/6753/files/Carrier_n1.jpg?v=1626276139</t>
  </si>
  <si>
    <t>https://cdn.shopify.com/s/files/1/0257/8605/6753/files/Carrier_n2.jpg?v=1626276139</t>
  </si>
  <si>
    <t>https://cdn.shopify.com/s/files/1/0257/8605/6753/files/Carrier_n3.jpg?v=1626276139</t>
  </si>
  <si>
    <t>https://cdn.shopify.com/s/files/1/0257/8605/6753/files/Chrono_n1.jpg?v=1626276399</t>
  </si>
  <si>
    <t>https://cdn.shopify.com/s/files/1/0257/8605/6753/files/Chrono_n2.jpg?v=1626276399</t>
  </si>
  <si>
    <t>https://cdn.shopify.com/s/files/1/0257/8605/6753/files/Chrono_n3.jpg?v=1626276399</t>
  </si>
  <si>
    <t>https://cdn.shopify.com/s/files/1/0257/8605/6753/files/Cinturato_P1_n1.jpg?v=1626279115</t>
  </si>
  <si>
    <t>https://cdn.shopify.com/s/files/1/0257/8605/6753/files/Cinturato_P1_n2.jpg?v=1626279115</t>
  </si>
  <si>
    <t>https://cdn.shopify.com/s/files/1/0257/8605/6753/files/Cinturato_P1_n3.jpg?v=1626279115</t>
  </si>
  <si>
    <t>https://cdn.shopify.com/s/files/1/0257/8605/6753/files/Cinturato_P4_n1.jpg?v=1626279892</t>
  </si>
  <si>
    <t>https://cdn.shopify.com/s/files/1/0257/8605/6753/files/Cinturato_P4_n2.jpg?v=1626279892</t>
  </si>
  <si>
    <t>https://cdn.shopify.com/s/files/1/0257/8605/6753/files/Cinturato_P4_n3.jpg?v=1626279892</t>
  </si>
  <si>
    <t>GDY110372</t>
  </si>
  <si>
    <t>Assurance Maxlife</t>
  </si>
  <si>
    <t>https://cdn.shopify.com/s/files/1/0257/8605/6753/products/AssuranceMaxLife1.jpg?v=1626385549</t>
  </si>
  <si>
    <t>https://cdn.shopify.com/s/files/1/0257/8605/6753/products/AssuranceMaxLife2.jpg?v=1626385549</t>
  </si>
  <si>
    <t>https://cdn.shopify.com/s/files/1/0257/8605/6753/products/AssuranceMaxLife3.jpg?v=1626385549</t>
  </si>
  <si>
    <t>PIR2164000</t>
  </si>
  <si>
    <t>https://cdn.shopify.com/s/files/1/0257/8605/6753/products/carrier-3-4-1505470086581.jpg?v=1626374308</t>
  </si>
  <si>
    <t>https://cdn.shopify.com/s/files/1/0257/8605/6753/products/carrier-torta-1505470086619.jpg?v=1626374308</t>
  </si>
  <si>
    <t>https://cdn.shopify.com/s/files/1/0257/8605/6753/products/carrier-front-1505470086600.jpg?v=1626374308</t>
  </si>
  <si>
    <t>10M53173</t>
  </si>
  <si>
    <t>Diseñada para brindar más confort en el manejo especialmente en manejo en curvas, nuestro modelo classic ofrece ventajas inalcanzables para la competencia.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t>
  </si>
  <si>
    <t>https://cdn.shopify.com/s/files/1/0257/8605/6753/products/TornelClassicn1.jpg?v=1627150929</t>
  </si>
  <si>
    <t>https://cdn.shopify.com/s/files/1/0257/8605/6753/products/TornelClassicn3.png?v=1627150929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</si>
</sst>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b/>
      <sz val="10"/>
      <color theme="1"/>
      <name val="Arial"/>
      <family val="2"/>
    </font>
    <font>
      <sz val="11"/>
      <color rgb="FFFFFFFF"/>
      <name val="Calibri"/>
      <family val="2"/>
    </font>
    <font>
      <sz val="10"/>
      <color theme="1"/>
      <name val="Arial"/>
      <family val="2"/>
    </font>
    <font>
      <u/>
      <sz val="12"/>
      <color theme="10"/>
      <name val="Calibri"/>
      <family val="2"/>
      <scheme val="minor"/>
    </font>
    <font>
      <sz val="11"/>
      <name val="Calibri"/>
      <family val="2"/>
    </font>
    <font>
      <sz val="12"/>
      <color rgb="FF333333"/>
      <name val="Arial"/>
      <family val="2"/>
    </font>
    <font>
      <sz val="11"/>
      <color theme="1"/>
      <name val="Calibri Light"/>
      <scheme val="major"/>
    </font>
    <font>
      <sz val="11"/>
      <color rgb="FF111111"/>
      <name val="Calibri Light"/>
      <scheme val="major"/>
    </font>
    <font>
      <b/>
      <sz val="11"/>
      <color rgb="FF111111"/>
      <name val="Calibri Light"/>
      <scheme val="major"/>
    </font>
  </fonts>
  <fills count="13">
    <fill>
      <patternFill patternType="none"/>
    </fill>
    <fill>
      <patternFill patternType="gray125"/>
    </fill>
    <fill>
      <patternFill patternType="solid">
        <fgColor rgb="FFFF7E79"/>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4472C4"/>
        <bgColor indexed="64"/>
      </patternFill>
    </fill>
    <fill>
      <patternFill patternType="solid">
        <fgColor theme="7"/>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double">
        <color rgb="FF3F3F3F"/>
      </left>
      <right style="double">
        <color rgb="FF3F3F3F"/>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43">
    <xf numFmtId="0" fontId="0" fillId="0" borderId="0" xfId="0"/>
    <xf numFmtId="0" fontId="2" fillId="0" borderId="0" xfId="0" applyFont="1"/>
    <xf numFmtId="49" fontId="3" fillId="5" borderId="1" xfId="0" applyNumberFormat="1" applyFont="1" applyFill="1" applyBorder="1" applyAlignment="1">
      <alignment vertical="center"/>
    </xf>
    <xf numFmtId="0" fontId="0" fillId="4" borderId="0" xfId="0" applyFill="1" applyAlignment="1">
      <alignment horizontal="center"/>
    </xf>
    <xf numFmtId="0" fontId="1" fillId="6" borderId="0" xfId="0" applyFont="1" applyFill="1"/>
    <xf numFmtId="0" fontId="4" fillId="0" borderId="0" xfId="0" applyFont="1" applyAlignment="1">
      <alignment vertical="top"/>
    </xf>
    <xf numFmtId="0" fontId="4" fillId="0" borderId="0" xfId="0" applyFont="1" applyAlignment="1">
      <alignment vertical="top" wrapText="1"/>
    </xf>
    <xf numFmtId="0" fontId="5" fillId="0" borderId="0" xfId="1" applyAlignment="1">
      <alignment vertical="top"/>
    </xf>
    <xf numFmtId="0" fontId="0" fillId="0" borderId="0" xfId="0" applyAlignment="1">
      <alignment vertical="top"/>
    </xf>
    <xf numFmtId="0" fontId="5" fillId="0" borderId="0" xfId="1"/>
    <xf numFmtId="0" fontId="0" fillId="0" borderId="0" xfId="0" applyAlignment="1"/>
    <xf numFmtId="49" fontId="6" fillId="5" borderId="1" xfId="0" applyNumberFormat="1" applyFont="1" applyFill="1" applyBorder="1" applyAlignment="1">
      <alignment vertical="center"/>
    </xf>
    <xf numFmtId="0" fontId="0" fillId="7" borderId="0" xfId="0" applyFill="1"/>
    <xf numFmtId="0" fontId="0" fillId="8" borderId="0" xfId="0" applyFill="1"/>
    <xf numFmtId="0" fontId="5" fillId="0" borderId="0" xfId="1" applyAlignment="1"/>
    <xf numFmtId="0" fontId="4" fillId="0" borderId="2" xfId="0" applyFont="1" applyFill="1" applyBorder="1" applyAlignment="1">
      <alignment wrapText="1"/>
    </xf>
    <xf numFmtId="0" fontId="0" fillId="0" borderId="0" xfId="0" applyFill="1"/>
    <xf numFmtId="0" fontId="0" fillId="0" borderId="0" xfId="0" applyFill="1" applyAlignment="1">
      <alignment wrapText="1"/>
    </xf>
    <xf numFmtId="0" fontId="0" fillId="0" borderId="0" xfId="0" applyFill="1" applyAlignment="1"/>
    <xf numFmtId="0" fontId="0" fillId="0" borderId="0" xfId="0" applyFill="1" applyBorder="1"/>
    <xf numFmtId="0" fontId="4" fillId="0" borderId="2" xfId="0" applyFont="1" applyFill="1" applyBorder="1" applyAlignment="1"/>
    <xf numFmtId="0" fontId="8" fillId="0" borderId="0" xfId="0" applyFont="1" applyFill="1" applyAlignment="1"/>
    <xf numFmtId="0" fontId="8" fillId="0" borderId="0" xfId="0" applyFont="1" applyFill="1" applyAlignment="1">
      <alignment wrapText="1"/>
    </xf>
    <xf numFmtId="0" fontId="9" fillId="0" borderId="0" xfId="0" applyFont="1" applyFill="1" applyAlignment="1">
      <alignment horizontal="left" vertical="center" wrapText="1"/>
    </xf>
    <xf numFmtId="0" fontId="7" fillId="0" borderId="0" xfId="0" applyFont="1" applyFill="1" applyAlignment="1">
      <alignment horizontal="left" vertical="center"/>
    </xf>
    <xf numFmtId="0" fontId="7" fillId="0" borderId="0" xfId="0" applyFont="1" applyFill="1" applyAlignment="1">
      <alignment horizontal="left" vertical="center" wrapText="1"/>
    </xf>
    <xf numFmtId="0" fontId="0" fillId="9" borderId="0" xfId="0" applyFill="1"/>
    <xf numFmtId="0" fontId="0" fillId="0" borderId="0" xfId="0" applyFont="1" applyFill="1"/>
    <xf numFmtId="0" fontId="0" fillId="10" borderId="0" xfId="0" applyFill="1"/>
    <xf numFmtId="0" fontId="0" fillId="11" borderId="0" xfId="0" applyFill="1"/>
    <xf numFmtId="0" fontId="0" fillId="12" borderId="0" xfId="0" applyFill="1"/>
    <xf numFmtId="0" fontId="5" fillId="8" borderId="0" xfId="1" applyFill="1"/>
    <xf numFmtId="0" fontId="5" fillId="7" borderId="0" xfId="1" applyFill="1"/>
    <xf numFmtId="0" fontId="5" fillId="0" borderId="2" xfId="1" applyBorder="1" applyAlignment="1"/>
    <xf numFmtId="0" fontId="0" fillId="3" borderId="0" xfId="0"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0" fillId="12" borderId="0" xfId="0" applyFill="1" applyAlignment="1">
      <alignment wrapText="1"/>
    </xf>
    <xf numFmtId="0" fontId="8" fillId="12" borderId="0" xfId="0" applyFont="1" applyFill="1" applyAlignment="1"/>
    <xf numFmtId="0" fontId="5" fillId="12" borderId="2" xfId="1" applyFill="1" applyBorder="1" applyAlignment="1"/>
    <xf numFmtId="0" fontId="7" fillId="12" borderId="0" xfId="0" applyFont="1" applyFill="1" applyAlignment="1">
      <alignment horizontal="left" vertical="center"/>
    </xf>
    <xf numFmtId="0" fontId="0" fillId="12" borderId="0" xfId="0" applyFill="1" applyAlignment="1"/>
    <xf numFmtId="0" fontId="0" fillId="12" borderId="0" xfId="0"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parza/Desktop/Copia%20de%20LlantiQuick_Cat&#225;logo_2020%20PAB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Dimensiones"/>
      <sheetName val="Imágenes"/>
      <sheetName val="Actualización"/>
      <sheetName val="Nivles de Precio"/>
      <sheetName val="Mercado Libre"/>
      <sheetName val="Análisis FedEx"/>
      <sheetName val="Hoja3"/>
      <sheetName val="Hoja1"/>
      <sheetName val="CAT"/>
      <sheetName val="Copia de LlantiQuick_Catálogo_2"/>
    </sheetNames>
    <sheetDataSet>
      <sheetData sheetId="0" refreshError="1">
        <row r="1">
          <cell r="A1" t="str">
            <v>DETALLE</v>
          </cell>
          <cell r="B1"/>
          <cell r="C1"/>
          <cell r="D1"/>
          <cell r="E1"/>
          <cell r="F1"/>
          <cell r="G1"/>
          <cell r="H1" t="str">
            <v>FICHA TÉCNICA</v>
          </cell>
          <cell r="I1"/>
          <cell r="J1"/>
          <cell r="K1"/>
          <cell r="L1"/>
          <cell r="M1"/>
          <cell r="N1"/>
          <cell r="O1"/>
          <cell r="P1"/>
          <cell r="Q1"/>
          <cell r="R1"/>
          <cell r="S1" t="str">
            <v>COLECCIONES</v>
          </cell>
          <cell r="T1"/>
          <cell r="U1" t="str">
            <v>INHOUSE</v>
          </cell>
          <cell r="V1"/>
          <cell r="W1"/>
          <cell r="X1"/>
          <cell r="Y1"/>
          <cell r="Z1"/>
        </row>
        <row r="2">
          <cell r="A2" t="str">
            <v>SKU</v>
          </cell>
          <cell r="B2" t="str">
            <v>Título</v>
          </cell>
          <cell r="C2" t="str">
            <v>Marca</v>
          </cell>
          <cell r="D2" t="str">
            <v>Modelo</v>
          </cell>
          <cell r="E2" t="str">
            <v>Ancho</v>
          </cell>
          <cell r="F2" t="str">
            <v>Serie</v>
          </cell>
          <cell r="G2" t="str">
            <v>Rin</v>
          </cell>
          <cell r="H2" t="str">
            <v>Costado</v>
          </cell>
          <cell r="I2" t="str">
            <v>Equipo_Original</v>
          </cell>
          <cell r="J2" t="str">
            <v>Codigo_De_Desempeño</v>
          </cell>
          <cell r="K2" t="str">
            <v>Rango_De_Velocidad</v>
          </cell>
          <cell r="L2" t="str">
            <v>Indice_De_Carga</v>
          </cell>
          <cell r="M2" t="str">
            <v>Capacidad_Carga</v>
          </cell>
          <cell r="N2" t="str">
            <v>Presion</v>
          </cell>
          <cell r="O2" t="str">
            <v>Temperatura</v>
          </cell>
          <cell r="P2" t="str">
            <v>Run_Flat</v>
          </cell>
          <cell r="Q2" t="str">
            <v>Capas</v>
          </cell>
          <cell r="R2" t="str">
            <v>Treadware</v>
          </cell>
          <cell r="S2" t="str">
            <v>Product Type</v>
          </cell>
          <cell r="T2" t="str">
            <v>Uso</v>
          </cell>
          <cell r="U2" t="str">
            <v>Estatus</v>
          </cell>
          <cell r="V2" t="str">
            <v>Existencias</v>
          </cell>
          <cell r="W2" t="str">
            <v>COSTO RLL</v>
          </cell>
          <cell r="X2" t="str">
            <v>PRECIO MLC</v>
          </cell>
          <cell r="Y2" t="str">
            <v>MLC + IVA</v>
          </cell>
          <cell r="Z2" t="str">
            <v>PRECIO PL IVA</v>
          </cell>
          <cell r="AA2" t="str">
            <v>Tags</v>
          </cell>
        </row>
        <row r="3">
          <cell r="A3" t="str">
            <v>C9025813</v>
          </cell>
          <cell r="B3" t="str">
            <v>175/70/R13 Coopertires Cs1 82T</v>
          </cell>
          <cell r="C3" t="str">
            <v>COOPERTIRES</v>
          </cell>
          <cell r="D3" t="str">
            <v>CS1</v>
          </cell>
          <cell r="E3">
            <v>175</v>
          </cell>
          <cell r="F3">
            <v>70</v>
          </cell>
          <cell r="G3">
            <v>13</v>
          </cell>
          <cell r="H3" t="str">
            <v>Letra Negra</v>
          </cell>
          <cell r="I3" t="str">
            <v>No</v>
          </cell>
          <cell r="J3" t="str">
            <v>R</v>
          </cell>
          <cell r="K3" t="str">
            <v>T</v>
          </cell>
          <cell r="L3" t="str">
            <v>82</v>
          </cell>
          <cell r="M3" t="str">
            <v>B</v>
          </cell>
          <cell r="N3" t="str">
            <v>B</v>
          </cell>
          <cell r="O3" t="str">
            <v>B</v>
          </cell>
          <cell r="P3" t="str">
            <v>No</v>
          </cell>
          <cell r="Q3">
            <v>4</v>
          </cell>
          <cell r="R3">
            <v>440</v>
          </cell>
          <cell r="S3" t="str">
            <v>AUTO</v>
          </cell>
          <cell r="T3" t="str">
            <v>URBAN</v>
          </cell>
          <cell r="U3" t="str">
            <v>EN GAMA</v>
          </cell>
          <cell r="V3">
            <v>21</v>
          </cell>
          <cell r="W3">
            <v>444.07</v>
          </cell>
          <cell r="X3">
            <v>736</v>
          </cell>
          <cell r="Y3">
            <v>853.76</v>
          </cell>
          <cell r="Z3">
            <v>1984.7599999999998</v>
          </cell>
          <cell r="AA3" t="str">
            <v>COOPERTIRES, 175, 70, 13, 82, T, AUTO, URBAN, CS1, Letra Negra</v>
          </cell>
        </row>
        <row r="4">
          <cell r="A4" t="str">
            <v>GDY100447</v>
          </cell>
          <cell r="B4" t="str">
            <v>Lt265/75/R16 Goodyear Wrangler Td 112Q</v>
          </cell>
          <cell r="C4" t="str">
            <v>GOODYEAR</v>
          </cell>
          <cell r="D4" t="str">
            <v>WRANGLER TD</v>
          </cell>
          <cell r="E4">
            <v>265</v>
          </cell>
          <cell r="F4">
            <v>75</v>
          </cell>
          <cell r="G4">
            <v>16</v>
          </cell>
          <cell r="H4" t="str">
            <v>Letra Negra</v>
          </cell>
          <cell r="I4" t="str">
            <v>No</v>
          </cell>
          <cell r="J4" t="str">
            <v>R</v>
          </cell>
          <cell r="K4" t="str">
            <v>Q</v>
          </cell>
          <cell r="L4" t="str">
            <v>112</v>
          </cell>
          <cell r="M4" t="str">
            <v>SL</v>
          </cell>
          <cell r="N4" t="str">
            <v>-</v>
          </cell>
          <cell r="O4" t="str">
            <v>-</v>
          </cell>
          <cell r="P4" t="str">
            <v>No</v>
          </cell>
          <cell r="Q4" t="str">
            <v>-</v>
          </cell>
          <cell r="R4">
            <v>0</v>
          </cell>
          <cell r="S4" t="str">
            <v>CAMIONETA</v>
          </cell>
          <cell r="T4" t="str">
            <v>ALL TERRAIN</v>
          </cell>
          <cell r="U4" t="str">
            <v>DESCONTINUADO</v>
          </cell>
          <cell r="V4">
            <v>0</v>
          </cell>
          <cell r="W4">
            <v>1799.89</v>
          </cell>
          <cell r="X4">
            <v>2705</v>
          </cell>
          <cell r="Y4">
            <v>3137.7999999999997</v>
          </cell>
          <cell r="Z4">
            <v>5965.8799999999992</v>
          </cell>
          <cell r="AA4" t="str">
            <v>GOODYEAR, 265, 75, 16, 112, Q, CAMIONETA, ALL TERRAIN, WRANGLER TD, Letra Negra</v>
          </cell>
        </row>
        <row r="5">
          <cell r="A5" t="str">
            <v>KEL109620</v>
          </cell>
          <cell r="B5" t="str">
            <v>175/70/R13 Kelly Edge Tournig 82T</v>
          </cell>
          <cell r="C5" t="str">
            <v>KELLY</v>
          </cell>
          <cell r="D5" t="str">
            <v>EDGE TOURNIG</v>
          </cell>
          <cell r="E5">
            <v>175</v>
          </cell>
          <cell r="F5">
            <v>70</v>
          </cell>
          <cell r="G5">
            <v>13</v>
          </cell>
          <cell r="H5" t="str">
            <v>Letra Negra</v>
          </cell>
          <cell r="I5" t="str">
            <v>No</v>
          </cell>
          <cell r="J5" t="str">
            <v>R</v>
          </cell>
          <cell r="K5" t="str">
            <v>T</v>
          </cell>
          <cell r="L5" t="str">
            <v>82</v>
          </cell>
          <cell r="M5" t="str">
            <v>SL</v>
          </cell>
          <cell r="N5" t="str">
            <v>A</v>
          </cell>
          <cell r="O5" t="str">
            <v>B</v>
          </cell>
          <cell r="P5" t="str">
            <v>No</v>
          </cell>
          <cell r="Q5" t="str">
            <v>-</v>
          </cell>
          <cell r="R5">
            <v>380</v>
          </cell>
          <cell r="S5" t="str">
            <v>AUTO</v>
          </cell>
          <cell r="T5" t="str">
            <v>TOURING</v>
          </cell>
          <cell r="U5" t="str">
            <v>EN GAMA</v>
          </cell>
          <cell r="V5">
            <v>68</v>
          </cell>
          <cell r="W5">
            <v>406.47</v>
          </cell>
          <cell r="X5">
            <v>685</v>
          </cell>
          <cell r="Y5">
            <v>794.59999999999991</v>
          </cell>
          <cell r="Z5">
            <v>1389.6799999999998</v>
          </cell>
          <cell r="AA5" t="str">
            <v>KELLY, 175, 70, 13, 82, T, AUTO, TOURING, EDGE TOURNIG, Letra Negra</v>
          </cell>
        </row>
        <row r="6">
          <cell r="A6" t="str">
            <v>C51039</v>
          </cell>
          <cell r="B6" t="str">
            <v>235/75/R15 Starfire Sf510 105S</v>
          </cell>
          <cell r="C6" t="str">
            <v>STARFIRE</v>
          </cell>
          <cell r="D6" t="str">
            <v>SF510</v>
          </cell>
          <cell r="E6">
            <v>235</v>
          </cell>
          <cell r="F6">
            <v>75</v>
          </cell>
          <cell r="G6">
            <v>15</v>
          </cell>
          <cell r="H6" t="str">
            <v>Letra Blanca Derecha</v>
          </cell>
          <cell r="I6" t="str">
            <v>No</v>
          </cell>
          <cell r="J6" t="str">
            <v>R</v>
          </cell>
          <cell r="K6" t="str">
            <v>S</v>
          </cell>
          <cell r="L6" t="str">
            <v>105</v>
          </cell>
          <cell r="M6" t="str">
            <v>SL</v>
          </cell>
          <cell r="N6" t="str">
            <v>A</v>
          </cell>
          <cell r="O6" t="str">
            <v>B</v>
          </cell>
          <cell r="P6" t="str">
            <v>No</v>
          </cell>
          <cell r="Q6">
            <v>4</v>
          </cell>
          <cell r="R6">
            <v>550</v>
          </cell>
          <cell r="S6" t="str">
            <v>CAMIONETA</v>
          </cell>
          <cell r="T6" t="str">
            <v>URBAN</v>
          </cell>
          <cell r="U6" t="str">
            <v>EN GAMA</v>
          </cell>
          <cell r="V6">
            <v>185</v>
          </cell>
          <cell r="W6">
            <v>1102.6199999999999</v>
          </cell>
          <cell r="X6">
            <v>1697</v>
          </cell>
          <cell r="Y6">
            <v>1968.5199999999998</v>
          </cell>
          <cell r="Z6">
            <v>3609.9199999999996</v>
          </cell>
          <cell r="AA6" t="str">
            <v>STARFIRE, 235, 75, 15, 105, S, CAMIONETA, URBAN, SF510, Letra Blanca Derecha</v>
          </cell>
        </row>
        <row r="7">
          <cell r="A7" t="str">
            <v>PIR1746500</v>
          </cell>
          <cell r="B7" t="str">
            <v>205/55/R16 Pirelli P7 91V</v>
          </cell>
          <cell r="C7" t="str">
            <v>PIRELLI</v>
          </cell>
          <cell r="D7" t="str">
            <v>P7</v>
          </cell>
          <cell r="E7">
            <v>205</v>
          </cell>
          <cell r="F7">
            <v>55</v>
          </cell>
          <cell r="G7">
            <v>16</v>
          </cell>
          <cell r="H7" t="str">
            <v>Letra Negra</v>
          </cell>
          <cell r="I7" t="str">
            <v>No</v>
          </cell>
          <cell r="J7" t="str">
            <v>HP</v>
          </cell>
          <cell r="K7" t="str">
            <v>V</v>
          </cell>
          <cell r="L7" t="str">
            <v>91</v>
          </cell>
          <cell r="M7" t="str">
            <v>SL</v>
          </cell>
          <cell r="N7" t="str">
            <v>AA</v>
          </cell>
          <cell r="O7" t="str">
            <v>A</v>
          </cell>
          <cell r="P7" t="str">
            <v>No</v>
          </cell>
          <cell r="Q7" t="str">
            <v>-</v>
          </cell>
          <cell r="R7">
            <v>260</v>
          </cell>
          <cell r="S7" t="str">
            <v>AUTO</v>
          </cell>
          <cell r="T7" t="str">
            <v>TOURING</v>
          </cell>
          <cell r="U7" t="str">
            <v>EN GAMA</v>
          </cell>
          <cell r="V7">
            <v>8</v>
          </cell>
          <cell r="W7">
            <v>1011.47</v>
          </cell>
          <cell r="X7">
            <v>1638</v>
          </cell>
          <cell r="Y7">
            <v>1900.08</v>
          </cell>
          <cell r="Z7">
            <v>3352.3999999999996</v>
          </cell>
          <cell r="AA7" t="str">
            <v>PIRELLI, 205, 55, 16, 91, V, AUTO, TOURING, P7, Letra Negra</v>
          </cell>
        </row>
        <row r="8">
          <cell r="A8" t="str">
            <v>C51011</v>
          </cell>
          <cell r="B8" t="str">
            <v>235/75/R15 Starfire 510 Lt 104/101R</v>
          </cell>
          <cell r="C8" t="str">
            <v>STARFIRE</v>
          </cell>
          <cell r="D8" t="str">
            <v>510 LT</v>
          </cell>
          <cell r="E8">
            <v>235</v>
          </cell>
          <cell r="F8">
            <v>75</v>
          </cell>
          <cell r="G8">
            <v>15</v>
          </cell>
          <cell r="H8" t="str">
            <v>Letra Blanca Derecha</v>
          </cell>
          <cell r="I8" t="str">
            <v>No</v>
          </cell>
          <cell r="J8" t="str">
            <v>R</v>
          </cell>
          <cell r="K8" t="str">
            <v>R</v>
          </cell>
          <cell r="L8" t="str">
            <v>104/101</v>
          </cell>
          <cell r="M8" t="str">
            <v>C</v>
          </cell>
          <cell r="N8" t="str">
            <v>-</v>
          </cell>
          <cell r="O8" t="str">
            <v>-</v>
          </cell>
          <cell r="P8" t="str">
            <v>No</v>
          </cell>
          <cell r="Q8">
            <v>6</v>
          </cell>
          <cell r="R8">
            <v>0</v>
          </cell>
          <cell r="S8" t="str">
            <v>CAMIONETA</v>
          </cell>
          <cell r="T8" t="str">
            <v>URBAN</v>
          </cell>
          <cell r="U8" t="str">
            <v>EN GAMA</v>
          </cell>
          <cell r="V8">
            <v>0</v>
          </cell>
          <cell r="W8">
            <v>1118.94</v>
          </cell>
          <cell r="X8">
            <v>1719</v>
          </cell>
          <cell r="Y8">
            <v>1994.04</v>
          </cell>
          <cell r="Z8">
            <v>3708.5199999999995</v>
          </cell>
          <cell r="AA8" t="str">
            <v>STARFIRE, 235, 75, 15, 104/101, R, CAMIONETA, URBAN, 510 LT, Letra Blanca Derecha</v>
          </cell>
        </row>
        <row r="9">
          <cell r="A9" t="str">
            <v>C51013</v>
          </cell>
          <cell r="B9" t="str">
            <v>245/75/R16 Starfire 510 Lt 120/116R</v>
          </cell>
          <cell r="C9" t="str">
            <v>STARFIRE</v>
          </cell>
          <cell r="D9" t="str">
            <v>510 LT</v>
          </cell>
          <cell r="E9">
            <v>245</v>
          </cell>
          <cell r="F9">
            <v>75</v>
          </cell>
          <cell r="G9">
            <v>16</v>
          </cell>
          <cell r="H9" t="str">
            <v>Letra Negra</v>
          </cell>
          <cell r="I9" t="str">
            <v>No</v>
          </cell>
          <cell r="J9" t="str">
            <v>R</v>
          </cell>
          <cell r="K9" t="str">
            <v>R</v>
          </cell>
          <cell r="L9" t="str">
            <v>120/116</v>
          </cell>
          <cell r="M9" t="str">
            <v>E</v>
          </cell>
          <cell r="N9" t="str">
            <v>-</v>
          </cell>
          <cell r="O9" t="str">
            <v>-</v>
          </cell>
          <cell r="P9" t="str">
            <v>No</v>
          </cell>
          <cell r="Q9">
            <v>10</v>
          </cell>
          <cell r="R9">
            <v>0</v>
          </cell>
          <cell r="S9" t="str">
            <v>CAMIONETA</v>
          </cell>
          <cell r="T9" t="str">
            <v>URBAN</v>
          </cell>
          <cell r="U9" t="str">
            <v>EN GAMA</v>
          </cell>
          <cell r="V9">
            <v>69</v>
          </cell>
          <cell r="W9">
            <v>1144.3900000000001</v>
          </cell>
          <cell r="X9">
            <v>1818</v>
          </cell>
          <cell r="Y9">
            <v>2108.8799999999997</v>
          </cell>
          <cell r="Z9">
            <v>5251.32</v>
          </cell>
          <cell r="AA9" t="str">
            <v>STARFIRE, 245, 75, 16, 120/116, R, CAMIONETA, URBAN, 510 LT, Letra Negra</v>
          </cell>
        </row>
        <row r="10">
          <cell r="A10" t="str">
            <v>GDY108312</v>
          </cell>
          <cell r="B10" t="str">
            <v>215/65/R16 Goodyear Wrangler Suv 98H</v>
          </cell>
          <cell r="C10" t="str">
            <v>GOODYEAR</v>
          </cell>
          <cell r="D10" t="str">
            <v>WRANGLER SUV</v>
          </cell>
          <cell r="E10">
            <v>215</v>
          </cell>
          <cell r="F10">
            <v>65</v>
          </cell>
          <cell r="G10">
            <v>16</v>
          </cell>
          <cell r="H10" t="str">
            <v>Letra Negra</v>
          </cell>
          <cell r="I10" t="str">
            <v>No</v>
          </cell>
          <cell r="J10" t="str">
            <v>R</v>
          </cell>
          <cell r="K10" t="str">
            <v>H</v>
          </cell>
          <cell r="L10" t="str">
            <v>98</v>
          </cell>
          <cell r="M10" t="str">
            <v>SL</v>
          </cell>
          <cell r="N10" t="str">
            <v>-</v>
          </cell>
          <cell r="O10" t="str">
            <v>-</v>
          </cell>
          <cell r="P10" t="str">
            <v>No</v>
          </cell>
          <cell r="Q10" t="str">
            <v>-</v>
          </cell>
          <cell r="R10">
            <v>0</v>
          </cell>
          <cell r="S10" t="str">
            <v>CAMIONETA</v>
          </cell>
          <cell r="T10" t="str">
            <v>ALL TERRAIN</v>
          </cell>
          <cell r="U10" t="str">
            <v>EN GAMA</v>
          </cell>
          <cell r="V10">
            <v>0</v>
          </cell>
          <cell r="W10">
            <v>1289.23</v>
          </cell>
          <cell r="X10">
            <v>2014</v>
          </cell>
          <cell r="Y10">
            <v>2336.2399999999998</v>
          </cell>
          <cell r="Z10">
            <v>4367.3999999999996</v>
          </cell>
          <cell r="AA10" t="str">
            <v>GOODYEAR, 215, 65, 16, 98, H, CAMIONETA, ALL TERRAIN, WRANGLER SUV, Letra Negra</v>
          </cell>
        </row>
        <row r="11">
          <cell r="A11" t="str">
            <v>C9027313</v>
          </cell>
          <cell r="B11" t="str">
            <v>185/60/R15 Starfire Sf380 84T</v>
          </cell>
          <cell r="C11" t="str">
            <v>STARFIRE</v>
          </cell>
          <cell r="D11" t="str">
            <v>SF380</v>
          </cell>
          <cell r="E11">
            <v>185</v>
          </cell>
          <cell r="F11">
            <v>60</v>
          </cell>
          <cell r="G11">
            <v>15</v>
          </cell>
          <cell r="H11" t="str">
            <v>Letra Negra</v>
          </cell>
          <cell r="I11" t="str">
            <v>No</v>
          </cell>
          <cell r="J11" t="str">
            <v>R</v>
          </cell>
          <cell r="K11" t="str">
            <v>T</v>
          </cell>
          <cell r="L11" t="str">
            <v>84</v>
          </cell>
          <cell r="M11" t="str">
            <v>SL</v>
          </cell>
          <cell r="N11" t="str">
            <v>B</v>
          </cell>
          <cell r="O11" t="str">
            <v>B</v>
          </cell>
          <cell r="P11" t="str">
            <v>No</v>
          </cell>
          <cell r="Q11" t="str">
            <v>-</v>
          </cell>
          <cell r="R11">
            <v>440</v>
          </cell>
          <cell r="S11" t="str">
            <v>AUTO</v>
          </cell>
          <cell r="T11" t="str">
            <v>URBAN</v>
          </cell>
          <cell r="U11" t="str">
            <v>EN GAMA</v>
          </cell>
          <cell r="V11">
            <v>0</v>
          </cell>
          <cell r="W11">
            <v>563.28</v>
          </cell>
          <cell r="X11">
            <v>967</v>
          </cell>
          <cell r="Y11">
            <v>1121.72</v>
          </cell>
          <cell r="Z11">
            <v>1867.6</v>
          </cell>
          <cell r="AA11" t="str">
            <v>STARFIRE, 185, 60, 15, 84, T, AUTO, URBAN, SF380, Letra Negra</v>
          </cell>
        </row>
        <row r="12">
          <cell r="A12" t="str">
            <v>GDY107241</v>
          </cell>
          <cell r="B12" t="str">
            <v>255/70/R16 Goodyear Wrangler Suv 115/112T</v>
          </cell>
          <cell r="C12" t="str">
            <v>GOODYEAR</v>
          </cell>
          <cell r="D12" t="str">
            <v>WRANGLER SUV</v>
          </cell>
          <cell r="E12">
            <v>255</v>
          </cell>
          <cell r="F12">
            <v>70</v>
          </cell>
          <cell r="G12">
            <v>16</v>
          </cell>
          <cell r="H12" t="str">
            <v>Letra Negra</v>
          </cell>
          <cell r="I12" t="str">
            <v>No</v>
          </cell>
          <cell r="J12" t="str">
            <v>R</v>
          </cell>
          <cell r="K12" t="str">
            <v>T</v>
          </cell>
          <cell r="L12" t="str">
            <v>115/112</v>
          </cell>
          <cell r="M12" t="str">
            <v>D</v>
          </cell>
          <cell r="N12" t="str">
            <v>-</v>
          </cell>
          <cell r="O12" t="str">
            <v>-</v>
          </cell>
          <cell r="P12" t="str">
            <v>No</v>
          </cell>
          <cell r="Q12">
            <v>8</v>
          </cell>
          <cell r="R12">
            <v>0</v>
          </cell>
          <cell r="S12" t="str">
            <v>CAMIONETA</v>
          </cell>
          <cell r="T12" t="str">
            <v>ALL TERRAIN</v>
          </cell>
          <cell r="U12" t="str">
            <v>EN GAMA</v>
          </cell>
          <cell r="V12">
            <v>0</v>
          </cell>
          <cell r="W12">
            <v>1981.64</v>
          </cell>
          <cell r="X12">
            <v>2951</v>
          </cell>
          <cell r="Y12">
            <v>3423.16</v>
          </cell>
          <cell r="Z12">
            <v>6573.7199999999993</v>
          </cell>
          <cell r="AA12" t="str">
            <v>GOODYEAR, 255, 70, 16, 115/112, T, CAMIONETA, ALL TERRAIN, WRANGLER SUV, Letra Negra</v>
          </cell>
        </row>
        <row r="13">
          <cell r="A13" t="str">
            <v>C9027197</v>
          </cell>
          <cell r="B13" t="str">
            <v>185/65/R15 Starfire Sf380 88T</v>
          </cell>
          <cell r="C13" t="str">
            <v>STARFIRE</v>
          </cell>
          <cell r="D13" t="str">
            <v>SF380</v>
          </cell>
          <cell r="E13">
            <v>185</v>
          </cell>
          <cell r="F13">
            <v>65</v>
          </cell>
          <cell r="G13">
            <v>15</v>
          </cell>
          <cell r="H13" t="str">
            <v>Letra Negra</v>
          </cell>
          <cell r="I13" t="str">
            <v>No</v>
          </cell>
          <cell r="J13" t="str">
            <v>R</v>
          </cell>
          <cell r="K13" t="str">
            <v>T</v>
          </cell>
          <cell r="L13" t="str">
            <v>88</v>
          </cell>
          <cell r="M13" t="str">
            <v>SL</v>
          </cell>
          <cell r="N13" t="str">
            <v>B</v>
          </cell>
          <cell r="O13" t="str">
            <v>B</v>
          </cell>
          <cell r="P13" t="str">
            <v>No</v>
          </cell>
          <cell r="Q13" t="str">
            <v>-</v>
          </cell>
          <cell r="R13">
            <v>440</v>
          </cell>
          <cell r="S13" t="str">
            <v>AUTO</v>
          </cell>
          <cell r="T13" t="str">
            <v>URBAN</v>
          </cell>
          <cell r="U13" t="str">
            <v>EN GAMA</v>
          </cell>
          <cell r="V13">
            <v>0</v>
          </cell>
          <cell r="W13">
            <v>561.98</v>
          </cell>
          <cell r="X13">
            <v>965</v>
          </cell>
          <cell r="Y13">
            <v>1119.3999999999999</v>
          </cell>
          <cell r="Z13">
            <v>1862.9599999999998</v>
          </cell>
          <cell r="AA13" t="str">
            <v>STARFIRE, 185, 65, 15, 88, T, AUTO, URBAN, SF380, Letra Negra</v>
          </cell>
        </row>
        <row r="14">
          <cell r="A14" t="str">
            <v>PIR1641200</v>
          </cell>
          <cell r="B14" t="str">
            <v>175/70/R14 Pirelli Scorpion Atr 88H</v>
          </cell>
          <cell r="C14" t="str">
            <v>PIRELLI</v>
          </cell>
          <cell r="D14" t="str">
            <v>SCORPION ATR</v>
          </cell>
          <cell r="E14">
            <v>175</v>
          </cell>
          <cell r="F14">
            <v>70</v>
          </cell>
          <cell r="G14">
            <v>14</v>
          </cell>
          <cell r="H14" t="str">
            <v>Letra Negra</v>
          </cell>
          <cell r="I14" t="str">
            <v>No</v>
          </cell>
          <cell r="J14" t="str">
            <v>R</v>
          </cell>
          <cell r="K14" t="str">
            <v>H</v>
          </cell>
          <cell r="L14" t="str">
            <v>88</v>
          </cell>
          <cell r="M14" t="str">
            <v>XL</v>
          </cell>
          <cell r="N14" t="str">
            <v>-</v>
          </cell>
          <cell r="O14" t="str">
            <v>-</v>
          </cell>
          <cell r="P14" t="str">
            <v>No</v>
          </cell>
          <cell r="Q14" t="str">
            <v>-</v>
          </cell>
          <cell r="R14">
            <v>0</v>
          </cell>
          <cell r="S14" t="str">
            <v>CAMIONETA</v>
          </cell>
          <cell r="T14" t="str">
            <v>URBAN</v>
          </cell>
          <cell r="U14" t="str">
            <v>EN GAMA</v>
          </cell>
          <cell r="V14">
            <v>28</v>
          </cell>
          <cell r="W14">
            <v>1007.22</v>
          </cell>
          <cell r="X14">
            <v>1538</v>
          </cell>
          <cell r="Y14">
            <v>1784.08</v>
          </cell>
          <cell r="Z14">
            <v>3590.2</v>
          </cell>
          <cell r="AA14" t="str">
            <v>PIRELLI, 175, 70, 14, 88, H, CAMIONETA, URBAN, SCORPION ATR, Letra Negra</v>
          </cell>
        </row>
        <row r="15">
          <cell r="A15" t="str">
            <v>GDY107243</v>
          </cell>
          <cell r="B15" t="str">
            <v>265/70/R16 Goodyear Wrangler Suv 112T</v>
          </cell>
          <cell r="C15" t="str">
            <v>GOODYEAR</v>
          </cell>
          <cell r="D15" t="str">
            <v>WRANGLER SUV</v>
          </cell>
          <cell r="E15">
            <v>265</v>
          </cell>
          <cell r="F15">
            <v>70</v>
          </cell>
          <cell r="G15">
            <v>16</v>
          </cell>
          <cell r="H15" t="str">
            <v>Letra Negra</v>
          </cell>
          <cell r="I15" t="str">
            <v>No</v>
          </cell>
          <cell r="J15" t="str">
            <v>R</v>
          </cell>
          <cell r="K15" t="str">
            <v>T</v>
          </cell>
          <cell r="L15" t="str">
            <v>112</v>
          </cell>
          <cell r="M15" t="str">
            <v>SL</v>
          </cell>
          <cell r="N15" t="str">
            <v>-</v>
          </cell>
          <cell r="O15" t="str">
            <v>-</v>
          </cell>
          <cell r="P15" t="str">
            <v>No</v>
          </cell>
          <cell r="Q15" t="str">
            <v>-</v>
          </cell>
          <cell r="R15">
            <v>0</v>
          </cell>
          <cell r="S15" t="str">
            <v>CAMIONETA</v>
          </cell>
          <cell r="T15" t="str">
            <v>ALL TERRAIN</v>
          </cell>
          <cell r="U15" t="str">
            <v>EN GAMA</v>
          </cell>
          <cell r="V15">
            <v>0</v>
          </cell>
          <cell r="W15">
            <v>1904.27</v>
          </cell>
          <cell r="X15">
            <v>2847</v>
          </cell>
          <cell r="Y15">
            <v>3302.52</v>
          </cell>
          <cell r="Z15">
            <v>6311.56</v>
          </cell>
          <cell r="AA15" t="str">
            <v>GOODYEAR, 265, 70, 16, 112, T, CAMIONETA, ALL TERRAIN, WRANGLER SUV, Letra Negra</v>
          </cell>
        </row>
        <row r="16">
          <cell r="A16" t="str">
            <v>GDY108311</v>
          </cell>
          <cell r="B16" t="str">
            <v>215/70/R16 Goodyear Wrangler Suv 100H</v>
          </cell>
          <cell r="C16" t="str">
            <v>GOODYEAR</v>
          </cell>
          <cell r="D16" t="str">
            <v>WRANGLER SUV</v>
          </cell>
          <cell r="E16">
            <v>215</v>
          </cell>
          <cell r="F16">
            <v>70</v>
          </cell>
          <cell r="G16">
            <v>16</v>
          </cell>
          <cell r="H16" t="str">
            <v>Letra Negra</v>
          </cell>
          <cell r="I16" t="str">
            <v>No</v>
          </cell>
          <cell r="J16" t="str">
            <v>R</v>
          </cell>
          <cell r="K16" t="str">
            <v>H</v>
          </cell>
          <cell r="L16" t="str">
            <v>100</v>
          </cell>
          <cell r="M16" t="str">
            <v>SL</v>
          </cell>
          <cell r="N16" t="str">
            <v>-</v>
          </cell>
          <cell r="O16" t="str">
            <v>-</v>
          </cell>
          <cell r="P16" t="str">
            <v>No</v>
          </cell>
          <cell r="Q16" t="str">
            <v>-</v>
          </cell>
          <cell r="R16">
            <v>0</v>
          </cell>
          <cell r="S16" t="str">
            <v>CAMIONETA</v>
          </cell>
          <cell r="T16" t="str">
            <v>ALL TERRAIN</v>
          </cell>
          <cell r="U16" t="str">
            <v>EN GAMA</v>
          </cell>
          <cell r="V16">
            <v>5</v>
          </cell>
          <cell r="W16">
            <v>1920.53</v>
          </cell>
          <cell r="X16">
            <v>2869</v>
          </cell>
          <cell r="Y16">
            <v>3328.04</v>
          </cell>
          <cell r="Z16">
            <v>6837.04</v>
          </cell>
          <cell r="AA16" t="str">
            <v>GOODYEAR, 215, 70, 16, 100, H, CAMIONETA, ALL TERRAIN, WRANGLER SUV, Letra Negra</v>
          </cell>
        </row>
        <row r="17">
          <cell r="A17" t="str">
            <v>GDY106845</v>
          </cell>
          <cell r="B17" t="str">
            <v>175/70/R13 Goodyear Assurance 82T</v>
          </cell>
          <cell r="C17" t="str">
            <v>GOODYEAR</v>
          </cell>
          <cell r="D17" t="str">
            <v>ASSURANCE</v>
          </cell>
          <cell r="E17">
            <v>175</v>
          </cell>
          <cell r="F17">
            <v>70</v>
          </cell>
          <cell r="G17">
            <v>13</v>
          </cell>
          <cell r="H17" t="str">
            <v>Letra Negra</v>
          </cell>
          <cell r="I17" t="str">
            <v>No</v>
          </cell>
          <cell r="J17" t="str">
            <v>R</v>
          </cell>
          <cell r="K17" t="str">
            <v>T</v>
          </cell>
          <cell r="L17" t="str">
            <v>82</v>
          </cell>
          <cell r="M17" t="str">
            <v>SL</v>
          </cell>
          <cell r="N17" t="str">
            <v>-</v>
          </cell>
          <cell r="O17" t="str">
            <v>-</v>
          </cell>
          <cell r="P17" t="str">
            <v>No</v>
          </cell>
          <cell r="Q17" t="str">
            <v>-</v>
          </cell>
          <cell r="R17">
            <v>0</v>
          </cell>
          <cell r="S17" t="str">
            <v>AUTO</v>
          </cell>
          <cell r="T17" t="str">
            <v>URBAN</v>
          </cell>
          <cell r="U17" t="str">
            <v>EN GAMA</v>
          </cell>
          <cell r="V17">
            <v>1</v>
          </cell>
          <cell r="W17">
            <v>648.67999999999995</v>
          </cell>
          <cell r="X17">
            <v>1013</v>
          </cell>
          <cell r="Y17">
            <v>1175.08</v>
          </cell>
          <cell r="Z17">
            <v>2213.2799999999997</v>
          </cell>
          <cell r="AA17" t="str">
            <v>GOODYEAR, 175, 70, 13, 82, T, AUTO, URBAN, ASSURANCE, Letra Negra</v>
          </cell>
        </row>
        <row r="18">
          <cell r="A18" t="str">
            <v>C9027207</v>
          </cell>
          <cell r="B18" t="str">
            <v>215/70/R15 Starfire Sf380 98T</v>
          </cell>
          <cell r="C18" t="str">
            <v>STARFIRE</v>
          </cell>
          <cell r="D18" t="str">
            <v>SF380</v>
          </cell>
          <cell r="E18">
            <v>215</v>
          </cell>
          <cell r="F18">
            <v>70</v>
          </cell>
          <cell r="G18">
            <v>15</v>
          </cell>
          <cell r="H18" t="str">
            <v>Letra Negra</v>
          </cell>
          <cell r="I18" t="str">
            <v>No</v>
          </cell>
          <cell r="J18" t="str">
            <v>R</v>
          </cell>
          <cell r="K18" t="str">
            <v>T</v>
          </cell>
          <cell r="L18" t="str">
            <v>98</v>
          </cell>
          <cell r="M18" t="str">
            <v>SL</v>
          </cell>
          <cell r="N18" t="str">
            <v>B</v>
          </cell>
          <cell r="O18" t="str">
            <v>B</v>
          </cell>
          <cell r="P18" t="str">
            <v>No</v>
          </cell>
          <cell r="Q18" t="str">
            <v>-</v>
          </cell>
          <cell r="R18">
            <v>440</v>
          </cell>
          <cell r="S18" t="str">
            <v>AUTO</v>
          </cell>
          <cell r="T18" t="str">
            <v>URBAN</v>
          </cell>
          <cell r="U18" t="str">
            <v>EN GAMA</v>
          </cell>
          <cell r="V18">
            <v>0</v>
          </cell>
          <cell r="W18">
            <v>751.7</v>
          </cell>
          <cell r="X18">
            <v>1222</v>
          </cell>
          <cell r="Y18">
            <v>1417.52</v>
          </cell>
          <cell r="Z18">
            <v>2491.6799999999998</v>
          </cell>
          <cell r="AA18" t="str">
            <v>STARFIRE, 215, 70, 15, 98, T, AUTO, URBAN, SF380, Letra Negra</v>
          </cell>
        </row>
        <row r="19">
          <cell r="A19" t="str">
            <v>C51090</v>
          </cell>
          <cell r="B19" t="str">
            <v>195/90/R15 Starfire 510 Lt 106/104R</v>
          </cell>
          <cell r="C19" t="str">
            <v>STARFIRE</v>
          </cell>
          <cell r="D19" t="str">
            <v>510 LT</v>
          </cell>
          <cell r="E19">
            <v>195</v>
          </cell>
          <cell r="F19">
            <v>90</v>
          </cell>
          <cell r="G19">
            <v>15</v>
          </cell>
          <cell r="H19" t="str">
            <v>Letra Negra</v>
          </cell>
          <cell r="I19" t="str">
            <v>No</v>
          </cell>
          <cell r="J19" t="str">
            <v>R</v>
          </cell>
          <cell r="K19" t="str">
            <v>R</v>
          </cell>
          <cell r="L19" t="str">
            <v>106/104</v>
          </cell>
          <cell r="M19" t="str">
            <v>D</v>
          </cell>
          <cell r="N19" t="str">
            <v>-</v>
          </cell>
          <cell r="O19" t="str">
            <v>-</v>
          </cell>
          <cell r="P19" t="str">
            <v>No</v>
          </cell>
          <cell r="Q19">
            <v>8</v>
          </cell>
          <cell r="R19">
            <v>0</v>
          </cell>
          <cell r="S19" t="str">
            <v>CAMIONETA</v>
          </cell>
          <cell r="T19" t="str">
            <v>URBAN</v>
          </cell>
          <cell r="U19" t="str">
            <v>EN GAMA</v>
          </cell>
          <cell r="V19">
            <v>0</v>
          </cell>
          <cell r="W19">
            <v>915.28</v>
          </cell>
          <cell r="X19">
            <v>1443</v>
          </cell>
          <cell r="Y19">
            <v>1673.8799999999999</v>
          </cell>
          <cell r="Z19">
            <v>3034.56</v>
          </cell>
          <cell r="AA19" t="str">
            <v>STARFIRE, 195, 90, 15, 106/104, R, CAMIONETA, URBAN, 510 LT, Letra Negra</v>
          </cell>
        </row>
        <row r="20">
          <cell r="A20" t="str">
            <v>FS10374003</v>
          </cell>
          <cell r="B20" t="str">
            <v>195/90/R15 Firestone Transforce Cv 106/104R</v>
          </cell>
          <cell r="C20" t="str">
            <v>FIRESTONE</v>
          </cell>
          <cell r="D20" t="str">
            <v>TRANSFORCE CV</v>
          </cell>
          <cell r="E20">
            <v>195</v>
          </cell>
          <cell r="F20">
            <v>90</v>
          </cell>
          <cell r="G20">
            <v>15</v>
          </cell>
          <cell r="H20" t="str">
            <v>Letra Negra</v>
          </cell>
          <cell r="I20" t="str">
            <v>No</v>
          </cell>
          <cell r="J20" t="str">
            <v>R</v>
          </cell>
          <cell r="K20" t="str">
            <v>R</v>
          </cell>
          <cell r="L20" t="str">
            <v>106/104</v>
          </cell>
          <cell r="M20" t="str">
            <v>SL</v>
          </cell>
          <cell r="N20" t="str">
            <v>-</v>
          </cell>
          <cell r="O20" t="str">
            <v>-</v>
          </cell>
          <cell r="P20" t="str">
            <v>No</v>
          </cell>
          <cell r="Q20" t="str">
            <v>-</v>
          </cell>
          <cell r="R20">
            <v>0</v>
          </cell>
          <cell r="S20" t="str">
            <v>CAMIONETA</v>
          </cell>
          <cell r="T20" t="str">
            <v>URBAN</v>
          </cell>
          <cell r="U20" t="str">
            <v>EN GAMA</v>
          </cell>
          <cell r="V20">
            <v>61</v>
          </cell>
          <cell r="W20">
            <v>1284.22</v>
          </cell>
          <cell r="X20">
            <v>1943</v>
          </cell>
          <cell r="Y20">
            <v>2253.8799999999997</v>
          </cell>
          <cell r="Z20">
            <v>4519.3599999999997</v>
          </cell>
          <cell r="AA20" t="str">
            <v>FIRESTONE, 195, 90, 15, 106/104, R, CAMIONETA, URBAN, TRANSFORCE CV, Letra Negra</v>
          </cell>
        </row>
        <row r="21">
          <cell r="A21" t="str">
            <v>C9027204</v>
          </cell>
          <cell r="B21" t="str">
            <v>185/65/R14 Starfire Sf380 86T</v>
          </cell>
          <cell r="C21" t="str">
            <v>STARFIRE</v>
          </cell>
          <cell r="D21" t="str">
            <v>SF380</v>
          </cell>
          <cell r="E21">
            <v>185</v>
          </cell>
          <cell r="F21">
            <v>65</v>
          </cell>
          <cell r="G21">
            <v>14</v>
          </cell>
          <cell r="H21" t="str">
            <v>Letra Negra</v>
          </cell>
          <cell r="I21" t="str">
            <v>No</v>
          </cell>
          <cell r="J21" t="str">
            <v>R</v>
          </cell>
          <cell r="K21" t="str">
            <v>T</v>
          </cell>
          <cell r="L21" t="str">
            <v>86</v>
          </cell>
          <cell r="M21" t="str">
            <v>SL</v>
          </cell>
          <cell r="N21" t="str">
            <v>B</v>
          </cell>
          <cell r="O21" t="str">
            <v>B</v>
          </cell>
          <cell r="P21" t="str">
            <v>No</v>
          </cell>
          <cell r="Q21" t="str">
            <v>-</v>
          </cell>
          <cell r="R21">
            <v>440</v>
          </cell>
          <cell r="S21" t="str">
            <v>AUTO</v>
          </cell>
          <cell r="T21" t="str">
            <v>URBAN</v>
          </cell>
          <cell r="U21" t="str">
            <v>EN GAMA</v>
          </cell>
          <cell r="V21">
            <v>0</v>
          </cell>
          <cell r="W21">
            <v>561.11</v>
          </cell>
          <cell r="X21">
            <v>934</v>
          </cell>
          <cell r="Y21">
            <v>1083.4399999999998</v>
          </cell>
          <cell r="Z21">
            <v>1860.64</v>
          </cell>
          <cell r="AA21" t="str">
            <v>STARFIRE, 185, 65, 14, 86, T, AUTO, URBAN, SF380, Letra Negra</v>
          </cell>
        </row>
        <row r="22">
          <cell r="A22" t="str">
            <v>C9027203</v>
          </cell>
          <cell r="B22" t="str">
            <v>175/65/R14 Starfire Sf380 82T</v>
          </cell>
          <cell r="C22" t="str">
            <v>STARFIRE</v>
          </cell>
          <cell r="D22" t="str">
            <v>SF380</v>
          </cell>
          <cell r="E22">
            <v>175</v>
          </cell>
          <cell r="F22">
            <v>65</v>
          </cell>
          <cell r="G22">
            <v>14</v>
          </cell>
          <cell r="H22" t="str">
            <v>Letra Negra</v>
          </cell>
          <cell r="I22" t="str">
            <v>No</v>
          </cell>
          <cell r="J22" t="str">
            <v>R</v>
          </cell>
          <cell r="K22" t="str">
            <v>T</v>
          </cell>
          <cell r="L22" t="str">
            <v>82</v>
          </cell>
          <cell r="M22" t="str">
            <v>SL</v>
          </cell>
          <cell r="N22" t="str">
            <v>B</v>
          </cell>
          <cell r="O22" t="str">
            <v>B</v>
          </cell>
          <cell r="P22" t="str">
            <v>No</v>
          </cell>
          <cell r="Q22" t="str">
            <v>-</v>
          </cell>
          <cell r="R22">
            <v>440</v>
          </cell>
          <cell r="S22" t="str">
            <v>AUTO</v>
          </cell>
          <cell r="T22" t="str">
            <v>URBAN</v>
          </cell>
          <cell r="U22" t="str">
            <v>EN GAMA</v>
          </cell>
          <cell r="V22">
            <v>0</v>
          </cell>
          <cell r="W22">
            <v>500.2</v>
          </cell>
          <cell r="X22">
            <v>852</v>
          </cell>
          <cell r="Y22">
            <v>988.31999999999994</v>
          </cell>
          <cell r="Z22">
            <v>1658.8</v>
          </cell>
          <cell r="AA22" t="str">
            <v>STARFIRE, 175, 65, 14, 82, T, AUTO, URBAN, SF380, Letra Negra</v>
          </cell>
        </row>
        <row r="23">
          <cell r="A23" t="str">
            <v>GDY106643</v>
          </cell>
          <cell r="B23" t="str">
            <v>185/60/R14 Goodyear Assurance 82T</v>
          </cell>
          <cell r="C23" t="str">
            <v>GOODYEAR</v>
          </cell>
          <cell r="D23" t="str">
            <v>ASSURANCE</v>
          </cell>
          <cell r="E23">
            <v>185</v>
          </cell>
          <cell r="F23">
            <v>60</v>
          </cell>
          <cell r="G23">
            <v>14</v>
          </cell>
          <cell r="H23" t="str">
            <v>Letra Negra</v>
          </cell>
          <cell r="I23" t="str">
            <v>No</v>
          </cell>
          <cell r="J23" t="str">
            <v>R</v>
          </cell>
          <cell r="K23" t="str">
            <v>T</v>
          </cell>
          <cell r="L23" t="str">
            <v>82</v>
          </cell>
          <cell r="M23" t="str">
            <v>SL</v>
          </cell>
          <cell r="N23" t="str">
            <v>-</v>
          </cell>
          <cell r="O23" t="str">
            <v>-</v>
          </cell>
          <cell r="P23" t="str">
            <v>No</v>
          </cell>
          <cell r="Q23" t="str">
            <v>-</v>
          </cell>
          <cell r="R23">
            <v>0</v>
          </cell>
          <cell r="S23" t="str">
            <v>AUTO</v>
          </cell>
          <cell r="T23" t="str">
            <v>URBAN</v>
          </cell>
          <cell r="U23" t="str">
            <v>EN GAMA</v>
          </cell>
          <cell r="V23">
            <v>0</v>
          </cell>
          <cell r="W23">
            <v>813.04</v>
          </cell>
          <cell r="X23">
            <v>1275</v>
          </cell>
          <cell r="Y23">
            <v>1479</v>
          </cell>
          <cell r="Z23">
            <v>2735.28</v>
          </cell>
          <cell r="AA23" t="str">
            <v>GOODYEAR, 185, 60, 14, 82, T, AUTO, URBAN, ASSURANCE, Letra Negra</v>
          </cell>
        </row>
        <row r="24">
          <cell r="A24" t="str">
            <v>C9027194</v>
          </cell>
          <cell r="B24" t="str">
            <v>205/70/R14 Starfire Sf380 93T</v>
          </cell>
          <cell r="C24" t="str">
            <v>STARFIRE</v>
          </cell>
          <cell r="D24" t="str">
            <v>SF380</v>
          </cell>
          <cell r="E24">
            <v>205</v>
          </cell>
          <cell r="F24">
            <v>70</v>
          </cell>
          <cell r="G24">
            <v>14</v>
          </cell>
          <cell r="H24" t="str">
            <v>Letra Negra</v>
          </cell>
          <cell r="I24" t="str">
            <v>No</v>
          </cell>
          <cell r="J24" t="str">
            <v>R</v>
          </cell>
          <cell r="K24" t="str">
            <v>T</v>
          </cell>
          <cell r="L24" t="str">
            <v>93</v>
          </cell>
          <cell r="M24" t="str">
            <v>SL</v>
          </cell>
          <cell r="N24" t="str">
            <v>B</v>
          </cell>
          <cell r="O24" t="str">
            <v>B</v>
          </cell>
          <cell r="P24" t="str">
            <v>No</v>
          </cell>
          <cell r="Q24" t="str">
            <v>-</v>
          </cell>
          <cell r="R24">
            <v>440</v>
          </cell>
          <cell r="S24" t="str">
            <v>AUTO</v>
          </cell>
          <cell r="T24" t="str">
            <v>URBAN</v>
          </cell>
          <cell r="U24" t="str">
            <v>EN GAMA</v>
          </cell>
          <cell r="V24">
            <v>0</v>
          </cell>
          <cell r="W24">
            <v>667.63</v>
          </cell>
          <cell r="X24">
            <v>1078</v>
          </cell>
          <cell r="Y24">
            <v>1250.48</v>
          </cell>
          <cell r="Z24">
            <v>2213.2799999999997</v>
          </cell>
          <cell r="AA24" t="str">
            <v>STARFIRE, 205, 70, 14, 93, T, AUTO, URBAN, SF380, Letra Negra</v>
          </cell>
        </row>
        <row r="25">
          <cell r="A25" t="str">
            <v>GDY108354</v>
          </cell>
          <cell r="B25" t="str">
            <v>205/65/R15 Goodyear Wrangler Suv 94H</v>
          </cell>
          <cell r="C25" t="str">
            <v>GOODYEAR</v>
          </cell>
          <cell r="D25" t="str">
            <v>WRANGLER SUV</v>
          </cell>
          <cell r="E25">
            <v>205</v>
          </cell>
          <cell r="F25">
            <v>65</v>
          </cell>
          <cell r="G25">
            <v>15</v>
          </cell>
          <cell r="H25" t="str">
            <v>Letra Negra</v>
          </cell>
          <cell r="I25" t="str">
            <v>No</v>
          </cell>
          <cell r="J25" t="str">
            <v>R</v>
          </cell>
          <cell r="K25" t="str">
            <v>H</v>
          </cell>
          <cell r="L25" t="str">
            <v>94</v>
          </cell>
          <cell r="M25" t="str">
            <v>SL</v>
          </cell>
          <cell r="N25" t="str">
            <v>-</v>
          </cell>
          <cell r="O25" t="str">
            <v>-</v>
          </cell>
          <cell r="P25" t="str">
            <v>No</v>
          </cell>
          <cell r="Q25" t="str">
            <v>-</v>
          </cell>
          <cell r="R25">
            <v>0</v>
          </cell>
          <cell r="S25" t="str">
            <v>CAMIONETA</v>
          </cell>
          <cell r="T25" t="str">
            <v>ALL TERRAIN</v>
          </cell>
          <cell r="U25" t="str">
            <v>EN GAMA</v>
          </cell>
          <cell r="V25">
            <v>14</v>
          </cell>
          <cell r="W25">
            <v>1704.75</v>
          </cell>
          <cell r="X25">
            <v>2512</v>
          </cell>
          <cell r="Y25">
            <v>2913.9199999999996</v>
          </cell>
          <cell r="Z25">
            <v>5743.16</v>
          </cell>
          <cell r="AA25" t="str">
            <v>GOODYEAR, 205, 65, 15, 94, H, CAMIONETA, ALL TERRAIN, WRANGLER SUV, Letra Negra</v>
          </cell>
        </row>
        <row r="26">
          <cell r="A26" t="str">
            <v>KEL109622</v>
          </cell>
          <cell r="B26" t="str">
            <v>185/60/R14 Kelly Edge Sport 82H</v>
          </cell>
          <cell r="C26" t="str">
            <v>KELLY</v>
          </cell>
          <cell r="D26" t="str">
            <v>EDGE SPORT</v>
          </cell>
          <cell r="E26">
            <v>185</v>
          </cell>
          <cell r="F26">
            <v>60</v>
          </cell>
          <cell r="G26">
            <v>14</v>
          </cell>
          <cell r="H26" t="str">
            <v>Letra Negra</v>
          </cell>
          <cell r="I26" t="str">
            <v>No</v>
          </cell>
          <cell r="J26" t="str">
            <v>R</v>
          </cell>
          <cell r="K26" t="str">
            <v>H</v>
          </cell>
          <cell r="L26" t="str">
            <v>82</v>
          </cell>
          <cell r="M26" t="str">
            <v>SL</v>
          </cell>
          <cell r="N26" t="str">
            <v>B</v>
          </cell>
          <cell r="O26" t="str">
            <v>A</v>
          </cell>
          <cell r="P26" t="str">
            <v>No</v>
          </cell>
          <cell r="Q26" t="str">
            <v>-</v>
          </cell>
          <cell r="R26">
            <v>240</v>
          </cell>
          <cell r="S26" t="str">
            <v>AUTO</v>
          </cell>
          <cell r="T26" t="str">
            <v>SPORTING</v>
          </cell>
          <cell r="U26" t="str">
            <v>EN GAMA</v>
          </cell>
          <cell r="V26">
            <v>165</v>
          </cell>
          <cell r="W26">
            <v>542.62</v>
          </cell>
          <cell r="X26">
            <v>909</v>
          </cell>
          <cell r="Y26">
            <v>1054.4399999999998</v>
          </cell>
          <cell r="Z26">
            <v>1839.7599999999998</v>
          </cell>
          <cell r="AA26" t="str">
            <v>KELLY, 185, 60, 14, 82, H, AUTO, SPORTING, EDGE SPORT, Letra Negra</v>
          </cell>
        </row>
        <row r="27">
          <cell r="A27" t="str">
            <v>C9027216</v>
          </cell>
          <cell r="B27" t="str">
            <v>175/70/R14 Starfire Sf380 84T</v>
          </cell>
          <cell r="C27" t="str">
            <v>STARFIRE</v>
          </cell>
          <cell r="D27" t="str">
            <v>SF380</v>
          </cell>
          <cell r="E27">
            <v>175</v>
          </cell>
          <cell r="F27">
            <v>70</v>
          </cell>
          <cell r="G27">
            <v>14</v>
          </cell>
          <cell r="H27" t="str">
            <v>Letra Negra</v>
          </cell>
          <cell r="I27" t="str">
            <v>No</v>
          </cell>
          <cell r="J27" t="str">
            <v>R</v>
          </cell>
          <cell r="K27" t="str">
            <v>T</v>
          </cell>
          <cell r="L27" t="str">
            <v>84</v>
          </cell>
          <cell r="M27" t="str">
            <v>SL</v>
          </cell>
          <cell r="N27" t="str">
            <v>B</v>
          </cell>
          <cell r="O27" t="str">
            <v>B</v>
          </cell>
          <cell r="P27" t="str">
            <v>No</v>
          </cell>
          <cell r="Q27" t="str">
            <v>-</v>
          </cell>
          <cell r="R27">
            <v>440</v>
          </cell>
          <cell r="S27" t="str">
            <v>AUTO</v>
          </cell>
          <cell r="T27" t="str">
            <v>URBAN</v>
          </cell>
          <cell r="U27" t="str">
            <v>EN GAMA</v>
          </cell>
          <cell r="V27">
            <v>0</v>
          </cell>
          <cell r="W27">
            <v>511.23</v>
          </cell>
          <cell r="X27">
            <v>867</v>
          </cell>
          <cell r="Y27">
            <v>1005.7199999999999</v>
          </cell>
          <cell r="Z27">
            <v>1694.76</v>
          </cell>
          <cell r="AA27" t="str">
            <v>STARFIRE, 175, 70, 14, 84, T, AUTO, URBAN, SF380, Letra Negra</v>
          </cell>
        </row>
        <row r="28">
          <cell r="A28" t="str">
            <v>GDY107199</v>
          </cell>
          <cell r="B28" t="str">
            <v>235/70/R16 Goodyear Wrangler Suv 106T</v>
          </cell>
          <cell r="C28" t="str">
            <v>GOODYEAR</v>
          </cell>
          <cell r="D28" t="str">
            <v>WRANGLER SUV</v>
          </cell>
          <cell r="E28">
            <v>235</v>
          </cell>
          <cell r="F28">
            <v>70</v>
          </cell>
          <cell r="G28">
            <v>16</v>
          </cell>
          <cell r="H28" t="str">
            <v>Letra Negra</v>
          </cell>
          <cell r="I28" t="str">
            <v>No</v>
          </cell>
          <cell r="J28" t="str">
            <v>R</v>
          </cell>
          <cell r="K28" t="str">
            <v>T</v>
          </cell>
          <cell r="L28" t="str">
            <v>106</v>
          </cell>
          <cell r="M28" t="str">
            <v>SL</v>
          </cell>
          <cell r="N28" t="str">
            <v>-</v>
          </cell>
          <cell r="O28" t="str">
            <v>-</v>
          </cell>
          <cell r="P28" t="str">
            <v>No</v>
          </cell>
          <cell r="Q28" t="str">
            <v>-</v>
          </cell>
          <cell r="R28">
            <v>0</v>
          </cell>
          <cell r="S28" t="str">
            <v>CAMIONETA</v>
          </cell>
          <cell r="T28" t="str">
            <v>ALL TERRAIN</v>
          </cell>
          <cell r="U28" t="str">
            <v>DESCONTINUADO</v>
          </cell>
          <cell r="V28">
            <v>0</v>
          </cell>
          <cell r="W28">
            <v>1502.75</v>
          </cell>
          <cell r="X28">
            <v>2303</v>
          </cell>
          <cell r="Y28">
            <v>2671.48</v>
          </cell>
          <cell r="Z28">
            <v>4981.04</v>
          </cell>
          <cell r="AA28" t="str">
            <v>GOODYEAR, 235, 70, 16, 106, T, CAMIONETA, ALL TERRAIN, WRANGLER SUV, Letra Negra</v>
          </cell>
        </row>
        <row r="29">
          <cell r="A29" t="str">
            <v>GDY102626</v>
          </cell>
          <cell r="B29" t="str">
            <v>225/75/R16 Goodyear Wrangler St 104S</v>
          </cell>
          <cell r="C29" t="str">
            <v>GOODYEAR</v>
          </cell>
          <cell r="D29" t="str">
            <v>WRANGLER ST</v>
          </cell>
          <cell r="E29">
            <v>225</v>
          </cell>
          <cell r="F29">
            <v>75</v>
          </cell>
          <cell r="G29">
            <v>16</v>
          </cell>
          <cell r="H29" t="str">
            <v>Letra Negra</v>
          </cell>
          <cell r="I29" t="str">
            <v>No</v>
          </cell>
          <cell r="J29" t="str">
            <v>R</v>
          </cell>
          <cell r="K29" t="str">
            <v>S</v>
          </cell>
          <cell r="L29" t="str">
            <v>104</v>
          </cell>
          <cell r="M29" t="str">
            <v>SL</v>
          </cell>
          <cell r="N29" t="str">
            <v>-</v>
          </cell>
          <cell r="O29" t="str">
            <v>-</v>
          </cell>
          <cell r="P29" t="str">
            <v>No</v>
          </cell>
          <cell r="Q29" t="str">
            <v>-</v>
          </cell>
          <cell r="R29">
            <v>0</v>
          </cell>
          <cell r="S29" t="str">
            <v>CAMIONETA</v>
          </cell>
          <cell r="T29" t="str">
            <v>ALL TERRAIN</v>
          </cell>
          <cell r="U29" t="str">
            <v>EN GAMA</v>
          </cell>
          <cell r="V29">
            <v>0</v>
          </cell>
          <cell r="W29">
            <v>1882.77</v>
          </cell>
          <cell r="X29">
            <v>2817</v>
          </cell>
          <cell r="Y29">
            <v>3267.72</v>
          </cell>
          <cell r="Z29">
            <v>6240.7999999999993</v>
          </cell>
          <cell r="AA29" t="str">
            <v>GOODYEAR, 225, 75, 16, 104, S, CAMIONETA, ALL TERRAIN, WRANGLER ST, Letra Negra</v>
          </cell>
        </row>
        <row r="30">
          <cell r="A30" t="str">
            <v>C51089</v>
          </cell>
          <cell r="B30" t="str">
            <v>8.5/90/R14 Starfire 510 Lt 95Q</v>
          </cell>
          <cell r="C30" t="str">
            <v>STARFIRE</v>
          </cell>
          <cell r="D30" t="str">
            <v>510 LT</v>
          </cell>
          <cell r="E30">
            <v>8.5</v>
          </cell>
          <cell r="F30">
            <v>90</v>
          </cell>
          <cell r="G30">
            <v>14</v>
          </cell>
          <cell r="H30" t="str">
            <v>Letra Blanca Derecha</v>
          </cell>
          <cell r="I30" t="str">
            <v>No</v>
          </cell>
          <cell r="J30" t="str">
            <v>R</v>
          </cell>
          <cell r="K30" t="str">
            <v>Q</v>
          </cell>
          <cell r="L30" t="str">
            <v>95</v>
          </cell>
          <cell r="M30" t="str">
            <v>C</v>
          </cell>
          <cell r="N30" t="str">
            <v>-</v>
          </cell>
          <cell r="O30" t="str">
            <v>-</v>
          </cell>
          <cell r="P30" t="str">
            <v>No</v>
          </cell>
          <cell r="Q30">
            <v>6</v>
          </cell>
          <cell r="R30">
            <v>0</v>
          </cell>
          <cell r="S30" t="str">
            <v>CAMIONETA</v>
          </cell>
          <cell r="T30" t="str">
            <v>URBAN</v>
          </cell>
          <cell r="U30" t="str">
            <v>EN GAMA</v>
          </cell>
          <cell r="V30">
            <v>0</v>
          </cell>
          <cell r="W30">
            <v>911.58</v>
          </cell>
          <cell r="X30">
            <v>1409</v>
          </cell>
          <cell r="Y30">
            <v>1634.4399999999998</v>
          </cell>
          <cell r="Z30">
            <v>3021.8</v>
          </cell>
          <cell r="AA30" t="str">
            <v>STARFIRE, 8.5, 90, 14, 95, Q, CAMIONETA, URBAN, 510 LT, Letra Blanca Derecha</v>
          </cell>
        </row>
        <row r="31">
          <cell r="A31" t="str">
            <v>DUN107220</v>
          </cell>
          <cell r="B31" t="str">
            <v>195/90/R15 Dunlop Sp 175 M 106/104R</v>
          </cell>
          <cell r="C31" t="str">
            <v>DUNLOP</v>
          </cell>
          <cell r="D31" t="str">
            <v>SP 175 M</v>
          </cell>
          <cell r="E31">
            <v>195</v>
          </cell>
          <cell r="F31">
            <v>90</v>
          </cell>
          <cell r="G31">
            <v>15</v>
          </cell>
          <cell r="H31" t="str">
            <v>Letra Negra</v>
          </cell>
          <cell r="I31" t="str">
            <v>No</v>
          </cell>
          <cell r="J31" t="str">
            <v>C</v>
          </cell>
          <cell r="K31" t="str">
            <v>R</v>
          </cell>
          <cell r="L31" t="str">
            <v>106/104</v>
          </cell>
          <cell r="M31" t="str">
            <v>D</v>
          </cell>
          <cell r="N31" t="str">
            <v>-</v>
          </cell>
          <cell r="O31" t="str">
            <v>-</v>
          </cell>
          <cell r="P31" t="str">
            <v>No</v>
          </cell>
          <cell r="Q31">
            <v>8</v>
          </cell>
          <cell r="R31">
            <v>0</v>
          </cell>
          <cell r="S31" t="str">
            <v>CAMIONETA</v>
          </cell>
          <cell r="T31" t="str">
            <v>URBAN</v>
          </cell>
          <cell r="U31" t="str">
            <v>EN GAMA</v>
          </cell>
          <cell r="V31">
            <v>4</v>
          </cell>
          <cell r="W31">
            <v>1237.2</v>
          </cell>
          <cell r="X31">
            <v>1879</v>
          </cell>
          <cell r="Y31">
            <v>2179.64</v>
          </cell>
          <cell r="Z31">
            <v>4022.8799999999997</v>
          </cell>
          <cell r="AA31" t="str">
            <v>DUNLOP, 195, 90, 15, 106/104, R, CAMIONETA, URBAN, SP 175 M, Letra Negra</v>
          </cell>
        </row>
        <row r="32">
          <cell r="A32" t="str">
            <v>C9027198</v>
          </cell>
          <cell r="B32" t="str">
            <v>195/65/R15 Starfire Sf380 91T</v>
          </cell>
          <cell r="C32" t="str">
            <v>STARFIRE</v>
          </cell>
          <cell r="D32" t="str">
            <v>SF380</v>
          </cell>
          <cell r="E32">
            <v>195</v>
          </cell>
          <cell r="F32">
            <v>65</v>
          </cell>
          <cell r="G32">
            <v>15</v>
          </cell>
          <cell r="H32" t="str">
            <v>Letra Negra</v>
          </cell>
          <cell r="I32" t="str">
            <v>No</v>
          </cell>
          <cell r="J32" t="str">
            <v>R</v>
          </cell>
          <cell r="K32" t="str">
            <v>T</v>
          </cell>
          <cell r="L32" t="str">
            <v>91</v>
          </cell>
          <cell r="M32" t="str">
            <v>SL</v>
          </cell>
          <cell r="N32" t="str">
            <v>A</v>
          </cell>
          <cell r="O32" t="str">
            <v>B</v>
          </cell>
          <cell r="P32" t="str">
            <v>No</v>
          </cell>
          <cell r="Q32" t="str">
            <v>-</v>
          </cell>
          <cell r="R32">
            <v>440</v>
          </cell>
          <cell r="S32" t="str">
            <v>AUTO</v>
          </cell>
          <cell r="T32" t="str">
            <v>URBAN</v>
          </cell>
          <cell r="U32" t="str">
            <v>EN GAMA</v>
          </cell>
          <cell r="V32">
            <v>0</v>
          </cell>
          <cell r="W32">
            <v>645.37</v>
          </cell>
          <cell r="X32">
            <v>1078</v>
          </cell>
          <cell r="Y32">
            <v>1250.48</v>
          </cell>
          <cell r="Z32">
            <v>2139.04</v>
          </cell>
          <cell r="AA32" t="str">
            <v>STARFIRE, 195, 65, 15, 91, T, AUTO, URBAN, SF380, Letra Negra</v>
          </cell>
        </row>
        <row r="33">
          <cell r="A33" t="str">
            <v>C9027210</v>
          </cell>
          <cell r="B33" t="str">
            <v>215/65/R16 Starfire Sf380 98T</v>
          </cell>
          <cell r="C33" t="str">
            <v>STARFIRE</v>
          </cell>
          <cell r="D33" t="str">
            <v>SF380</v>
          </cell>
          <cell r="E33">
            <v>215</v>
          </cell>
          <cell r="F33">
            <v>65</v>
          </cell>
          <cell r="G33">
            <v>16</v>
          </cell>
          <cell r="H33" t="str">
            <v>Letra Negra</v>
          </cell>
          <cell r="I33" t="str">
            <v>No</v>
          </cell>
          <cell r="J33" t="str">
            <v>R</v>
          </cell>
          <cell r="K33" t="str">
            <v>T</v>
          </cell>
          <cell r="L33" t="str">
            <v>98</v>
          </cell>
          <cell r="M33" t="str">
            <v>SL</v>
          </cell>
          <cell r="N33" t="str">
            <v>B</v>
          </cell>
          <cell r="O33" t="str">
            <v>B</v>
          </cell>
          <cell r="P33" t="str">
            <v>No</v>
          </cell>
          <cell r="Q33" t="str">
            <v>-</v>
          </cell>
          <cell r="R33">
            <v>440</v>
          </cell>
          <cell r="S33" t="str">
            <v>AUTO</v>
          </cell>
          <cell r="T33" t="str">
            <v>URBAN</v>
          </cell>
          <cell r="U33" t="str">
            <v>EN GAMA</v>
          </cell>
          <cell r="V33">
            <v>0</v>
          </cell>
          <cell r="W33">
            <v>773.4</v>
          </cell>
          <cell r="X33">
            <v>1315</v>
          </cell>
          <cell r="Y33">
            <v>1525.3999999999999</v>
          </cell>
          <cell r="Z33">
            <v>2563.6</v>
          </cell>
          <cell r="AA33" t="str">
            <v>STARFIRE, 215, 65, 16, 98, T, AUTO, URBAN, SF380, Letra Negra</v>
          </cell>
        </row>
        <row r="34">
          <cell r="A34" t="str">
            <v>PIR1825200</v>
          </cell>
          <cell r="B34" t="str">
            <v>175/65/R15 Pirelli Cinturato P4 84T</v>
          </cell>
          <cell r="C34" t="str">
            <v>PIRELLI</v>
          </cell>
          <cell r="D34" t="str">
            <v>CINTURATO P4</v>
          </cell>
          <cell r="E34">
            <v>175</v>
          </cell>
          <cell r="F34">
            <v>65</v>
          </cell>
          <cell r="G34">
            <v>15</v>
          </cell>
          <cell r="H34" t="str">
            <v>Letra Negra</v>
          </cell>
          <cell r="I34" t="str">
            <v>No</v>
          </cell>
          <cell r="J34" t="str">
            <v>R</v>
          </cell>
          <cell r="K34" t="str">
            <v>T</v>
          </cell>
          <cell r="L34" t="str">
            <v>84</v>
          </cell>
          <cell r="M34" t="str">
            <v>P</v>
          </cell>
          <cell r="N34" t="str">
            <v>-</v>
          </cell>
          <cell r="O34" t="str">
            <v>B</v>
          </cell>
          <cell r="P34" t="str">
            <v>No</v>
          </cell>
          <cell r="Q34" t="str">
            <v>-</v>
          </cell>
          <cell r="R34">
            <v>760</v>
          </cell>
          <cell r="S34" t="str">
            <v>AUTO</v>
          </cell>
          <cell r="T34" t="str">
            <v>URBAN</v>
          </cell>
          <cell r="U34" t="str">
            <v>EN GAMA</v>
          </cell>
          <cell r="V34">
            <v>12</v>
          </cell>
          <cell r="W34">
            <v>812.64</v>
          </cell>
          <cell r="X34">
            <v>1304</v>
          </cell>
          <cell r="Y34">
            <v>1512.6399999999999</v>
          </cell>
          <cell r="Z34">
            <v>2763.12</v>
          </cell>
          <cell r="AA34" t="str">
            <v>PIRELLI, 175, 65, 15, 84, T, AUTO, URBAN, CINTURATO P4, Letra Negra</v>
          </cell>
        </row>
        <row r="35">
          <cell r="A35" t="str">
            <v>C9028429</v>
          </cell>
          <cell r="B35" t="str">
            <v>185/60/R15 Coopertires Cs1 84T</v>
          </cell>
          <cell r="C35" t="str">
            <v>COOPERTIRES</v>
          </cell>
          <cell r="D35" t="str">
            <v>CS1</v>
          </cell>
          <cell r="E35">
            <v>185</v>
          </cell>
          <cell r="F35">
            <v>60</v>
          </cell>
          <cell r="G35">
            <v>15</v>
          </cell>
          <cell r="H35" t="str">
            <v>Letra Negra</v>
          </cell>
          <cell r="I35" t="str">
            <v>No</v>
          </cell>
          <cell r="J35" t="str">
            <v>R</v>
          </cell>
          <cell r="K35" t="str">
            <v>T</v>
          </cell>
          <cell r="L35" t="str">
            <v>84</v>
          </cell>
          <cell r="M35" t="str">
            <v>B</v>
          </cell>
          <cell r="N35" t="str">
            <v>B</v>
          </cell>
          <cell r="O35" t="str">
            <v>B</v>
          </cell>
          <cell r="P35" t="str">
            <v>No</v>
          </cell>
          <cell r="Q35">
            <v>4</v>
          </cell>
          <cell r="R35">
            <v>440</v>
          </cell>
          <cell r="S35" t="str">
            <v>AUTO</v>
          </cell>
          <cell r="T35" t="str">
            <v>URBAN</v>
          </cell>
          <cell r="U35" t="str">
            <v>EN GAMA</v>
          </cell>
          <cell r="V35">
            <v>0</v>
          </cell>
          <cell r="W35">
            <v>696.26</v>
          </cell>
          <cell r="X35">
            <v>1147</v>
          </cell>
          <cell r="Y35">
            <v>1330.52</v>
          </cell>
          <cell r="Z35">
            <v>2342.04</v>
          </cell>
          <cell r="AA35" t="str">
            <v>COOPERTIRES, 185, 60, 15, 84, T, AUTO, URBAN, CS1, Letra Negra</v>
          </cell>
        </row>
        <row r="36">
          <cell r="A36" t="str">
            <v>C05503</v>
          </cell>
          <cell r="B36" t="str">
            <v>265/70/R17 Coopertires Discoverer Atr Lt 121/118R</v>
          </cell>
          <cell r="C36" t="str">
            <v>COOPERTIRES</v>
          </cell>
          <cell r="D36" t="str">
            <v>DISCOVERER ATR LT</v>
          </cell>
          <cell r="E36">
            <v>265</v>
          </cell>
          <cell r="F36">
            <v>70</v>
          </cell>
          <cell r="G36">
            <v>17</v>
          </cell>
          <cell r="H36" t="str">
            <v>Letra Blanca Derecha</v>
          </cell>
          <cell r="I36" t="str">
            <v>No</v>
          </cell>
          <cell r="J36" t="str">
            <v>R</v>
          </cell>
          <cell r="K36" t="str">
            <v>R</v>
          </cell>
          <cell r="L36" t="str">
            <v>121/118</v>
          </cell>
          <cell r="M36" t="str">
            <v>E</v>
          </cell>
          <cell r="N36" t="str">
            <v>-</v>
          </cell>
          <cell r="O36" t="str">
            <v>-</v>
          </cell>
          <cell r="P36" t="str">
            <v>No</v>
          </cell>
          <cell r="Q36">
            <v>10</v>
          </cell>
          <cell r="R36">
            <v>0</v>
          </cell>
          <cell r="S36" t="str">
            <v>CAMIONETA</v>
          </cell>
          <cell r="T36" t="str">
            <v>ALL TERRAIN</v>
          </cell>
          <cell r="U36" t="str">
            <v>EN GAMA</v>
          </cell>
          <cell r="V36">
            <v>0</v>
          </cell>
          <cell r="W36">
            <v>1980.55</v>
          </cell>
          <cell r="X36">
            <v>3020</v>
          </cell>
          <cell r="Y36">
            <v>3503.2</v>
          </cell>
          <cell r="Z36">
            <v>6743.08</v>
          </cell>
          <cell r="AA36" t="str">
            <v>COOPERTIRES, 265, 70, 17, 121/118, R, CAMIONETA, ALL TERRAIN, DISCOVERER ATR LT, Letra Blanca Derecha</v>
          </cell>
        </row>
        <row r="37">
          <cell r="A37" t="str">
            <v>PIR1955800</v>
          </cell>
          <cell r="B37" t="str">
            <v>185/60/R15 Pirelli Cinturato P1 88H</v>
          </cell>
          <cell r="C37" t="str">
            <v>PIRELLI</v>
          </cell>
          <cell r="D37" t="str">
            <v>CINTURATO P1</v>
          </cell>
          <cell r="E37">
            <v>185</v>
          </cell>
          <cell r="F37">
            <v>60</v>
          </cell>
          <cell r="G37">
            <v>15</v>
          </cell>
          <cell r="H37" t="str">
            <v>Letra Negra</v>
          </cell>
          <cell r="I37" t="str">
            <v>No</v>
          </cell>
          <cell r="J37" t="str">
            <v>R</v>
          </cell>
          <cell r="K37" t="str">
            <v>H</v>
          </cell>
          <cell r="L37" t="str">
            <v>88</v>
          </cell>
          <cell r="M37" t="str">
            <v>XL</v>
          </cell>
          <cell r="N37" t="str">
            <v>A</v>
          </cell>
          <cell r="O37" t="str">
            <v>A</v>
          </cell>
          <cell r="P37" t="str">
            <v>No</v>
          </cell>
          <cell r="Q37" t="str">
            <v>-</v>
          </cell>
          <cell r="R37">
            <v>420</v>
          </cell>
          <cell r="S37" t="str">
            <v>AUTO</v>
          </cell>
          <cell r="T37" t="str">
            <v>URBAN</v>
          </cell>
          <cell r="U37" t="str">
            <v>EN GAMA</v>
          </cell>
          <cell r="V37">
            <v>13</v>
          </cell>
          <cell r="W37">
            <v>1114.5</v>
          </cell>
          <cell r="X37">
            <v>1713</v>
          </cell>
          <cell r="Y37">
            <v>1987.08</v>
          </cell>
          <cell r="Z37">
            <v>3651.68</v>
          </cell>
          <cell r="AA37" t="str">
            <v>PIRELLI, 185, 60, 15, 88, H, AUTO, URBAN, CINTURATO P1, Letra Negra</v>
          </cell>
        </row>
        <row r="38">
          <cell r="A38" t="str">
            <v>DUN108916</v>
          </cell>
          <cell r="B38" t="str">
            <v>215/45/R18 Dunlop Sp Sport Maxx Tt 89W</v>
          </cell>
          <cell r="C38" t="str">
            <v>DUNLOP</v>
          </cell>
          <cell r="D38" t="str">
            <v>SP SPORT MAXX TT</v>
          </cell>
          <cell r="E38">
            <v>215</v>
          </cell>
          <cell r="F38">
            <v>45</v>
          </cell>
          <cell r="G38">
            <v>18</v>
          </cell>
          <cell r="H38" t="str">
            <v>Letra Negra</v>
          </cell>
          <cell r="I38" t="str">
            <v>Si</v>
          </cell>
          <cell r="J38" t="str">
            <v>HP</v>
          </cell>
          <cell r="K38" t="str">
            <v>W</v>
          </cell>
          <cell r="L38" t="str">
            <v>89</v>
          </cell>
          <cell r="M38" t="str">
            <v>SL</v>
          </cell>
          <cell r="N38" t="str">
            <v>A</v>
          </cell>
          <cell r="O38" t="str">
            <v>A</v>
          </cell>
          <cell r="P38" t="str">
            <v>No</v>
          </cell>
          <cell r="Q38" t="str">
            <v>-</v>
          </cell>
          <cell r="R38">
            <v>240</v>
          </cell>
          <cell r="S38" t="str">
            <v>AUTO</v>
          </cell>
          <cell r="T38" t="str">
            <v>SPORTING</v>
          </cell>
          <cell r="U38" t="str">
            <v>EN GAMA</v>
          </cell>
          <cell r="V38">
            <v>0</v>
          </cell>
          <cell r="W38">
            <v>1978.61</v>
          </cell>
          <cell r="X38">
            <v>3068</v>
          </cell>
          <cell r="Y38">
            <v>3558.8799999999997</v>
          </cell>
          <cell r="Z38">
            <v>6469.32</v>
          </cell>
          <cell r="AA38" t="str">
            <v>DUNLOP, 215, 45, 18, 89, W, AUTO, SPORTING, SP SPORT MAXX TT, Letra Negra</v>
          </cell>
        </row>
        <row r="39">
          <cell r="A39" t="str">
            <v>DUN107334</v>
          </cell>
          <cell r="B39" t="str">
            <v>185/60/R15 Dunlop Sp Touring T1 84H</v>
          </cell>
          <cell r="C39" t="str">
            <v>DUNLOP</v>
          </cell>
          <cell r="D39" t="str">
            <v>SP TOURING T1</v>
          </cell>
          <cell r="E39">
            <v>185</v>
          </cell>
          <cell r="F39">
            <v>60</v>
          </cell>
          <cell r="G39">
            <v>15</v>
          </cell>
          <cell r="H39" t="str">
            <v>Letra Negra</v>
          </cell>
          <cell r="I39" t="str">
            <v>No</v>
          </cell>
          <cell r="J39" t="str">
            <v>R</v>
          </cell>
          <cell r="K39" t="str">
            <v>H</v>
          </cell>
          <cell r="L39" t="str">
            <v>84</v>
          </cell>
          <cell r="M39" t="str">
            <v>SL</v>
          </cell>
          <cell r="N39" t="str">
            <v>B</v>
          </cell>
          <cell r="O39" t="str">
            <v>A</v>
          </cell>
          <cell r="P39" t="str">
            <v>No</v>
          </cell>
          <cell r="Q39" t="str">
            <v>-</v>
          </cell>
          <cell r="R39">
            <v>500</v>
          </cell>
          <cell r="S39" t="str">
            <v>AUTO</v>
          </cell>
          <cell r="T39" t="str">
            <v>TOURING</v>
          </cell>
          <cell r="U39" t="str">
            <v>EN GAMA</v>
          </cell>
          <cell r="V39">
            <v>-1</v>
          </cell>
          <cell r="W39">
            <v>792.1</v>
          </cell>
          <cell r="X39">
            <v>1277</v>
          </cell>
          <cell r="Y39">
            <v>1481.32</v>
          </cell>
          <cell r="Z39">
            <v>2626.24</v>
          </cell>
          <cell r="AA39" t="str">
            <v>DUNLOP, 185, 60, 15, 84, H, AUTO, TOURING, SP TOURING T1, Letra Negra</v>
          </cell>
        </row>
        <row r="40">
          <cell r="A40" t="str">
            <v>C9027205</v>
          </cell>
          <cell r="B40" t="str">
            <v>205/65/R15 Starfire Sf380 94T</v>
          </cell>
          <cell r="C40" t="str">
            <v>STARFIRE</v>
          </cell>
          <cell r="D40" t="str">
            <v>SF380</v>
          </cell>
          <cell r="E40">
            <v>205</v>
          </cell>
          <cell r="F40">
            <v>65</v>
          </cell>
          <cell r="G40">
            <v>15</v>
          </cell>
          <cell r="H40" t="str">
            <v>Letra Negra</v>
          </cell>
          <cell r="I40" t="str">
            <v>No</v>
          </cell>
          <cell r="J40" t="str">
            <v>R</v>
          </cell>
          <cell r="K40" t="str">
            <v>T</v>
          </cell>
          <cell r="L40" t="str">
            <v>94</v>
          </cell>
          <cell r="M40" t="str">
            <v>SL</v>
          </cell>
          <cell r="N40" t="str">
            <v>B</v>
          </cell>
          <cell r="O40" t="str">
            <v>B</v>
          </cell>
          <cell r="P40" t="str">
            <v>No</v>
          </cell>
          <cell r="Q40" t="str">
            <v>-</v>
          </cell>
          <cell r="R40">
            <v>440</v>
          </cell>
          <cell r="S40" t="str">
            <v>AUTO</v>
          </cell>
          <cell r="T40" t="str">
            <v>URBAN</v>
          </cell>
          <cell r="U40" t="str">
            <v>EN GAMA</v>
          </cell>
          <cell r="V40">
            <v>22</v>
          </cell>
          <cell r="W40">
            <v>779.48</v>
          </cell>
          <cell r="X40">
            <v>1259</v>
          </cell>
          <cell r="Y40">
            <v>1460.4399999999998</v>
          </cell>
          <cell r="Z40">
            <v>2633.2</v>
          </cell>
          <cell r="AA40" t="str">
            <v>STARFIRE, 205, 65, 15, 94, T, AUTO, URBAN, SF380, Letra Negra</v>
          </cell>
        </row>
        <row r="41">
          <cell r="A41" t="str">
            <v>C9027195</v>
          </cell>
          <cell r="B41" t="str">
            <v>185/60/R14 Starfire Sf380 82T</v>
          </cell>
          <cell r="C41" t="str">
            <v>STARFIRE</v>
          </cell>
          <cell r="D41" t="str">
            <v>SF380</v>
          </cell>
          <cell r="E41">
            <v>185</v>
          </cell>
          <cell r="F41">
            <v>60</v>
          </cell>
          <cell r="G41">
            <v>14</v>
          </cell>
          <cell r="H41" t="str">
            <v>Letra Negra</v>
          </cell>
          <cell r="I41" t="str">
            <v>No</v>
          </cell>
          <cell r="J41" t="str">
            <v>R</v>
          </cell>
          <cell r="K41" t="str">
            <v>T</v>
          </cell>
          <cell r="L41" t="str">
            <v>82</v>
          </cell>
          <cell r="M41" t="str">
            <v>SL</v>
          </cell>
          <cell r="N41" t="str">
            <v>B</v>
          </cell>
          <cell r="O41" t="str">
            <v>B</v>
          </cell>
          <cell r="P41" t="str">
            <v>No</v>
          </cell>
          <cell r="Q41" t="str">
            <v>-</v>
          </cell>
          <cell r="R41">
            <v>440</v>
          </cell>
          <cell r="S41" t="str">
            <v>AUTO</v>
          </cell>
          <cell r="T41" t="str">
            <v>URBAN</v>
          </cell>
          <cell r="U41" t="str">
            <v>EN GAMA</v>
          </cell>
          <cell r="V41">
            <v>0</v>
          </cell>
          <cell r="W41">
            <v>514.25</v>
          </cell>
          <cell r="X41">
            <v>871</v>
          </cell>
          <cell r="Y41">
            <v>1010.3599999999999</v>
          </cell>
          <cell r="Z41">
            <v>1705.1999999999998</v>
          </cell>
          <cell r="AA41" t="str">
            <v>STARFIRE, 185, 60, 14, 82, T, AUTO, URBAN, SF380, Letra Negra</v>
          </cell>
        </row>
        <row r="42">
          <cell r="A42" t="str">
            <v>C08313</v>
          </cell>
          <cell r="B42" t="str">
            <v>Lt245/75/R17 Coopertires Discoverer H/T3 121/118S</v>
          </cell>
          <cell r="C42" t="str">
            <v>COOPERTIRES</v>
          </cell>
          <cell r="D42" t="str">
            <v>DISCOVERER H/T3</v>
          </cell>
          <cell r="E42">
            <v>245</v>
          </cell>
          <cell r="F42">
            <v>75</v>
          </cell>
          <cell r="G42">
            <v>17</v>
          </cell>
          <cell r="H42" t="str">
            <v>Letra Negra</v>
          </cell>
          <cell r="I42" t="str">
            <v>No</v>
          </cell>
          <cell r="J42" t="str">
            <v>R</v>
          </cell>
          <cell r="K42" t="str">
            <v>S</v>
          </cell>
          <cell r="L42" t="str">
            <v>121/118</v>
          </cell>
          <cell r="M42" t="str">
            <v>E</v>
          </cell>
          <cell r="N42" t="str">
            <v>-</v>
          </cell>
          <cell r="O42" t="str">
            <v>-</v>
          </cell>
          <cell r="P42" t="str">
            <v>No</v>
          </cell>
          <cell r="Q42">
            <v>10</v>
          </cell>
          <cell r="R42">
            <v>0</v>
          </cell>
          <cell r="S42" t="str">
            <v>CAMIONETA</v>
          </cell>
          <cell r="T42" t="str">
            <v>ALL TERRAIN</v>
          </cell>
          <cell r="U42" t="str">
            <v>EN GAMA</v>
          </cell>
          <cell r="V42">
            <v>20</v>
          </cell>
          <cell r="W42">
            <v>2279.88</v>
          </cell>
          <cell r="X42">
            <v>3425</v>
          </cell>
          <cell r="Y42">
            <v>3972.9999999999995</v>
          </cell>
          <cell r="Z42">
            <v>7638.6</v>
          </cell>
          <cell r="AA42" t="str">
            <v>COOPERTIRES, 245, 75, 17, 121/118, S, CAMIONETA, ALL TERRAIN, DISCOVERER H/T3, Letra Negra</v>
          </cell>
        </row>
        <row r="43">
          <cell r="A43" t="str">
            <v>BS15341400</v>
          </cell>
          <cell r="B43" t="str">
            <v>165/65/R14 Bridgestone Ecopia Ep150 79S</v>
          </cell>
          <cell r="C43" t="str">
            <v>BRIDGESTONE</v>
          </cell>
          <cell r="D43" t="str">
            <v>ECOPIA EP150</v>
          </cell>
          <cell r="E43">
            <v>165</v>
          </cell>
          <cell r="F43">
            <v>65</v>
          </cell>
          <cell r="G43">
            <v>14</v>
          </cell>
          <cell r="H43" t="str">
            <v>Letra Negra</v>
          </cell>
          <cell r="I43" t="str">
            <v>No</v>
          </cell>
          <cell r="J43" t="str">
            <v>R</v>
          </cell>
          <cell r="K43" t="str">
            <v>S</v>
          </cell>
          <cell r="L43" t="str">
            <v>79</v>
          </cell>
          <cell r="M43" t="str">
            <v>SL</v>
          </cell>
          <cell r="N43" t="str">
            <v>B</v>
          </cell>
          <cell r="O43" t="str">
            <v>B</v>
          </cell>
          <cell r="P43" t="str">
            <v>No</v>
          </cell>
          <cell r="Q43" t="str">
            <v>-</v>
          </cell>
          <cell r="R43">
            <v>380</v>
          </cell>
          <cell r="S43" t="str">
            <v>AUTO</v>
          </cell>
          <cell r="T43" t="str">
            <v>URBAN</v>
          </cell>
          <cell r="U43" t="str">
            <v>EN GAMA</v>
          </cell>
          <cell r="V43">
            <v>0</v>
          </cell>
          <cell r="W43">
            <v>937.28</v>
          </cell>
          <cell r="X43">
            <v>1443</v>
          </cell>
          <cell r="Y43">
            <v>1673.8799999999999</v>
          </cell>
          <cell r="Z43">
            <v>3106.4799999999996</v>
          </cell>
          <cell r="AA43" t="str">
            <v>BRIDGESTONE, 165, 65, 14, 79, S, AUTO, URBAN, ECOPIA EP150, Letra Negra</v>
          </cell>
        </row>
        <row r="44">
          <cell r="A44" t="str">
            <v>C9027214</v>
          </cell>
          <cell r="B44" t="str">
            <v>205/55/R16 Starfire Sf380 91T</v>
          </cell>
          <cell r="C44" t="str">
            <v>STARFIRE</v>
          </cell>
          <cell r="D44" t="str">
            <v>SF380</v>
          </cell>
          <cell r="E44">
            <v>205</v>
          </cell>
          <cell r="F44">
            <v>55</v>
          </cell>
          <cell r="G44">
            <v>16</v>
          </cell>
          <cell r="H44" t="str">
            <v>Letra Negra</v>
          </cell>
          <cell r="I44" t="str">
            <v>No</v>
          </cell>
          <cell r="J44" t="str">
            <v>R</v>
          </cell>
          <cell r="K44" t="str">
            <v>T</v>
          </cell>
          <cell r="L44" t="str">
            <v>91</v>
          </cell>
          <cell r="M44" t="str">
            <v>SL</v>
          </cell>
          <cell r="N44" t="str">
            <v>B</v>
          </cell>
          <cell r="O44" t="str">
            <v>B</v>
          </cell>
          <cell r="P44" t="str">
            <v>No</v>
          </cell>
          <cell r="Q44" t="str">
            <v>-</v>
          </cell>
          <cell r="R44">
            <v>440</v>
          </cell>
          <cell r="S44" t="str">
            <v>AUTO</v>
          </cell>
          <cell r="T44" t="str">
            <v>URBAN</v>
          </cell>
          <cell r="U44" t="str">
            <v>EN GAMA</v>
          </cell>
          <cell r="V44">
            <v>0</v>
          </cell>
          <cell r="W44">
            <v>712.43</v>
          </cell>
          <cell r="X44">
            <v>1233</v>
          </cell>
          <cell r="Y44">
            <v>1430.28</v>
          </cell>
          <cell r="Z44">
            <v>2361.7599999999998</v>
          </cell>
          <cell r="AA44" t="str">
            <v>STARFIRE, 205, 55, 16, 91, T, AUTO, URBAN, SF380, Letra Negra</v>
          </cell>
        </row>
        <row r="45">
          <cell r="A45" t="str">
            <v>C39602</v>
          </cell>
          <cell r="B45" t="str">
            <v>295/50/R15 Coopertires Cobra Radial G-T 105S</v>
          </cell>
          <cell r="C45" t="str">
            <v>COOPERTIRES</v>
          </cell>
          <cell r="D45" t="str">
            <v>COBRA RADIAL G-T</v>
          </cell>
          <cell r="E45">
            <v>295</v>
          </cell>
          <cell r="F45">
            <v>50</v>
          </cell>
          <cell r="G45">
            <v>15</v>
          </cell>
          <cell r="H45" t="str">
            <v>Letra Blanca Resaltada</v>
          </cell>
          <cell r="I45" t="str">
            <v>No</v>
          </cell>
          <cell r="J45" t="str">
            <v>R</v>
          </cell>
          <cell r="K45" t="str">
            <v>S</v>
          </cell>
          <cell r="L45" t="str">
            <v>105</v>
          </cell>
          <cell r="M45" t="str">
            <v>P</v>
          </cell>
          <cell r="N45" t="str">
            <v>A</v>
          </cell>
          <cell r="O45" t="str">
            <v>C</v>
          </cell>
          <cell r="P45" t="str">
            <v>No</v>
          </cell>
          <cell r="Q45">
            <v>4</v>
          </cell>
          <cell r="R45">
            <v>440</v>
          </cell>
          <cell r="S45" t="str">
            <v>AUTO</v>
          </cell>
          <cell r="T45" t="str">
            <v>URBAN</v>
          </cell>
          <cell r="U45" t="str">
            <v>EN GAMA</v>
          </cell>
          <cell r="V45">
            <v>0</v>
          </cell>
          <cell r="W45">
            <v>1224.19</v>
          </cell>
          <cell r="X45">
            <v>1862</v>
          </cell>
          <cell r="Y45">
            <v>2159.92</v>
          </cell>
          <cell r="Z45">
            <v>4264.16</v>
          </cell>
          <cell r="AA45" t="str">
            <v>COOPERTIRES, 295, 50, 15, 105, S, AUTO, URBAN, COBRA RADIAL G-T, Letra Blanca Resaltada</v>
          </cell>
        </row>
        <row r="46">
          <cell r="A46" t="str">
            <v>C9027196</v>
          </cell>
          <cell r="B46" t="str">
            <v>195/60/R15 Starfire Sf380 88T</v>
          </cell>
          <cell r="C46" t="str">
            <v>STARFIRE</v>
          </cell>
          <cell r="D46" t="str">
            <v>SF380</v>
          </cell>
          <cell r="E46">
            <v>195</v>
          </cell>
          <cell r="F46">
            <v>60</v>
          </cell>
          <cell r="G46">
            <v>15</v>
          </cell>
          <cell r="H46" t="str">
            <v>Letra Negra</v>
          </cell>
          <cell r="I46" t="str">
            <v>No</v>
          </cell>
          <cell r="J46" t="str">
            <v>R</v>
          </cell>
          <cell r="K46" t="str">
            <v>T</v>
          </cell>
          <cell r="L46" t="str">
            <v>88</v>
          </cell>
          <cell r="M46" t="str">
            <v>SL</v>
          </cell>
          <cell r="N46" t="str">
            <v>B</v>
          </cell>
          <cell r="O46" t="str">
            <v>B</v>
          </cell>
          <cell r="P46" t="str">
            <v>No</v>
          </cell>
          <cell r="Q46" t="str">
            <v>-</v>
          </cell>
          <cell r="R46">
            <v>440</v>
          </cell>
          <cell r="S46" t="str">
            <v>AUTO</v>
          </cell>
          <cell r="T46" t="str">
            <v>URBAN</v>
          </cell>
          <cell r="U46" t="str">
            <v>EN GAMA</v>
          </cell>
          <cell r="V46">
            <v>0</v>
          </cell>
          <cell r="W46">
            <v>612.03</v>
          </cell>
          <cell r="X46">
            <v>1033</v>
          </cell>
          <cell r="Y46">
            <v>1198.28</v>
          </cell>
          <cell r="Z46">
            <v>2028.84</v>
          </cell>
          <cell r="AA46" t="str">
            <v>STARFIRE, 195, 60, 15, 88, T, AUTO, URBAN, SF380, Letra Negra</v>
          </cell>
        </row>
        <row r="47">
          <cell r="A47" t="str">
            <v>PIR2419600</v>
          </cell>
          <cell r="B47" t="str">
            <v>225/45/R17 Pirelli Cinturato P7 All Season Plus 91H</v>
          </cell>
          <cell r="C47" t="str">
            <v>PIRELLI</v>
          </cell>
          <cell r="D47" t="str">
            <v>CINTURATO P7 ALL SEASON PLUS</v>
          </cell>
          <cell r="E47">
            <v>225</v>
          </cell>
          <cell r="F47">
            <v>45</v>
          </cell>
          <cell r="G47">
            <v>17</v>
          </cell>
          <cell r="H47" t="str">
            <v>Letra Negra</v>
          </cell>
          <cell r="I47" t="str">
            <v>No</v>
          </cell>
          <cell r="J47" t="str">
            <v>R</v>
          </cell>
          <cell r="K47" t="str">
            <v>H</v>
          </cell>
          <cell r="L47" t="str">
            <v>91</v>
          </cell>
          <cell r="M47" t="str">
            <v>SL</v>
          </cell>
          <cell r="N47" t="str">
            <v>A</v>
          </cell>
          <cell r="O47" t="str">
            <v>A</v>
          </cell>
          <cell r="P47" t="str">
            <v>No</v>
          </cell>
          <cell r="Q47" t="str">
            <v>-</v>
          </cell>
          <cell r="R47">
            <v>700</v>
          </cell>
          <cell r="S47" t="str">
            <v>AUTO</v>
          </cell>
          <cell r="T47" t="str">
            <v>TOURING</v>
          </cell>
          <cell r="U47" t="str">
            <v>DESCONTINUADO</v>
          </cell>
          <cell r="V47">
            <v>0</v>
          </cell>
          <cell r="W47">
            <v>1160.02</v>
          </cell>
          <cell r="X47">
            <v>1909</v>
          </cell>
          <cell r="Y47">
            <v>2214.44</v>
          </cell>
          <cell r="Z47">
            <v>3845.3999999999996</v>
          </cell>
          <cell r="AA47" t="str">
            <v>PIRELLI, 225, 45, 17, 91, H, AUTO, TOURING, CINTURATO P7 ALL SEASON PLUS, Letra Negra</v>
          </cell>
        </row>
        <row r="48">
          <cell r="A48" t="str">
            <v>C9027193</v>
          </cell>
          <cell r="B48" t="str">
            <v>185/70/R14 Starfire Sf380 88T</v>
          </cell>
          <cell r="C48" t="str">
            <v>STARFIRE</v>
          </cell>
          <cell r="D48" t="str">
            <v>SF380</v>
          </cell>
          <cell r="E48">
            <v>185</v>
          </cell>
          <cell r="F48">
            <v>70</v>
          </cell>
          <cell r="G48">
            <v>14</v>
          </cell>
          <cell r="H48" t="str">
            <v>Letra Negra</v>
          </cell>
          <cell r="I48" t="str">
            <v>No</v>
          </cell>
          <cell r="J48" t="str">
            <v>R</v>
          </cell>
          <cell r="K48" t="str">
            <v>T</v>
          </cell>
          <cell r="L48" t="str">
            <v>88</v>
          </cell>
          <cell r="M48" t="str">
            <v>SL</v>
          </cell>
          <cell r="N48" t="str">
            <v>B</v>
          </cell>
          <cell r="O48" t="str">
            <v>B</v>
          </cell>
          <cell r="P48" t="str">
            <v>No</v>
          </cell>
          <cell r="Q48" t="str">
            <v>-</v>
          </cell>
          <cell r="R48">
            <v>440</v>
          </cell>
          <cell r="S48" t="str">
            <v>AUTO</v>
          </cell>
          <cell r="T48" t="str">
            <v>URBAN</v>
          </cell>
          <cell r="U48" t="str">
            <v>EN GAMA</v>
          </cell>
          <cell r="V48">
            <v>0</v>
          </cell>
          <cell r="W48">
            <v>558.13</v>
          </cell>
          <cell r="X48">
            <v>930</v>
          </cell>
          <cell r="Y48">
            <v>1078.8</v>
          </cell>
          <cell r="Z48">
            <v>1850.1999999999998</v>
          </cell>
          <cell r="AA48" t="str">
            <v>STARFIRE, 185, 70, 14, 88, T, AUTO, URBAN, SF380, Letra Negra</v>
          </cell>
        </row>
        <row r="49">
          <cell r="A49" t="str">
            <v>C9025698</v>
          </cell>
          <cell r="B49" t="str">
            <v>185/65/R15 Coopertires Cs1 88T</v>
          </cell>
          <cell r="C49" t="str">
            <v>COOPERTIRES</v>
          </cell>
          <cell r="D49" t="str">
            <v>CS1</v>
          </cell>
          <cell r="E49">
            <v>185</v>
          </cell>
          <cell r="F49">
            <v>65</v>
          </cell>
          <cell r="G49">
            <v>15</v>
          </cell>
          <cell r="H49" t="str">
            <v>Letra Negra</v>
          </cell>
          <cell r="I49" t="str">
            <v>No</v>
          </cell>
          <cell r="J49" t="str">
            <v>R</v>
          </cell>
          <cell r="K49" t="str">
            <v>T</v>
          </cell>
          <cell r="L49" t="str">
            <v>88</v>
          </cell>
          <cell r="M49" t="str">
            <v>B</v>
          </cell>
          <cell r="N49" t="str">
            <v>B</v>
          </cell>
          <cell r="O49" t="str">
            <v>B</v>
          </cell>
          <cell r="P49" t="str">
            <v>No</v>
          </cell>
          <cell r="Q49">
            <v>4</v>
          </cell>
          <cell r="R49">
            <v>440</v>
          </cell>
          <cell r="S49" t="str">
            <v>AUTO</v>
          </cell>
          <cell r="T49" t="str">
            <v>URBAN</v>
          </cell>
          <cell r="U49" t="str">
            <v>EN GAMA</v>
          </cell>
          <cell r="V49">
            <v>17</v>
          </cell>
          <cell r="W49">
            <v>681.21</v>
          </cell>
          <cell r="X49">
            <v>1126</v>
          </cell>
          <cell r="Y49">
            <v>1306.1599999999999</v>
          </cell>
          <cell r="Z49">
            <v>2303.7599999999998</v>
          </cell>
          <cell r="AA49" t="str">
            <v>COOPERTIRES, 185, 65, 15, 88, T, AUTO, URBAN, CS1, Letra Negra</v>
          </cell>
        </row>
        <row r="50">
          <cell r="A50" t="str">
            <v>C9025696</v>
          </cell>
          <cell r="B50" t="str">
            <v>185/60/R14 Coopertires Cs1 82T</v>
          </cell>
          <cell r="C50" t="str">
            <v>COOPERTIRES</v>
          </cell>
          <cell r="D50" t="str">
            <v>CS1</v>
          </cell>
          <cell r="E50">
            <v>185</v>
          </cell>
          <cell r="F50">
            <v>60</v>
          </cell>
          <cell r="G50">
            <v>14</v>
          </cell>
          <cell r="H50" t="str">
            <v>Letra Negra</v>
          </cell>
          <cell r="I50" t="str">
            <v>No</v>
          </cell>
          <cell r="J50" t="str">
            <v>R</v>
          </cell>
          <cell r="K50" t="str">
            <v>T</v>
          </cell>
          <cell r="L50" t="str">
            <v>82</v>
          </cell>
          <cell r="M50" t="str">
            <v>B</v>
          </cell>
          <cell r="N50" t="str">
            <v>B</v>
          </cell>
          <cell r="O50" t="str">
            <v>B</v>
          </cell>
          <cell r="P50" t="str">
            <v>No</v>
          </cell>
          <cell r="Q50">
            <v>4</v>
          </cell>
          <cell r="R50">
            <v>440</v>
          </cell>
          <cell r="S50" t="str">
            <v>AUTO</v>
          </cell>
          <cell r="T50" t="str">
            <v>URBAN</v>
          </cell>
          <cell r="U50" t="str">
            <v>EN GAMA</v>
          </cell>
          <cell r="V50">
            <v>5</v>
          </cell>
          <cell r="W50">
            <v>583.63</v>
          </cell>
          <cell r="X50">
            <v>965</v>
          </cell>
          <cell r="Y50">
            <v>1119.3999999999999</v>
          </cell>
          <cell r="Z50">
            <v>1960.4</v>
          </cell>
          <cell r="AA50" t="str">
            <v>COOPERTIRES, 185, 60, 14, 82, T, AUTO, URBAN, CS1, Letra Negra</v>
          </cell>
        </row>
        <row r="51">
          <cell r="A51" t="str">
            <v>C9025761</v>
          </cell>
          <cell r="B51" t="str">
            <v>175/65/R14 Coopertires Cs1 82T</v>
          </cell>
          <cell r="C51" t="str">
            <v>COOPERTIRES</v>
          </cell>
          <cell r="D51" t="str">
            <v>CS1</v>
          </cell>
          <cell r="E51">
            <v>175</v>
          </cell>
          <cell r="F51">
            <v>65</v>
          </cell>
          <cell r="G51">
            <v>14</v>
          </cell>
          <cell r="H51" t="str">
            <v>Letra Negra</v>
          </cell>
          <cell r="I51" t="str">
            <v>No</v>
          </cell>
          <cell r="J51" t="str">
            <v>R</v>
          </cell>
          <cell r="K51" t="str">
            <v>T</v>
          </cell>
          <cell r="L51" t="str">
            <v>82</v>
          </cell>
          <cell r="M51" t="str">
            <v>B</v>
          </cell>
          <cell r="N51" t="str">
            <v>B</v>
          </cell>
          <cell r="O51" t="str">
            <v>B</v>
          </cell>
          <cell r="P51" t="str">
            <v>No</v>
          </cell>
          <cell r="Q51">
            <v>4</v>
          </cell>
          <cell r="R51">
            <v>440</v>
          </cell>
          <cell r="S51" t="str">
            <v>AUTO</v>
          </cell>
          <cell r="T51" t="str">
            <v>URBAN</v>
          </cell>
          <cell r="U51" t="str">
            <v>EN GAMA</v>
          </cell>
          <cell r="V51">
            <v>10</v>
          </cell>
          <cell r="W51">
            <v>584.89</v>
          </cell>
          <cell r="X51">
            <v>966</v>
          </cell>
          <cell r="Y51">
            <v>1120.56</v>
          </cell>
          <cell r="Z51">
            <v>2028.84</v>
          </cell>
          <cell r="AA51" t="str">
            <v>COOPERTIRES, 175, 65, 14, 82, T, AUTO, URBAN, CS1, Letra Negra</v>
          </cell>
        </row>
        <row r="52">
          <cell r="A52">
            <v>10094380</v>
          </cell>
          <cell r="B52" t="str">
            <v>205/70/R14 Tornel America At - 909 93S</v>
          </cell>
          <cell r="C52" t="str">
            <v>TORNEL</v>
          </cell>
          <cell r="D52" t="str">
            <v>AMERICA AT - 909</v>
          </cell>
          <cell r="E52">
            <v>205</v>
          </cell>
          <cell r="F52">
            <v>70</v>
          </cell>
          <cell r="G52">
            <v>14</v>
          </cell>
          <cell r="H52" t="str">
            <v>Letra Negra</v>
          </cell>
          <cell r="I52" t="str">
            <v>No</v>
          </cell>
          <cell r="J52" t="str">
            <v>R</v>
          </cell>
          <cell r="K52" t="str">
            <v>S</v>
          </cell>
          <cell r="L52" t="str">
            <v>93</v>
          </cell>
          <cell r="M52" t="str">
            <v>SL</v>
          </cell>
          <cell r="N52" t="str">
            <v>A</v>
          </cell>
          <cell r="O52" t="str">
            <v>B</v>
          </cell>
          <cell r="P52" t="str">
            <v>No</v>
          </cell>
          <cell r="Q52" t="str">
            <v>-</v>
          </cell>
          <cell r="R52">
            <v>420</v>
          </cell>
          <cell r="S52" t="str">
            <v>AUTO</v>
          </cell>
          <cell r="T52" t="str">
            <v>URBAN</v>
          </cell>
          <cell r="U52" t="str">
            <v>EN GAMA</v>
          </cell>
          <cell r="V52">
            <v>119</v>
          </cell>
          <cell r="W52">
            <v>647.12</v>
          </cell>
          <cell r="X52">
            <v>1051</v>
          </cell>
          <cell r="Y52">
            <v>1219.1599999999999</v>
          </cell>
          <cell r="Z52">
            <v>2357.12</v>
          </cell>
          <cell r="AA52" t="str">
            <v>TORNEL, 205, 70, 14, 93, S, AUTO, URBAN, AMERICA AT - 909, Letra Negra</v>
          </cell>
        </row>
        <row r="53">
          <cell r="A53" t="str">
            <v>C39615</v>
          </cell>
          <cell r="B53" t="str">
            <v>275/60/R15 Coopertires Cobra Radial G-T 107T</v>
          </cell>
          <cell r="C53" t="str">
            <v>COOPERTIRES</v>
          </cell>
          <cell r="D53" t="str">
            <v>COBRA RADIAL G-T</v>
          </cell>
          <cell r="E53">
            <v>275</v>
          </cell>
          <cell r="F53">
            <v>60</v>
          </cell>
          <cell r="G53">
            <v>15</v>
          </cell>
          <cell r="H53" t="str">
            <v>Letra Blanca Resaltada</v>
          </cell>
          <cell r="I53" t="str">
            <v>No</v>
          </cell>
          <cell r="J53" t="str">
            <v>R</v>
          </cell>
          <cell r="K53" t="str">
            <v>T</v>
          </cell>
          <cell r="L53" t="str">
            <v>107</v>
          </cell>
          <cell r="M53" t="str">
            <v>P</v>
          </cell>
          <cell r="N53" t="str">
            <v>A</v>
          </cell>
          <cell r="O53" t="str">
            <v>B</v>
          </cell>
          <cell r="P53" t="str">
            <v>No</v>
          </cell>
          <cell r="Q53">
            <v>4</v>
          </cell>
          <cell r="R53">
            <v>440</v>
          </cell>
          <cell r="S53" t="str">
            <v>AUTO</v>
          </cell>
          <cell r="T53" t="str">
            <v>URBAN</v>
          </cell>
          <cell r="U53" t="str">
            <v>EN GAMA</v>
          </cell>
          <cell r="V53">
            <v>-1</v>
          </cell>
          <cell r="W53">
            <v>1211.57</v>
          </cell>
          <cell r="X53">
            <v>1844</v>
          </cell>
          <cell r="Y53">
            <v>2139.04</v>
          </cell>
          <cell r="Z53">
            <v>4205</v>
          </cell>
          <cell r="AA53" t="str">
            <v>COOPERTIRES, 275, 60, 15, 107, T, AUTO, URBAN, COBRA RADIAL G-T, Letra Blanca Resaltada</v>
          </cell>
        </row>
        <row r="54">
          <cell r="A54" t="str">
            <v>C9027752</v>
          </cell>
          <cell r="B54" t="str">
            <v>185/60/R15 Coopertires Cs1 84H</v>
          </cell>
          <cell r="C54" t="str">
            <v>COOPERTIRES</v>
          </cell>
          <cell r="D54" t="str">
            <v>CS1</v>
          </cell>
          <cell r="E54">
            <v>185</v>
          </cell>
          <cell r="F54">
            <v>60</v>
          </cell>
          <cell r="G54">
            <v>15</v>
          </cell>
          <cell r="H54" t="str">
            <v>Letra Negra</v>
          </cell>
          <cell r="I54" t="str">
            <v>No</v>
          </cell>
          <cell r="J54" t="str">
            <v>R</v>
          </cell>
          <cell r="K54" t="str">
            <v>H</v>
          </cell>
          <cell r="L54" t="str">
            <v>84</v>
          </cell>
          <cell r="M54" t="str">
            <v>B</v>
          </cell>
          <cell r="N54" t="str">
            <v>A</v>
          </cell>
          <cell r="O54" t="str">
            <v>B</v>
          </cell>
          <cell r="P54" t="str">
            <v>No</v>
          </cell>
          <cell r="Q54">
            <v>4</v>
          </cell>
          <cell r="R54">
            <v>440</v>
          </cell>
          <cell r="S54" t="str">
            <v>AUTO</v>
          </cell>
          <cell r="T54" t="str">
            <v>URBAN</v>
          </cell>
          <cell r="U54" t="str">
            <v>EN GAMA</v>
          </cell>
          <cell r="V54">
            <v>0</v>
          </cell>
          <cell r="W54">
            <v>640.33000000000004</v>
          </cell>
          <cell r="X54">
            <v>1071</v>
          </cell>
          <cell r="Y54">
            <v>1242.3599999999999</v>
          </cell>
          <cell r="Z54">
            <v>2190.08</v>
          </cell>
          <cell r="AA54" t="str">
            <v>COOPERTIRES, 185, 60, 15, 84, H, AUTO, URBAN, CS1, Letra Negra</v>
          </cell>
        </row>
        <row r="55">
          <cell r="A55" t="str">
            <v>C9025812</v>
          </cell>
          <cell r="B55" t="str">
            <v>215/65/R16 Coopertires Cs1 98T</v>
          </cell>
          <cell r="C55" t="str">
            <v>COOPERTIRES</v>
          </cell>
          <cell r="D55" t="str">
            <v>CS1</v>
          </cell>
          <cell r="E55">
            <v>215</v>
          </cell>
          <cell r="F55">
            <v>65</v>
          </cell>
          <cell r="G55">
            <v>16</v>
          </cell>
          <cell r="H55" t="str">
            <v>Letra Negra</v>
          </cell>
          <cell r="I55" t="str">
            <v>No</v>
          </cell>
          <cell r="J55" t="str">
            <v>R</v>
          </cell>
          <cell r="K55" t="str">
            <v>T</v>
          </cell>
          <cell r="L55" t="str">
            <v>98</v>
          </cell>
          <cell r="M55" t="str">
            <v>B</v>
          </cell>
          <cell r="N55" t="str">
            <v>B</v>
          </cell>
          <cell r="O55" t="str">
            <v>B</v>
          </cell>
          <cell r="P55" t="str">
            <v>No</v>
          </cell>
          <cell r="Q55">
            <v>4</v>
          </cell>
          <cell r="R55">
            <v>440</v>
          </cell>
          <cell r="S55" t="str">
            <v>AUTO</v>
          </cell>
          <cell r="T55" t="str">
            <v>URBAN</v>
          </cell>
          <cell r="U55" t="str">
            <v>EN GAMA</v>
          </cell>
          <cell r="V55">
            <v>18</v>
          </cell>
          <cell r="W55">
            <v>912.76</v>
          </cell>
          <cell r="X55">
            <v>1504</v>
          </cell>
          <cell r="Y55">
            <v>1744.6399999999999</v>
          </cell>
          <cell r="Z55">
            <v>3069.3599999999997</v>
          </cell>
          <cell r="AA55" t="str">
            <v>COOPERTIRES, 215, 65, 16, 98, T, AUTO, URBAN, CS1, Letra Negra</v>
          </cell>
        </row>
        <row r="56">
          <cell r="A56" t="str">
            <v>BS15342400</v>
          </cell>
          <cell r="B56" t="str">
            <v>175/65/R14 Bridgestone Ecopia Ep150 82S</v>
          </cell>
          <cell r="C56" t="str">
            <v>BRIDGESTONE</v>
          </cell>
          <cell r="D56" t="str">
            <v>ECOPIA EP150</v>
          </cell>
          <cell r="E56">
            <v>175</v>
          </cell>
          <cell r="F56">
            <v>65</v>
          </cell>
          <cell r="G56">
            <v>14</v>
          </cell>
          <cell r="H56" t="str">
            <v>Letra Negra</v>
          </cell>
          <cell r="I56" t="str">
            <v>No</v>
          </cell>
          <cell r="J56" t="str">
            <v>R</v>
          </cell>
          <cell r="K56" t="str">
            <v>S</v>
          </cell>
          <cell r="L56" t="str">
            <v>82</v>
          </cell>
          <cell r="M56" t="str">
            <v>P</v>
          </cell>
          <cell r="N56" t="str">
            <v>B</v>
          </cell>
          <cell r="O56" t="str">
            <v>B</v>
          </cell>
          <cell r="P56" t="str">
            <v>No</v>
          </cell>
          <cell r="Q56" t="str">
            <v>-</v>
          </cell>
          <cell r="R56">
            <v>380</v>
          </cell>
          <cell r="S56" t="str">
            <v>AUTO</v>
          </cell>
          <cell r="T56" t="str">
            <v>URBAN</v>
          </cell>
          <cell r="U56" t="str">
            <v>EN GAMA</v>
          </cell>
          <cell r="V56">
            <v>0</v>
          </cell>
          <cell r="W56">
            <v>956.2</v>
          </cell>
          <cell r="X56">
            <v>1469</v>
          </cell>
          <cell r="Y56">
            <v>1704.04</v>
          </cell>
          <cell r="Z56">
            <v>3169.12</v>
          </cell>
          <cell r="AA56" t="str">
            <v>BRIDGESTONE, 175, 65, 14, 82, S, AUTO, URBAN, ECOPIA EP150, Letra Negra</v>
          </cell>
        </row>
        <row r="57">
          <cell r="A57" t="str">
            <v>C9030949</v>
          </cell>
          <cell r="B57" t="str">
            <v>265/75/R16 Coopertires Evolution Att 123/120R</v>
          </cell>
          <cell r="C57" t="str">
            <v>COOPERTIRES</v>
          </cell>
          <cell r="D57" t="str">
            <v>EVOLUTION ATT</v>
          </cell>
          <cell r="E57">
            <v>265</v>
          </cell>
          <cell r="F57">
            <v>75</v>
          </cell>
          <cell r="G57">
            <v>16</v>
          </cell>
          <cell r="H57" t="str">
            <v>Letra Negra</v>
          </cell>
          <cell r="I57" t="str">
            <v>No</v>
          </cell>
          <cell r="J57" t="str">
            <v>R</v>
          </cell>
          <cell r="K57" t="str">
            <v>R</v>
          </cell>
          <cell r="L57" t="str">
            <v>123/120</v>
          </cell>
          <cell r="M57" t="str">
            <v>E</v>
          </cell>
          <cell r="N57" t="str">
            <v>-</v>
          </cell>
          <cell r="O57" t="str">
            <v>-</v>
          </cell>
          <cell r="P57" t="str">
            <v>No</v>
          </cell>
          <cell r="Q57">
            <v>10</v>
          </cell>
          <cell r="R57">
            <v>0</v>
          </cell>
          <cell r="S57" t="str">
            <v>CAMIONETA</v>
          </cell>
          <cell r="T57" t="str">
            <v>URBAN</v>
          </cell>
          <cell r="U57" t="str">
            <v>EN GAMA</v>
          </cell>
          <cell r="V57">
            <v>13</v>
          </cell>
          <cell r="W57">
            <v>1798.01</v>
          </cell>
          <cell r="X57">
            <v>2703</v>
          </cell>
          <cell r="Y57">
            <v>3135.4799999999996</v>
          </cell>
          <cell r="Z57">
            <v>6413.64</v>
          </cell>
          <cell r="AA57" t="str">
            <v>COOPERTIRES, 265, 75, 16, 123/120, R, CAMIONETA, URBAN, EVOLUTION ATT, Letra Negra</v>
          </cell>
        </row>
        <row r="58">
          <cell r="A58" t="str">
            <v>GDY106855</v>
          </cell>
          <cell r="B58" t="str">
            <v>185/65/R15 Goodyear Assurance 88T</v>
          </cell>
          <cell r="C58" t="str">
            <v>GOODYEAR</v>
          </cell>
          <cell r="D58" t="str">
            <v>ASSURANCE</v>
          </cell>
          <cell r="E58">
            <v>185</v>
          </cell>
          <cell r="F58">
            <v>65</v>
          </cell>
          <cell r="G58">
            <v>15</v>
          </cell>
          <cell r="H58" t="str">
            <v>Letra Negra</v>
          </cell>
          <cell r="I58" t="str">
            <v>No</v>
          </cell>
          <cell r="J58" t="str">
            <v>R</v>
          </cell>
          <cell r="K58" t="str">
            <v>T</v>
          </cell>
          <cell r="L58" t="str">
            <v>88</v>
          </cell>
          <cell r="M58" t="str">
            <v>SL</v>
          </cell>
          <cell r="N58" t="str">
            <v>-</v>
          </cell>
          <cell r="O58" t="str">
            <v>-</v>
          </cell>
          <cell r="P58" t="str">
            <v>No</v>
          </cell>
          <cell r="Q58" t="str">
            <v>-</v>
          </cell>
          <cell r="R58">
            <v>0</v>
          </cell>
          <cell r="S58" t="str">
            <v>AUTO</v>
          </cell>
          <cell r="T58" t="str">
            <v>URBAN</v>
          </cell>
          <cell r="U58" t="str">
            <v>EN GAMA</v>
          </cell>
          <cell r="V58">
            <v>2</v>
          </cell>
          <cell r="W58">
            <v>929.72</v>
          </cell>
          <cell r="X58">
            <v>1463</v>
          </cell>
          <cell r="Y58">
            <v>1697.08</v>
          </cell>
          <cell r="Z58">
            <v>3198.12</v>
          </cell>
          <cell r="AA58" t="str">
            <v>GOODYEAR, 185, 65, 15, 88, T, AUTO, URBAN, ASSURANCE, Letra Negra</v>
          </cell>
        </row>
        <row r="59">
          <cell r="A59" t="str">
            <v>C05555</v>
          </cell>
          <cell r="B59" t="str">
            <v>265/70/R16 Coopertires Discoverer Atr Suv 112T</v>
          </cell>
          <cell r="C59" t="str">
            <v>COOPERTIRES</v>
          </cell>
          <cell r="D59" t="str">
            <v>DISCOVERER ATR SUV</v>
          </cell>
          <cell r="E59">
            <v>265</v>
          </cell>
          <cell r="F59">
            <v>70</v>
          </cell>
          <cell r="G59">
            <v>16</v>
          </cell>
          <cell r="H59" t="str">
            <v>Letra Blanca Derecha</v>
          </cell>
          <cell r="I59" t="str">
            <v>No</v>
          </cell>
          <cell r="J59" t="str">
            <v>R</v>
          </cell>
          <cell r="K59" t="str">
            <v>T</v>
          </cell>
          <cell r="L59" t="str">
            <v>112</v>
          </cell>
          <cell r="M59" t="str">
            <v>SL</v>
          </cell>
          <cell r="N59" t="str">
            <v>A</v>
          </cell>
          <cell r="O59" t="str">
            <v>B</v>
          </cell>
          <cell r="P59" t="str">
            <v>No</v>
          </cell>
          <cell r="Q59">
            <v>4</v>
          </cell>
          <cell r="R59">
            <v>520</v>
          </cell>
          <cell r="S59" t="str">
            <v>CAMIONETA</v>
          </cell>
          <cell r="T59" t="str">
            <v>ALL TERRAIN</v>
          </cell>
          <cell r="U59" t="str">
            <v>DESCONTINUADO</v>
          </cell>
          <cell r="V59">
            <v>0</v>
          </cell>
          <cell r="W59">
            <v>1266.6400000000001</v>
          </cell>
          <cell r="X59">
            <v>1983</v>
          </cell>
          <cell r="Y59">
            <v>2300.2799999999997</v>
          </cell>
          <cell r="Z59">
            <v>4198.04</v>
          </cell>
          <cell r="AA59" t="str">
            <v>COOPERTIRES, 265, 70, 16, 112, T, CAMIONETA, ALL TERRAIN, DISCOVERER ATR SUV, Letra Blanca Derecha</v>
          </cell>
        </row>
        <row r="60">
          <cell r="A60" t="str">
            <v>GDY106843</v>
          </cell>
          <cell r="B60" t="str">
            <v>175/65/R14 Goodyear Assurance 82T</v>
          </cell>
          <cell r="C60" t="str">
            <v>GOODYEAR</v>
          </cell>
          <cell r="D60" t="str">
            <v>ASSURANCE</v>
          </cell>
          <cell r="E60">
            <v>175</v>
          </cell>
          <cell r="F60">
            <v>65</v>
          </cell>
          <cell r="G60">
            <v>14</v>
          </cell>
          <cell r="H60" t="str">
            <v>Letra Negra</v>
          </cell>
          <cell r="I60" t="str">
            <v>No</v>
          </cell>
          <cell r="J60" t="str">
            <v>R</v>
          </cell>
          <cell r="K60" t="str">
            <v>T</v>
          </cell>
          <cell r="L60" t="str">
            <v>82</v>
          </cell>
          <cell r="M60" t="str">
            <v>SL</v>
          </cell>
          <cell r="N60" t="str">
            <v>-</v>
          </cell>
          <cell r="O60" t="str">
            <v>-</v>
          </cell>
          <cell r="P60" t="str">
            <v>No</v>
          </cell>
          <cell r="Q60" t="str">
            <v>-</v>
          </cell>
          <cell r="R60">
            <v>0</v>
          </cell>
          <cell r="S60" t="str">
            <v>AUTO</v>
          </cell>
          <cell r="T60" t="str">
            <v>URBAN</v>
          </cell>
          <cell r="U60" t="str">
            <v>FUERA DE GAMA</v>
          </cell>
          <cell r="V60">
            <v>1</v>
          </cell>
          <cell r="W60">
            <v>802.07</v>
          </cell>
          <cell r="X60">
            <v>1260</v>
          </cell>
          <cell r="Y60">
            <v>1461.6</v>
          </cell>
          <cell r="Z60">
            <v>2658.72</v>
          </cell>
          <cell r="AA60" t="str">
            <v>GOODYEAR, 175, 65, 14, 82, T, AUTO, URBAN, ASSURANCE, Letra Negra</v>
          </cell>
        </row>
        <row r="61">
          <cell r="A61" t="str">
            <v>FS12589003</v>
          </cell>
          <cell r="B61" t="str">
            <v>185/55/R16 Firestone Fr740 83H</v>
          </cell>
          <cell r="C61" t="str">
            <v>FIRESTONE</v>
          </cell>
          <cell r="D61" t="str">
            <v>FR740</v>
          </cell>
          <cell r="E61">
            <v>185</v>
          </cell>
          <cell r="F61">
            <v>55</v>
          </cell>
          <cell r="G61">
            <v>16</v>
          </cell>
          <cell r="H61" t="str">
            <v>Letra Negra</v>
          </cell>
          <cell r="I61" t="str">
            <v>No</v>
          </cell>
          <cell r="J61" t="str">
            <v>R</v>
          </cell>
          <cell r="K61" t="str">
            <v>H</v>
          </cell>
          <cell r="L61" t="str">
            <v>83</v>
          </cell>
          <cell r="M61" t="str">
            <v>P</v>
          </cell>
          <cell r="N61" t="str">
            <v>A</v>
          </cell>
          <cell r="O61" t="str">
            <v>B</v>
          </cell>
          <cell r="P61" t="str">
            <v>No</v>
          </cell>
          <cell r="Q61" t="str">
            <v>-</v>
          </cell>
          <cell r="R61">
            <v>400</v>
          </cell>
          <cell r="S61" t="str">
            <v>AUTO</v>
          </cell>
          <cell r="T61" t="str">
            <v>URBAN</v>
          </cell>
          <cell r="U61" t="str">
            <v>EN GAMA</v>
          </cell>
          <cell r="V61">
            <v>0</v>
          </cell>
          <cell r="W61">
            <v>862.59</v>
          </cell>
          <cell r="X61">
            <v>1436</v>
          </cell>
          <cell r="Y61">
            <v>1665.76</v>
          </cell>
          <cell r="Z61">
            <v>3020.64</v>
          </cell>
          <cell r="AA61" t="str">
            <v>FIRESTONE, 185, 55, 16, 83, H, AUTO, URBAN, FR740, Letra Negra</v>
          </cell>
        </row>
        <row r="62">
          <cell r="A62" t="str">
            <v>C08301</v>
          </cell>
          <cell r="B62" t="str">
            <v>Lt235/80/R17 Coopertires Discoverer H/T3 120/117R</v>
          </cell>
          <cell r="C62" t="str">
            <v>COOPERTIRES</v>
          </cell>
          <cell r="D62" t="str">
            <v>DISCOVERER H/T3</v>
          </cell>
          <cell r="E62">
            <v>235</v>
          </cell>
          <cell r="F62">
            <v>80</v>
          </cell>
          <cell r="G62">
            <v>17</v>
          </cell>
          <cell r="H62" t="str">
            <v>Letra Negra</v>
          </cell>
          <cell r="I62" t="str">
            <v>No</v>
          </cell>
          <cell r="J62" t="str">
            <v>R</v>
          </cell>
          <cell r="K62" t="str">
            <v>R</v>
          </cell>
          <cell r="L62" t="str">
            <v>120/117</v>
          </cell>
          <cell r="M62" t="str">
            <v>E</v>
          </cell>
          <cell r="N62" t="str">
            <v>-</v>
          </cell>
          <cell r="O62" t="str">
            <v>-</v>
          </cell>
          <cell r="P62" t="str">
            <v>No</v>
          </cell>
          <cell r="Q62">
            <v>10</v>
          </cell>
          <cell r="R62">
            <v>0</v>
          </cell>
          <cell r="S62" t="str">
            <v>CAMIONETA</v>
          </cell>
          <cell r="T62" t="str">
            <v>ALL TERRAIN</v>
          </cell>
          <cell r="U62" t="str">
            <v>EN GAMA</v>
          </cell>
          <cell r="V62">
            <v>9</v>
          </cell>
          <cell r="W62">
            <v>2086.7399999999998</v>
          </cell>
          <cell r="X62">
            <v>3164</v>
          </cell>
          <cell r="Y62">
            <v>3670.24</v>
          </cell>
          <cell r="Z62">
            <v>7017.9999999999991</v>
          </cell>
          <cell r="AA62" t="str">
            <v>COOPERTIRES, 235, 80, 17, 120/117, R, CAMIONETA, ALL TERRAIN, DISCOVERER H/T3, Letra Negra</v>
          </cell>
        </row>
        <row r="63">
          <cell r="A63" t="str">
            <v>C05510</v>
          </cell>
          <cell r="B63" t="str">
            <v>215/85/R16 Coopertires Discoverer Atr Lt 115/112R</v>
          </cell>
          <cell r="C63" t="str">
            <v>COOPERTIRES</v>
          </cell>
          <cell r="D63" t="str">
            <v>DISCOVERER ATR LT</v>
          </cell>
          <cell r="E63">
            <v>215</v>
          </cell>
          <cell r="F63">
            <v>85</v>
          </cell>
          <cell r="G63">
            <v>16</v>
          </cell>
          <cell r="H63" t="str">
            <v>Letra Negra</v>
          </cell>
          <cell r="I63" t="str">
            <v>No</v>
          </cell>
          <cell r="J63" t="str">
            <v>R</v>
          </cell>
          <cell r="K63" t="str">
            <v>R</v>
          </cell>
          <cell r="L63" t="str">
            <v>115/112</v>
          </cell>
          <cell r="M63" t="str">
            <v>E</v>
          </cell>
          <cell r="N63" t="str">
            <v>-</v>
          </cell>
          <cell r="O63" t="str">
            <v>-</v>
          </cell>
          <cell r="P63" t="str">
            <v>No</v>
          </cell>
          <cell r="Q63">
            <v>10</v>
          </cell>
          <cell r="R63">
            <v>0</v>
          </cell>
          <cell r="S63" t="str">
            <v>CAMIONETA</v>
          </cell>
          <cell r="T63" t="str">
            <v>ALL TERRAIN</v>
          </cell>
          <cell r="U63" t="str">
            <v>EN GAMA</v>
          </cell>
          <cell r="V63">
            <v>30</v>
          </cell>
          <cell r="W63">
            <v>1506.45</v>
          </cell>
          <cell r="X63">
            <v>2308</v>
          </cell>
          <cell r="Y63">
            <v>2677.2799999999997</v>
          </cell>
          <cell r="Z63">
            <v>4993.7999999999993</v>
          </cell>
          <cell r="AA63" t="str">
            <v>COOPERTIRES, 215, 85, 16, 115/112, R, CAMIONETA, ALL TERRAIN, DISCOVERER ATR LT, Letra Negra</v>
          </cell>
        </row>
        <row r="64">
          <cell r="A64" t="str">
            <v>DUN107431</v>
          </cell>
          <cell r="B64" t="str">
            <v>175/70/R14 Dunlop Sp Touring T1 84T</v>
          </cell>
          <cell r="C64" t="str">
            <v>DUNLOP</v>
          </cell>
          <cell r="D64" t="str">
            <v>SP TOURING T1</v>
          </cell>
          <cell r="E64">
            <v>175</v>
          </cell>
          <cell r="F64">
            <v>70</v>
          </cell>
          <cell r="G64">
            <v>14</v>
          </cell>
          <cell r="H64" t="str">
            <v>Letra Negra</v>
          </cell>
          <cell r="I64" t="str">
            <v>No</v>
          </cell>
          <cell r="J64" t="str">
            <v>R</v>
          </cell>
          <cell r="K64" t="str">
            <v>T</v>
          </cell>
          <cell r="L64" t="str">
            <v>84</v>
          </cell>
          <cell r="M64" t="str">
            <v>SL</v>
          </cell>
          <cell r="N64" t="str">
            <v>B</v>
          </cell>
          <cell r="O64" t="str">
            <v>B</v>
          </cell>
          <cell r="P64" t="str">
            <v>No</v>
          </cell>
          <cell r="Q64" t="str">
            <v>-</v>
          </cell>
          <cell r="R64">
            <v>500</v>
          </cell>
          <cell r="S64" t="str">
            <v>AUTO</v>
          </cell>
          <cell r="T64" t="str">
            <v>TOURING</v>
          </cell>
          <cell r="U64" t="str">
            <v>EN GAMA</v>
          </cell>
          <cell r="V64">
            <v>0</v>
          </cell>
          <cell r="W64">
            <v>647.1</v>
          </cell>
          <cell r="X64">
            <v>1051</v>
          </cell>
          <cell r="Y64">
            <v>1219.1599999999999</v>
          </cell>
          <cell r="Z64">
            <v>2144.8399999999997</v>
          </cell>
          <cell r="AA64" t="str">
            <v>DUNLOP, 175, 70, 14, 84, T, AUTO, TOURING, SP TOURING T1, Letra Negra</v>
          </cell>
        </row>
        <row r="65">
          <cell r="A65" t="str">
            <v>C9025699</v>
          </cell>
          <cell r="B65" t="str">
            <v>195/65/R15 Coopertires Cs1 91T</v>
          </cell>
          <cell r="C65" t="str">
            <v>COOPERTIRES</v>
          </cell>
          <cell r="D65" t="str">
            <v>CS1</v>
          </cell>
          <cell r="E65">
            <v>195</v>
          </cell>
          <cell r="F65">
            <v>65</v>
          </cell>
          <cell r="G65">
            <v>15</v>
          </cell>
          <cell r="H65" t="str">
            <v>Letra Negra</v>
          </cell>
          <cell r="I65" t="str">
            <v>No</v>
          </cell>
          <cell r="J65" t="str">
            <v>R</v>
          </cell>
          <cell r="K65" t="str">
            <v>T</v>
          </cell>
          <cell r="L65" t="str">
            <v>91</v>
          </cell>
          <cell r="M65" t="str">
            <v>B</v>
          </cell>
          <cell r="N65" t="str">
            <v>B</v>
          </cell>
          <cell r="O65" t="str">
            <v>B</v>
          </cell>
          <cell r="P65" t="str">
            <v>No</v>
          </cell>
          <cell r="Q65">
            <v>4</v>
          </cell>
          <cell r="R65">
            <v>440</v>
          </cell>
          <cell r="S65" t="str">
            <v>AUTO</v>
          </cell>
          <cell r="T65" t="str">
            <v>URBAN</v>
          </cell>
          <cell r="U65" t="str">
            <v>EN GAMA</v>
          </cell>
          <cell r="V65">
            <v>0</v>
          </cell>
          <cell r="W65">
            <v>678.17</v>
          </cell>
          <cell r="X65">
            <v>1122</v>
          </cell>
          <cell r="Y65">
            <v>1301.52</v>
          </cell>
          <cell r="Z65">
            <v>2248.08</v>
          </cell>
          <cell r="AA65" t="str">
            <v>COOPERTIRES, 195, 65, 15, 91, T, AUTO, URBAN, CS1, Letra Negra</v>
          </cell>
        </row>
        <row r="66">
          <cell r="A66" t="str">
            <v>C51088</v>
          </cell>
          <cell r="B66" t="str">
            <v>185/90/R14 Starfire 510 Lt 102/100Q</v>
          </cell>
          <cell r="C66" t="str">
            <v>STARFIRE</v>
          </cell>
          <cell r="D66" t="str">
            <v>510 LT</v>
          </cell>
          <cell r="E66">
            <v>185</v>
          </cell>
          <cell r="F66">
            <v>90</v>
          </cell>
          <cell r="G66">
            <v>14</v>
          </cell>
          <cell r="H66" t="str">
            <v>Letra Negra</v>
          </cell>
          <cell r="I66" t="str">
            <v>No</v>
          </cell>
          <cell r="J66" t="str">
            <v>R</v>
          </cell>
          <cell r="K66" t="str">
            <v>Q</v>
          </cell>
          <cell r="L66" t="str">
            <v>102/100</v>
          </cell>
          <cell r="M66" t="str">
            <v>D</v>
          </cell>
          <cell r="N66" t="str">
            <v>-</v>
          </cell>
          <cell r="O66" t="str">
            <v>-</v>
          </cell>
          <cell r="P66" t="str">
            <v>No</v>
          </cell>
          <cell r="Q66">
            <v>8</v>
          </cell>
          <cell r="R66">
            <v>0</v>
          </cell>
          <cell r="S66" t="str">
            <v>CAMIONETA</v>
          </cell>
          <cell r="T66" t="str">
            <v>URBAN</v>
          </cell>
          <cell r="U66" t="str">
            <v>EN GAMA</v>
          </cell>
          <cell r="V66">
            <v>0</v>
          </cell>
          <cell r="W66">
            <v>864.55</v>
          </cell>
          <cell r="X66">
            <v>1345</v>
          </cell>
          <cell r="Y66">
            <v>1560.1999999999998</v>
          </cell>
          <cell r="Z66">
            <v>2866.3599999999997</v>
          </cell>
          <cell r="AA66" t="str">
            <v>STARFIRE, 185, 90, 14, 102/100, Q, CAMIONETA, URBAN, 510 LT, Letra Negra</v>
          </cell>
        </row>
        <row r="67">
          <cell r="A67" t="str">
            <v>PIR2121800</v>
          </cell>
          <cell r="B67" t="str">
            <v>185/65/R15 Pirelli Cinturato P1 92H</v>
          </cell>
          <cell r="C67" t="str">
            <v>PIRELLI</v>
          </cell>
          <cell r="D67" t="str">
            <v>CINTURATO P1</v>
          </cell>
          <cell r="E67">
            <v>185</v>
          </cell>
          <cell r="F67">
            <v>65</v>
          </cell>
          <cell r="G67">
            <v>15</v>
          </cell>
          <cell r="H67" t="str">
            <v>Letra Negra</v>
          </cell>
          <cell r="I67" t="str">
            <v>No</v>
          </cell>
          <cell r="J67" t="str">
            <v>R</v>
          </cell>
          <cell r="K67" t="str">
            <v>H</v>
          </cell>
          <cell r="L67" t="str">
            <v>92</v>
          </cell>
          <cell r="M67" t="str">
            <v>XL</v>
          </cell>
          <cell r="N67" t="str">
            <v>A</v>
          </cell>
          <cell r="O67" t="str">
            <v>A</v>
          </cell>
          <cell r="P67" t="str">
            <v>No</v>
          </cell>
          <cell r="Q67" t="str">
            <v>-</v>
          </cell>
          <cell r="R67">
            <v>420</v>
          </cell>
          <cell r="S67" t="str">
            <v>AUTO</v>
          </cell>
          <cell r="T67" t="str">
            <v>URBAN</v>
          </cell>
          <cell r="U67" t="str">
            <v>EN GAMA</v>
          </cell>
          <cell r="V67">
            <v>18</v>
          </cell>
          <cell r="W67">
            <v>1013.41</v>
          </cell>
          <cell r="X67">
            <v>1576</v>
          </cell>
          <cell r="Y67">
            <v>1828.1599999999999</v>
          </cell>
          <cell r="Z67">
            <v>3496.24</v>
          </cell>
          <cell r="AA67" t="str">
            <v>PIRELLI, 185, 65, 15, 92, H, AUTO, URBAN, CINTURATO P1, Letra Negra</v>
          </cell>
        </row>
        <row r="68">
          <cell r="A68" t="str">
            <v>DUN107229</v>
          </cell>
          <cell r="B68" t="str">
            <v>225/45/R17 Dunlop Direzza Dz102 94W</v>
          </cell>
          <cell r="C68" t="str">
            <v>DUNLOP</v>
          </cell>
          <cell r="D68" t="str">
            <v>DIREZZA DZ102</v>
          </cell>
          <cell r="E68">
            <v>225</v>
          </cell>
          <cell r="F68">
            <v>45</v>
          </cell>
          <cell r="G68">
            <v>17</v>
          </cell>
          <cell r="H68" t="str">
            <v>Letra Negra</v>
          </cell>
          <cell r="I68" t="str">
            <v>No</v>
          </cell>
          <cell r="J68" t="str">
            <v>HP</v>
          </cell>
          <cell r="K68" t="str">
            <v>W</v>
          </cell>
          <cell r="L68" t="str">
            <v>94</v>
          </cell>
          <cell r="M68" t="str">
            <v>XL</v>
          </cell>
          <cell r="N68" t="str">
            <v>A</v>
          </cell>
          <cell r="O68" t="str">
            <v>A</v>
          </cell>
          <cell r="P68" t="str">
            <v>No</v>
          </cell>
          <cell r="Q68" t="str">
            <v>-</v>
          </cell>
          <cell r="R68">
            <v>460</v>
          </cell>
          <cell r="S68" t="str">
            <v>AUTO</v>
          </cell>
          <cell r="T68" t="str">
            <v>URBAN</v>
          </cell>
          <cell r="U68" t="str">
            <v>EN GAMA</v>
          </cell>
          <cell r="V68">
            <v>0</v>
          </cell>
          <cell r="W68">
            <v>1128.8800000000001</v>
          </cell>
          <cell r="X68">
            <v>1867</v>
          </cell>
          <cell r="Y68">
            <v>2165.7199999999998</v>
          </cell>
          <cell r="Z68">
            <v>3650.5199999999995</v>
          </cell>
          <cell r="AA68" t="str">
            <v>DUNLOP, 225, 45, 17, 94, W, AUTO, URBAN, DIREZZA DZ102, Letra Negra</v>
          </cell>
        </row>
        <row r="69">
          <cell r="A69" t="str">
            <v>GDY101128</v>
          </cell>
          <cell r="B69" t="str">
            <v>235/75/R16 Goodyear Wrangler St 106S</v>
          </cell>
          <cell r="C69" t="str">
            <v>GOODYEAR</v>
          </cell>
          <cell r="D69" t="str">
            <v>WRANGLER ST</v>
          </cell>
          <cell r="E69">
            <v>235</v>
          </cell>
          <cell r="F69">
            <v>75</v>
          </cell>
          <cell r="G69">
            <v>16</v>
          </cell>
          <cell r="H69" t="str">
            <v>Letra Negra</v>
          </cell>
          <cell r="I69" t="str">
            <v>Si</v>
          </cell>
          <cell r="J69" t="str">
            <v>R</v>
          </cell>
          <cell r="K69" t="str">
            <v>S</v>
          </cell>
          <cell r="L69" t="str">
            <v>106</v>
          </cell>
          <cell r="M69" t="str">
            <v>SL</v>
          </cell>
          <cell r="N69" t="str">
            <v>-</v>
          </cell>
          <cell r="O69" t="str">
            <v>-</v>
          </cell>
          <cell r="P69" t="str">
            <v>No</v>
          </cell>
          <cell r="Q69" t="str">
            <v>-</v>
          </cell>
          <cell r="R69">
            <v>0</v>
          </cell>
          <cell r="S69" t="str">
            <v>CAMIONETA</v>
          </cell>
          <cell r="T69" t="str">
            <v>ALL TERRAIN</v>
          </cell>
          <cell r="U69" t="str">
            <v>EN GAMA</v>
          </cell>
          <cell r="V69">
            <v>0</v>
          </cell>
          <cell r="W69">
            <v>1986.6</v>
          </cell>
          <cell r="X69">
            <v>2958</v>
          </cell>
          <cell r="Y69">
            <v>3431.2799999999997</v>
          </cell>
          <cell r="Z69">
            <v>6584.16</v>
          </cell>
          <cell r="AA69" t="str">
            <v>GOODYEAR, 235, 75, 16, 106, S, CAMIONETA, ALL TERRAIN, WRANGLER ST, Letra Negra</v>
          </cell>
        </row>
        <row r="70">
          <cell r="A70" t="str">
            <v>C9028661</v>
          </cell>
          <cell r="B70" t="str">
            <v>205/60/R15 Starfire Sf380 91H</v>
          </cell>
          <cell r="C70" t="str">
            <v>STARFIRE</v>
          </cell>
          <cell r="D70" t="str">
            <v>SF380</v>
          </cell>
          <cell r="E70">
            <v>205</v>
          </cell>
          <cell r="F70">
            <v>60</v>
          </cell>
          <cell r="G70">
            <v>15</v>
          </cell>
          <cell r="H70" t="str">
            <v>Letra Negra</v>
          </cell>
          <cell r="I70" t="str">
            <v>No</v>
          </cell>
          <cell r="J70" t="str">
            <v>R</v>
          </cell>
          <cell r="K70" t="str">
            <v>H</v>
          </cell>
          <cell r="L70" t="str">
            <v>91</v>
          </cell>
          <cell r="M70" t="str">
            <v>SL</v>
          </cell>
          <cell r="N70" t="str">
            <v>A</v>
          </cell>
          <cell r="O70" t="str">
            <v>B</v>
          </cell>
          <cell r="P70" t="str">
            <v>No</v>
          </cell>
          <cell r="Q70" t="str">
            <v>-</v>
          </cell>
          <cell r="R70">
            <v>550</v>
          </cell>
          <cell r="S70" t="str">
            <v>AUTO</v>
          </cell>
          <cell r="T70" t="str">
            <v>URBAN</v>
          </cell>
          <cell r="U70" t="str">
            <v>EN GAMA</v>
          </cell>
          <cell r="V70">
            <v>0</v>
          </cell>
          <cell r="W70">
            <v>654.11</v>
          </cell>
          <cell r="X70">
            <v>1090</v>
          </cell>
          <cell r="Y70">
            <v>1264.3999999999999</v>
          </cell>
          <cell r="Z70">
            <v>2520.6799999999998</v>
          </cell>
          <cell r="AA70" t="str">
            <v>STARFIRE, 205, 60, 15, 91, H, AUTO, URBAN, SF380, Letra Negra</v>
          </cell>
        </row>
        <row r="71">
          <cell r="A71" t="str">
            <v>PIR2509500</v>
          </cell>
          <cell r="B71" t="str">
            <v>195/65/R15 Pirelli P4 Four Seasons Plus 91T</v>
          </cell>
          <cell r="C71" t="str">
            <v>PIRELLI</v>
          </cell>
          <cell r="D71" t="str">
            <v>P4 FOUR SEASONS PLUS</v>
          </cell>
          <cell r="E71">
            <v>195</v>
          </cell>
          <cell r="F71">
            <v>65</v>
          </cell>
          <cell r="G71">
            <v>15</v>
          </cell>
          <cell r="H71" t="str">
            <v>Letra Negra</v>
          </cell>
          <cell r="I71" t="str">
            <v>No</v>
          </cell>
          <cell r="J71" t="str">
            <v>R</v>
          </cell>
          <cell r="K71" t="str">
            <v>T</v>
          </cell>
          <cell r="L71" t="str">
            <v>91</v>
          </cell>
          <cell r="M71" t="str">
            <v>P</v>
          </cell>
          <cell r="N71" t="str">
            <v>A</v>
          </cell>
          <cell r="O71" t="str">
            <v>B</v>
          </cell>
          <cell r="P71" t="str">
            <v>No</v>
          </cell>
          <cell r="Q71" t="str">
            <v>-</v>
          </cell>
          <cell r="R71">
            <v>760</v>
          </cell>
          <cell r="S71" t="str">
            <v>AUTO</v>
          </cell>
          <cell r="T71" t="str">
            <v>TOURING</v>
          </cell>
          <cell r="U71" t="str">
            <v>EN GAMA</v>
          </cell>
          <cell r="V71">
            <v>0</v>
          </cell>
          <cell r="W71">
            <v>950.03</v>
          </cell>
          <cell r="X71">
            <v>1490</v>
          </cell>
          <cell r="Y71">
            <v>1728.3999999999999</v>
          </cell>
          <cell r="Z71">
            <v>3149.3999999999996</v>
          </cell>
          <cell r="AA71" t="str">
            <v>PIRELLI, 195, 65, 15, 91, T, AUTO, TOURING, P4 FOUR SEASONS PLUS, Letra Negra</v>
          </cell>
        </row>
        <row r="72">
          <cell r="A72" t="str">
            <v>PIR1698900</v>
          </cell>
          <cell r="B72" t="str">
            <v>205/65/R15 Pirelli Scorpion Atr 94H</v>
          </cell>
          <cell r="C72" t="str">
            <v>PIRELLI</v>
          </cell>
          <cell r="D72" t="str">
            <v>SCORPION ATR</v>
          </cell>
          <cell r="E72">
            <v>205</v>
          </cell>
          <cell r="F72">
            <v>65</v>
          </cell>
          <cell r="G72">
            <v>15</v>
          </cell>
          <cell r="H72" t="str">
            <v>Letra Blanca Resaltada</v>
          </cell>
          <cell r="I72" t="str">
            <v>No</v>
          </cell>
          <cell r="J72" t="str">
            <v>R</v>
          </cell>
          <cell r="K72" t="str">
            <v>H</v>
          </cell>
          <cell r="L72" t="str">
            <v>94</v>
          </cell>
          <cell r="M72" t="str">
            <v>SL</v>
          </cell>
          <cell r="N72" t="str">
            <v>-</v>
          </cell>
          <cell r="O72" t="str">
            <v>-</v>
          </cell>
          <cell r="P72" t="str">
            <v>No</v>
          </cell>
          <cell r="Q72" t="str">
            <v>-</v>
          </cell>
          <cell r="R72">
            <v>0</v>
          </cell>
          <cell r="S72" t="str">
            <v>CAMIONETA</v>
          </cell>
          <cell r="T72" t="str">
            <v>URBAN</v>
          </cell>
          <cell r="U72" t="str">
            <v>EN GAMA</v>
          </cell>
          <cell r="V72">
            <v>36</v>
          </cell>
          <cell r="W72">
            <v>1392.06</v>
          </cell>
          <cell r="X72">
            <v>2089</v>
          </cell>
          <cell r="Y72">
            <v>2423.2399999999998</v>
          </cell>
          <cell r="Z72">
            <v>4863.88</v>
          </cell>
          <cell r="AA72" t="str">
            <v>PIRELLI, 205, 65, 15, 94, H, CAMIONETA, URBAN, SCORPION ATR, Letra Blanca Resaltada</v>
          </cell>
        </row>
        <row r="73">
          <cell r="A73" t="str">
            <v>C9027316</v>
          </cell>
          <cell r="B73" t="str">
            <v>225/60/R17 Starfire Sf380 99T</v>
          </cell>
          <cell r="C73" t="str">
            <v>STARFIRE</v>
          </cell>
          <cell r="D73" t="str">
            <v>SF380</v>
          </cell>
          <cell r="E73">
            <v>225</v>
          </cell>
          <cell r="F73">
            <v>60</v>
          </cell>
          <cell r="G73">
            <v>17</v>
          </cell>
          <cell r="H73" t="str">
            <v>Letra Negra</v>
          </cell>
          <cell r="I73" t="str">
            <v>No</v>
          </cell>
          <cell r="J73" t="str">
            <v>R</v>
          </cell>
          <cell r="K73" t="str">
            <v>T</v>
          </cell>
          <cell r="L73" t="str">
            <v>99</v>
          </cell>
          <cell r="M73" t="str">
            <v>SL</v>
          </cell>
          <cell r="N73" t="str">
            <v>B</v>
          </cell>
          <cell r="O73" t="str">
            <v>B</v>
          </cell>
          <cell r="P73" t="str">
            <v>No</v>
          </cell>
          <cell r="Q73" t="str">
            <v>-</v>
          </cell>
          <cell r="R73">
            <v>440</v>
          </cell>
          <cell r="S73" t="str">
            <v>AUTO</v>
          </cell>
          <cell r="T73" t="str">
            <v>URBAN</v>
          </cell>
          <cell r="U73" t="str">
            <v>EN GAMA</v>
          </cell>
          <cell r="V73">
            <v>0</v>
          </cell>
          <cell r="W73">
            <v>960.49</v>
          </cell>
          <cell r="X73">
            <v>1639</v>
          </cell>
          <cell r="Y73">
            <v>1901.2399999999998</v>
          </cell>
          <cell r="Z73">
            <v>3184.2</v>
          </cell>
          <cell r="AA73" t="str">
            <v>STARFIRE, 225, 60, 17, 99, T, AUTO, URBAN, SF380, Letra Negra</v>
          </cell>
        </row>
        <row r="74">
          <cell r="A74" t="str">
            <v>C01410</v>
          </cell>
          <cell r="B74" t="str">
            <v>255/55/R19 Coopertires Zeon Ltz 111H</v>
          </cell>
          <cell r="C74" t="str">
            <v>COOPERTIRES</v>
          </cell>
          <cell r="D74" t="str">
            <v>ZEON LTZ</v>
          </cell>
          <cell r="E74">
            <v>255</v>
          </cell>
          <cell r="F74">
            <v>55</v>
          </cell>
          <cell r="G74">
            <v>19</v>
          </cell>
          <cell r="H74" t="str">
            <v>Letra Negra</v>
          </cell>
          <cell r="I74" t="str">
            <v>No</v>
          </cell>
          <cell r="J74" t="str">
            <v>R</v>
          </cell>
          <cell r="K74" t="str">
            <v>H</v>
          </cell>
          <cell r="L74" t="str">
            <v>111</v>
          </cell>
          <cell r="M74" t="str">
            <v>XL</v>
          </cell>
          <cell r="N74" t="str">
            <v>A</v>
          </cell>
          <cell r="O74" t="str">
            <v>B</v>
          </cell>
          <cell r="P74" t="str">
            <v>No</v>
          </cell>
          <cell r="Q74" t="str">
            <v>-</v>
          </cell>
          <cell r="R74">
            <v>520</v>
          </cell>
          <cell r="S74" t="str">
            <v>CAMIONETA</v>
          </cell>
          <cell r="T74" t="str">
            <v>ALL TERRAIN</v>
          </cell>
          <cell r="U74" t="str">
            <v>EN GAMA</v>
          </cell>
          <cell r="V74">
            <v>0</v>
          </cell>
          <cell r="W74">
            <v>2160.5300000000002</v>
          </cell>
          <cell r="X74">
            <v>3315</v>
          </cell>
          <cell r="Y74">
            <v>3845.3999999999996</v>
          </cell>
          <cell r="Z74">
            <v>7181.56</v>
          </cell>
          <cell r="AA74" t="str">
            <v>COOPERTIRES, 255, 55, 19, 111, H, CAMIONETA, ALL TERRAIN, ZEON LTZ, Letra Negra</v>
          </cell>
        </row>
        <row r="75">
          <cell r="A75">
            <v>10053360</v>
          </cell>
          <cell r="B75" t="str">
            <v>205/60/R13 Tornel America Selecta 86S</v>
          </cell>
          <cell r="C75" t="str">
            <v>TORNEL</v>
          </cell>
          <cell r="D75" t="str">
            <v>AMERICA SELECTA</v>
          </cell>
          <cell r="E75">
            <v>205</v>
          </cell>
          <cell r="F75">
            <v>60</v>
          </cell>
          <cell r="G75">
            <v>13</v>
          </cell>
          <cell r="H75" t="str">
            <v>Letra Negra</v>
          </cell>
          <cell r="I75" t="str">
            <v>No</v>
          </cell>
          <cell r="J75" t="str">
            <v>R</v>
          </cell>
          <cell r="K75" t="str">
            <v>S</v>
          </cell>
          <cell r="L75" t="str">
            <v>86</v>
          </cell>
          <cell r="M75" t="str">
            <v>B</v>
          </cell>
          <cell r="N75" t="str">
            <v>-</v>
          </cell>
          <cell r="O75" t="str">
            <v>-</v>
          </cell>
          <cell r="P75" t="str">
            <v>No</v>
          </cell>
          <cell r="Q75" t="str">
            <v>-</v>
          </cell>
          <cell r="R75">
            <v>0</v>
          </cell>
          <cell r="S75" t="str">
            <v>AUTO</v>
          </cell>
          <cell r="T75" t="str">
            <v>URBAN</v>
          </cell>
          <cell r="U75" t="str">
            <v>EN GAMA</v>
          </cell>
          <cell r="V75">
            <v>0</v>
          </cell>
          <cell r="W75">
            <v>617.77</v>
          </cell>
          <cell r="X75">
            <v>971</v>
          </cell>
          <cell r="Y75">
            <v>1126.3599999999999</v>
          </cell>
          <cell r="Z75">
            <v>2048.56</v>
          </cell>
          <cell r="AA75" t="str">
            <v>TORNEL, 205, 60, 13, 86, S, AUTO, URBAN, AMERICA SELECTA, Letra Negra</v>
          </cell>
        </row>
        <row r="76">
          <cell r="A76" t="str">
            <v>C9027213</v>
          </cell>
          <cell r="B76" t="str">
            <v>195/70/R14 Starfire Sf380 91T</v>
          </cell>
          <cell r="C76" t="str">
            <v>STARFIRE</v>
          </cell>
          <cell r="D76" t="str">
            <v>SF380</v>
          </cell>
          <cell r="E76">
            <v>195</v>
          </cell>
          <cell r="F76">
            <v>70</v>
          </cell>
          <cell r="G76">
            <v>14</v>
          </cell>
          <cell r="H76" t="str">
            <v>Letra Negra</v>
          </cell>
          <cell r="I76" t="str">
            <v>No</v>
          </cell>
          <cell r="J76" t="str">
            <v>R</v>
          </cell>
          <cell r="K76" t="str">
            <v>T</v>
          </cell>
          <cell r="L76" t="str">
            <v>91</v>
          </cell>
          <cell r="M76" t="str">
            <v>SL</v>
          </cell>
          <cell r="N76" t="str">
            <v>B</v>
          </cell>
          <cell r="O76" t="str">
            <v>B</v>
          </cell>
          <cell r="P76" t="str">
            <v>No</v>
          </cell>
          <cell r="Q76" t="str">
            <v>-</v>
          </cell>
          <cell r="R76">
            <v>440</v>
          </cell>
          <cell r="S76" t="str">
            <v>AUTO</v>
          </cell>
          <cell r="T76" t="str">
            <v>URBAN</v>
          </cell>
          <cell r="U76" t="str">
            <v>EN GAMA</v>
          </cell>
          <cell r="V76">
            <v>0</v>
          </cell>
          <cell r="W76">
            <v>583.91999999999996</v>
          </cell>
          <cell r="X76">
            <v>965</v>
          </cell>
          <cell r="Y76">
            <v>1119.3999999999999</v>
          </cell>
          <cell r="Z76">
            <v>1936.04</v>
          </cell>
          <cell r="AA76" t="str">
            <v>STARFIRE, 195, 70, 14, 91, T, AUTO, URBAN, SF380, Letra Negra</v>
          </cell>
        </row>
        <row r="77">
          <cell r="A77" t="str">
            <v>GDY101133</v>
          </cell>
          <cell r="B77" t="str">
            <v>235/70/R16 Goodyear Wrangler Sr-A 104S</v>
          </cell>
          <cell r="C77" t="str">
            <v>GOODYEAR</v>
          </cell>
          <cell r="D77" t="str">
            <v>WRANGLER SR-A</v>
          </cell>
          <cell r="E77">
            <v>235</v>
          </cell>
          <cell r="F77">
            <v>70</v>
          </cell>
          <cell r="G77">
            <v>16</v>
          </cell>
          <cell r="H77" t="str">
            <v>Letra Blanca Derecha</v>
          </cell>
          <cell r="I77" t="str">
            <v>Si</v>
          </cell>
          <cell r="J77" t="str">
            <v>R</v>
          </cell>
          <cell r="K77" t="str">
            <v>S</v>
          </cell>
          <cell r="L77" t="str">
            <v>104</v>
          </cell>
          <cell r="M77" t="str">
            <v>SL</v>
          </cell>
          <cell r="N77" t="str">
            <v>-</v>
          </cell>
          <cell r="O77" t="str">
            <v>-</v>
          </cell>
          <cell r="P77" t="str">
            <v>No</v>
          </cell>
          <cell r="Q77" t="str">
            <v>-</v>
          </cell>
          <cell r="R77">
            <v>0</v>
          </cell>
          <cell r="S77" t="str">
            <v>CAMIONETA</v>
          </cell>
          <cell r="T77" t="str">
            <v>ALL TERRAIN</v>
          </cell>
          <cell r="U77" t="str">
            <v>EN GAMA</v>
          </cell>
          <cell r="V77">
            <v>0</v>
          </cell>
          <cell r="W77">
            <v>1520.03</v>
          </cell>
          <cell r="X77">
            <v>2326</v>
          </cell>
          <cell r="Y77">
            <v>2698.16</v>
          </cell>
          <cell r="Z77">
            <v>5037.8799999999992</v>
          </cell>
          <cell r="AA77" t="str">
            <v>GOODYEAR, 235, 70, 16, 104, S, CAMIONETA, ALL TERRAIN, WRANGLER SR-A, Letra Blanca Derecha</v>
          </cell>
        </row>
        <row r="78">
          <cell r="A78" t="str">
            <v>C05578</v>
          </cell>
          <cell r="B78" t="str">
            <v>235/70/R16 Coopertires Discoverer Atr Suv 106T</v>
          </cell>
          <cell r="C78" t="str">
            <v>COOPERTIRES</v>
          </cell>
          <cell r="D78" t="str">
            <v>DISCOVERER ATR SUV</v>
          </cell>
          <cell r="E78">
            <v>235</v>
          </cell>
          <cell r="F78">
            <v>70</v>
          </cell>
          <cell r="G78">
            <v>16</v>
          </cell>
          <cell r="H78" t="str">
            <v>Letra Blanca Derecha</v>
          </cell>
          <cell r="I78" t="str">
            <v>No</v>
          </cell>
          <cell r="J78" t="str">
            <v>R</v>
          </cell>
          <cell r="K78" t="str">
            <v>T</v>
          </cell>
          <cell r="L78" t="str">
            <v>106</v>
          </cell>
          <cell r="M78" t="str">
            <v>SL</v>
          </cell>
          <cell r="N78" t="str">
            <v>A</v>
          </cell>
          <cell r="O78" t="str">
            <v>B</v>
          </cell>
          <cell r="P78" t="str">
            <v>No</v>
          </cell>
          <cell r="Q78">
            <v>4</v>
          </cell>
          <cell r="R78">
            <v>520</v>
          </cell>
          <cell r="S78" t="str">
            <v>CAMIONETA</v>
          </cell>
          <cell r="T78" t="str">
            <v>ALL TERRAIN</v>
          </cell>
          <cell r="U78" t="str">
            <v>DESCONTINUADO</v>
          </cell>
          <cell r="V78">
            <v>0</v>
          </cell>
          <cell r="W78">
            <v>1150.96</v>
          </cell>
          <cell r="X78">
            <v>1827</v>
          </cell>
          <cell r="Y78">
            <v>2119.3199999999997</v>
          </cell>
          <cell r="Z78">
            <v>3815.24</v>
          </cell>
          <cell r="AA78" t="str">
            <v>COOPERTIRES, 235, 70, 16, 106, T, CAMIONETA, ALL TERRAIN, DISCOVERER ATR SUV, Letra Blanca Derecha</v>
          </cell>
        </row>
        <row r="79">
          <cell r="A79" t="str">
            <v>DUN107227</v>
          </cell>
          <cell r="B79" t="str">
            <v>205/55/R16 Dunlop Direzza Dz102 91V</v>
          </cell>
          <cell r="C79" t="str">
            <v>DUNLOP</v>
          </cell>
          <cell r="D79" t="str">
            <v>DIREZZA DZ102</v>
          </cell>
          <cell r="E79">
            <v>205</v>
          </cell>
          <cell r="F79">
            <v>55</v>
          </cell>
          <cell r="G79">
            <v>16</v>
          </cell>
          <cell r="H79" t="str">
            <v>Letra Negra</v>
          </cell>
          <cell r="I79" t="str">
            <v>No</v>
          </cell>
          <cell r="J79" t="str">
            <v>HP</v>
          </cell>
          <cell r="K79" t="str">
            <v>V</v>
          </cell>
          <cell r="L79" t="str">
            <v>91</v>
          </cell>
          <cell r="M79" t="str">
            <v>SL</v>
          </cell>
          <cell r="N79" t="str">
            <v>A</v>
          </cell>
          <cell r="O79" t="str">
            <v>A</v>
          </cell>
          <cell r="P79" t="str">
            <v>No</v>
          </cell>
          <cell r="Q79" t="str">
            <v>-</v>
          </cell>
          <cell r="R79">
            <v>460</v>
          </cell>
          <cell r="S79" t="str">
            <v>AUTO</v>
          </cell>
          <cell r="T79" t="str">
            <v>URBAN</v>
          </cell>
          <cell r="U79" t="str">
            <v>EN GAMA</v>
          </cell>
          <cell r="V79">
            <v>-5</v>
          </cell>
          <cell r="W79">
            <v>889.33</v>
          </cell>
          <cell r="X79">
            <v>1472</v>
          </cell>
          <cell r="Y79">
            <v>1707.52</v>
          </cell>
          <cell r="Z79">
            <v>2917.3999999999996</v>
          </cell>
          <cell r="AA79" t="str">
            <v>DUNLOP, 205, 55, 16, 91, V, AUTO, URBAN, DIREZZA DZ102, Letra Negra</v>
          </cell>
        </row>
        <row r="80">
          <cell r="A80" t="str">
            <v>PIR2027400</v>
          </cell>
          <cell r="B80" t="str">
            <v>175/65/R14 Pirelli Cinturato P1 82T</v>
          </cell>
          <cell r="C80" t="str">
            <v>PIRELLI</v>
          </cell>
          <cell r="D80" t="str">
            <v>CINTURATO P1</v>
          </cell>
          <cell r="E80">
            <v>175</v>
          </cell>
          <cell r="F80">
            <v>65</v>
          </cell>
          <cell r="G80">
            <v>14</v>
          </cell>
          <cell r="H80" t="str">
            <v>Letra Negra</v>
          </cell>
          <cell r="I80" t="str">
            <v>No</v>
          </cell>
          <cell r="J80" t="str">
            <v>R</v>
          </cell>
          <cell r="K80" t="str">
            <v>T</v>
          </cell>
          <cell r="L80" t="str">
            <v>82</v>
          </cell>
          <cell r="M80" t="str">
            <v>SL</v>
          </cell>
          <cell r="N80" t="str">
            <v>A</v>
          </cell>
          <cell r="O80" t="str">
            <v>A</v>
          </cell>
          <cell r="P80" t="str">
            <v>No</v>
          </cell>
          <cell r="Q80" t="str">
            <v>-</v>
          </cell>
          <cell r="R80">
            <v>420</v>
          </cell>
          <cell r="S80" t="str">
            <v>AUTO</v>
          </cell>
          <cell r="T80" t="str">
            <v>URBAN</v>
          </cell>
          <cell r="U80" t="str">
            <v>EN GAMA</v>
          </cell>
          <cell r="V80">
            <v>7</v>
          </cell>
          <cell r="W80">
            <v>916.81</v>
          </cell>
          <cell r="X80">
            <v>1416</v>
          </cell>
          <cell r="Y80">
            <v>1642.56</v>
          </cell>
          <cell r="Z80">
            <v>3208.56</v>
          </cell>
          <cell r="AA80" t="str">
            <v>PIRELLI, 175, 65, 14, 82, T, AUTO, URBAN, CINTURATO P1, Letra Negra</v>
          </cell>
        </row>
        <row r="81">
          <cell r="A81" t="str">
            <v>C9025790</v>
          </cell>
          <cell r="B81" t="str">
            <v>205/65/R15 Coopertires Cs1 94T</v>
          </cell>
          <cell r="C81" t="str">
            <v>COOPERTIRES</v>
          </cell>
          <cell r="D81" t="str">
            <v>CS1</v>
          </cell>
          <cell r="E81">
            <v>205</v>
          </cell>
          <cell r="F81">
            <v>65</v>
          </cell>
          <cell r="G81">
            <v>15</v>
          </cell>
          <cell r="H81" t="str">
            <v>Letra Negra</v>
          </cell>
          <cell r="I81" t="str">
            <v>No</v>
          </cell>
          <cell r="J81" t="str">
            <v>R</v>
          </cell>
          <cell r="K81" t="str">
            <v>T</v>
          </cell>
          <cell r="L81" t="str">
            <v>94</v>
          </cell>
          <cell r="M81" t="str">
            <v>B</v>
          </cell>
          <cell r="N81" t="str">
            <v>B</v>
          </cell>
          <cell r="O81" t="str">
            <v>B</v>
          </cell>
          <cell r="P81" t="str">
            <v>No</v>
          </cell>
          <cell r="Q81">
            <v>4</v>
          </cell>
          <cell r="R81">
            <v>440</v>
          </cell>
          <cell r="S81" t="str">
            <v>AUTO</v>
          </cell>
          <cell r="T81" t="str">
            <v>URBAN</v>
          </cell>
          <cell r="U81" t="str">
            <v>EN GAMA</v>
          </cell>
          <cell r="V81">
            <v>10</v>
          </cell>
          <cell r="W81">
            <v>821.37</v>
          </cell>
          <cell r="X81">
            <v>1316</v>
          </cell>
          <cell r="Y81">
            <v>1526.56</v>
          </cell>
          <cell r="Z81">
            <v>2745.72</v>
          </cell>
          <cell r="AA81" t="str">
            <v>COOPERTIRES, 205, 65, 15, 94, T, AUTO, URBAN, CS1, Letra Negra</v>
          </cell>
        </row>
        <row r="82">
          <cell r="A82" t="str">
            <v>PIR2856600</v>
          </cell>
          <cell r="B82" t="str">
            <v>195/65/R15 Pirelli Cinturato P1 91H</v>
          </cell>
          <cell r="C82" t="str">
            <v>PIRELLI</v>
          </cell>
          <cell r="D82" t="str">
            <v>CINTURATO P1</v>
          </cell>
          <cell r="E82">
            <v>195</v>
          </cell>
          <cell r="F82">
            <v>65</v>
          </cell>
          <cell r="G82">
            <v>15</v>
          </cell>
          <cell r="H82" t="str">
            <v>Letra Negra</v>
          </cell>
          <cell r="I82" t="str">
            <v>No</v>
          </cell>
          <cell r="J82" t="str">
            <v>R</v>
          </cell>
          <cell r="K82" t="str">
            <v>H</v>
          </cell>
          <cell r="L82" t="str">
            <v>91</v>
          </cell>
          <cell r="M82" t="str">
            <v>XL</v>
          </cell>
          <cell r="N82" t="str">
            <v>A</v>
          </cell>
          <cell r="O82" t="str">
            <v>A</v>
          </cell>
          <cell r="P82" t="str">
            <v>No</v>
          </cell>
          <cell r="Q82" t="str">
            <v>-</v>
          </cell>
          <cell r="R82">
            <v>420</v>
          </cell>
          <cell r="S82" t="str">
            <v>AUTO</v>
          </cell>
          <cell r="T82" t="str">
            <v>URBAN</v>
          </cell>
          <cell r="U82" t="str">
            <v>EN GAMA</v>
          </cell>
          <cell r="V82">
            <v>9</v>
          </cell>
          <cell r="W82">
            <v>996.42</v>
          </cell>
          <cell r="X82">
            <v>1553</v>
          </cell>
          <cell r="Y82">
            <v>1801.4799999999998</v>
          </cell>
          <cell r="Z82">
            <v>3348.9199999999996</v>
          </cell>
          <cell r="AA82" t="str">
            <v>PIRELLI, 195, 65, 15, 91, H, AUTO, URBAN, CINTURATO P1, Letra Negra</v>
          </cell>
        </row>
        <row r="83">
          <cell r="A83" t="str">
            <v>DUN107337</v>
          </cell>
          <cell r="B83" t="str">
            <v>195/65/R15 Dunlop Sp Touring T1 91H</v>
          </cell>
          <cell r="C83" t="str">
            <v>DUNLOP</v>
          </cell>
          <cell r="D83" t="str">
            <v>SP TOURING T1</v>
          </cell>
          <cell r="E83">
            <v>195</v>
          </cell>
          <cell r="F83">
            <v>65</v>
          </cell>
          <cell r="G83">
            <v>15</v>
          </cell>
          <cell r="H83" t="str">
            <v>Letra Negra</v>
          </cell>
          <cell r="I83" t="str">
            <v>No</v>
          </cell>
          <cell r="J83" t="str">
            <v>R</v>
          </cell>
          <cell r="K83" t="str">
            <v>H</v>
          </cell>
          <cell r="L83" t="str">
            <v>91</v>
          </cell>
          <cell r="M83" t="str">
            <v>SL</v>
          </cell>
          <cell r="N83" t="str">
            <v>B</v>
          </cell>
          <cell r="O83" t="str">
            <v>B</v>
          </cell>
          <cell r="P83" t="str">
            <v>No</v>
          </cell>
          <cell r="Q83" t="str">
            <v>-</v>
          </cell>
          <cell r="R83">
            <v>500</v>
          </cell>
          <cell r="S83" t="str">
            <v>AUTO</v>
          </cell>
          <cell r="T83" t="str">
            <v>TOURING</v>
          </cell>
          <cell r="U83" t="str">
            <v>EN GAMA</v>
          </cell>
          <cell r="V83">
            <v>0</v>
          </cell>
          <cell r="W83">
            <v>857.86</v>
          </cell>
          <cell r="X83">
            <v>1366</v>
          </cell>
          <cell r="Y83">
            <v>1584.56</v>
          </cell>
          <cell r="Z83">
            <v>2832.72</v>
          </cell>
          <cell r="AA83" t="str">
            <v>DUNLOP, 195, 65, 15, 91, H, AUTO, TOURING, SP TOURING T1, Letra Negra</v>
          </cell>
        </row>
        <row r="84">
          <cell r="A84" t="str">
            <v>C39633</v>
          </cell>
          <cell r="B84" t="str">
            <v>215/70/R14 Coopertires Cobra Radial G-T 96T</v>
          </cell>
          <cell r="C84" t="str">
            <v>COOPERTIRES</v>
          </cell>
          <cell r="D84" t="str">
            <v>COBRA RADIAL G-T</v>
          </cell>
          <cell r="E84">
            <v>215</v>
          </cell>
          <cell r="F84">
            <v>70</v>
          </cell>
          <cell r="G84">
            <v>14</v>
          </cell>
          <cell r="H84" t="str">
            <v>Letra Blanca Resaltada</v>
          </cell>
          <cell r="I84" t="str">
            <v>No</v>
          </cell>
          <cell r="J84" t="str">
            <v>R</v>
          </cell>
          <cell r="K84" t="str">
            <v>T</v>
          </cell>
          <cell r="L84" t="str">
            <v>96</v>
          </cell>
          <cell r="M84" t="str">
            <v>P</v>
          </cell>
          <cell r="N84" t="str">
            <v>A</v>
          </cell>
          <cell r="O84" t="str">
            <v>B</v>
          </cell>
          <cell r="P84" t="str">
            <v>No</v>
          </cell>
          <cell r="Q84">
            <v>4</v>
          </cell>
          <cell r="R84">
            <v>440</v>
          </cell>
          <cell r="S84" t="str">
            <v>AUTO</v>
          </cell>
          <cell r="T84" t="str">
            <v>URBAN</v>
          </cell>
          <cell r="U84" t="str">
            <v>EN GAMA</v>
          </cell>
          <cell r="V84">
            <v>1</v>
          </cell>
          <cell r="W84">
            <v>952.36</v>
          </cell>
          <cell r="X84">
            <v>1464</v>
          </cell>
          <cell r="Y84">
            <v>1698.2399999999998</v>
          </cell>
          <cell r="Z84">
            <v>3268.8799999999997</v>
          </cell>
          <cell r="AA84" t="str">
            <v>COOPERTIRES, 215, 70, 14, 96, T, AUTO, URBAN, COBRA RADIAL G-T, Letra Blanca Resaltada</v>
          </cell>
        </row>
        <row r="85">
          <cell r="A85" t="str">
            <v>C9025695</v>
          </cell>
          <cell r="B85" t="str">
            <v>205/70/R14 Coopertires Cs1 93T</v>
          </cell>
          <cell r="C85" t="str">
            <v>COOPERTIRES</v>
          </cell>
          <cell r="D85" t="str">
            <v>CS1</v>
          </cell>
          <cell r="E85">
            <v>205</v>
          </cell>
          <cell r="F85">
            <v>70</v>
          </cell>
          <cell r="G85">
            <v>14</v>
          </cell>
          <cell r="H85" t="str">
            <v>Letra Negra</v>
          </cell>
          <cell r="I85" t="str">
            <v>No</v>
          </cell>
          <cell r="J85" t="str">
            <v>R</v>
          </cell>
          <cell r="K85" t="str">
            <v>T</v>
          </cell>
          <cell r="L85" t="str">
            <v>93</v>
          </cell>
          <cell r="M85" t="str">
            <v>P</v>
          </cell>
          <cell r="N85" t="str">
            <v>B</v>
          </cell>
          <cell r="O85" t="str">
            <v>B</v>
          </cell>
          <cell r="P85" t="str">
            <v>No</v>
          </cell>
          <cell r="Q85">
            <v>4</v>
          </cell>
          <cell r="R85">
            <v>440</v>
          </cell>
          <cell r="S85" t="str">
            <v>AUTO</v>
          </cell>
          <cell r="T85" t="str">
            <v>URBAN</v>
          </cell>
          <cell r="U85" t="str">
            <v>EN GAMA</v>
          </cell>
          <cell r="V85">
            <v>0</v>
          </cell>
          <cell r="W85">
            <v>744.88</v>
          </cell>
          <cell r="X85">
            <v>1183</v>
          </cell>
          <cell r="Y85">
            <v>1372.28</v>
          </cell>
          <cell r="Z85">
            <v>2695.8399999999997</v>
          </cell>
          <cell r="AA85" t="str">
            <v>COOPERTIRES, 205, 70, 14, 93, T, AUTO, URBAN, CS1, Letra Negra</v>
          </cell>
        </row>
        <row r="86">
          <cell r="A86" t="str">
            <v>PIR2248200</v>
          </cell>
          <cell r="B86" t="str">
            <v>275/55/R20 Pirelli Scorpion Atr 111S</v>
          </cell>
          <cell r="C86" t="str">
            <v>PIRELLI</v>
          </cell>
          <cell r="D86" t="str">
            <v>SCORPION ATR</v>
          </cell>
          <cell r="E86">
            <v>275</v>
          </cell>
          <cell r="F86">
            <v>55</v>
          </cell>
          <cell r="G86">
            <v>20</v>
          </cell>
          <cell r="H86" t="str">
            <v>Letra Negra</v>
          </cell>
          <cell r="I86" t="str">
            <v>No</v>
          </cell>
          <cell r="J86" t="str">
            <v>R</v>
          </cell>
          <cell r="K86" t="str">
            <v>S</v>
          </cell>
          <cell r="L86" t="str">
            <v>111</v>
          </cell>
          <cell r="M86" t="str">
            <v>SL</v>
          </cell>
          <cell r="N86" t="str">
            <v>A</v>
          </cell>
          <cell r="O86" t="str">
            <v>B</v>
          </cell>
          <cell r="P86" t="str">
            <v>No</v>
          </cell>
          <cell r="Q86" t="str">
            <v>-</v>
          </cell>
          <cell r="R86">
            <v>520</v>
          </cell>
          <cell r="S86" t="str">
            <v>CAMIONETA</v>
          </cell>
          <cell r="T86" t="str">
            <v>URBAN</v>
          </cell>
          <cell r="U86" t="str">
            <v>EN GAMA</v>
          </cell>
          <cell r="V86">
            <v>0</v>
          </cell>
          <cell r="W86">
            <v>2041.63</v>
          </cell>
          <cell r="X86">
            <v>3154</v>
          </cell>
          <cell r="Y86">
            <v>3658.64</v>
          </cell>
          <cell r="Z86">
            <v>7036.56</v>
          </cell>
          <cell r="AA86" t="str">
            <v>PIRELLI, 275, 55, 20, 111, S, CAMIONETA, URBAN, SCORPION ATR, Letra Negra</v>
          </cell>
        </row>
        <row r="87">
          <cell r="A87" t="str">
            <v>BS10905200</v>
          </cell>
          <cell r="B87" t="str">
            <v>175/65/R15 Bridgestone Turanza Er370 84T</v>
          </cell>
          <cell r="C87" t="str">
            <v>BRIDGESTONE</v>
          </cell>
          <cell r="D87" t="str">
            <v>TURANZA ER370</v>
          </cell>
          <cell r="E87">
            <v>175</v>
          </cell>
          <cell r="F87">
            <v>65</v>
          </cell>
          <cell r="G87">
            <v>15</v>
          </cell>
          <cell r="H87" t="str">
            <v>Letra Negra</v>
          </cell>
          <cell r="I87" t="str">
            <v>No</v>
          </cell>
          <cell r="J87" t="str">
            <v>R</v>
          </cell>
          <cell r="K87" t="str">
            <v>T</v>
          </cell>
          <cell r="L87" t="str">
            <v>84</v>
          </cell>
          <cell r="M87" t="str">
            <v>SL</v>
          </cell>
          <cell r="N87" t="str">
            <v>A</v>
          </cell>
          <cell r="O87" t="str">
            <v>A</v>
          </cell>
          <cell r="P87" t="str">
            <v>No</v>
          </cell>
          <cell r="Q87" t="str">
            <v>-</v>
          </cell>
          <cell r="R87">
            <v>300</v>
          </cell>
          <cell r="S87" t="str">
            <v>AUTO</v>
          </cell>
          <cell r="T87" t="str">
            <v>URBAN</v>
          </cell>
          <cell r="U87" t="str">
            <v>EN GAMA</v>
          </cell>
          <cell r="V87">
            <v>0</v>
          </cell>
          <cell r="W87">
            <v>1546.74</v>
          </cell>
          <cell r="X87">
            <v>2298</v>
          </cell>
          <cell r="Y87">
            <v>2665.68</v>
          </cell>
          <cell r="Z87">
            <v>5127.2</v>
          </cell>
          <cell r="AA87" t="str">
            <v>BRIDGESTONE, 175, 65, 15, 84, T, AUTO, URBAN, TURANZA ER370, Letra Negra</v>
          </cell>
        </row>
        <row r="88">
          <cell r="A88" t="str">
            <v>C05563</v>
          </cell>
          <cell r="B88" t="str">
            <v>265/65/R17 Coopertires Discoverer Atr Suv 112T</v>
          </cell>
          <cell r="C88" t="str">
            <v>COOPERTIRES</v>
          </cell>
          <cell r="D88" t="str">
            <v>DISCOVERER ATR SUV</v>
          </cell>
          <cell r="E88">
            <v>265</v>
          </cell>
          <cell r="F88">
            <v>65</v>
          </cell>
          <cell r="G88">
            <v>17</v>
          </cell>
          <cell r="H88" t="str">
            <v>Letra Blanca Derecha</v>
          </cell>
          <cell r="I88" t="str">
            <v>No</v>
          </cell>
          <cell r="J88" t="str">
            <v>R</v>
          </cell>
          <cell r="K88" t="str">
            <v>T</v>
          </cell>
          <cell r="L88" t="str">
            <v>112</v>
          </cell>
          <cell r="M88" t="str">
            <v>SL</v>
          </cell>
          <cell r="N88" t="str">
            <v>A</v>
          </cell>
          <cell r="O88" t="str">
            <v>B</v>
          </cell>
          <cell r="P88" t="str">
            <v>No</v>
          </cell>
          <cell r="Q88">
            <v>4</v>
          </cell>
          <cell r="R88">
            <v>520</v>
          </cell>
          <cell r="S88" t="str">
            <v>CAMIONETA</v>
          </cell>
          <cell r="T88" t="str">
            <v>ALL TERRAIN</v>
          </cell>
          <cell r="U88" t="str">
            <v>DESCONTINUADO</v>
          </cell>
          <cell r="V88">
            <v>0</v>
          </cell>
          <cell r="W88">
            <v>1308.4100000000001</v>
          </cell>
          <cell r="X88">
            <v>2110</v>
          </cell>
          <cell r="Y88">
            <v>2447.6</v>
          </cell>
          <cell r="Z88">
            <v>4337.24</v>
          </cell>
          <cell r="AA88" t="str">
            <v>COOPERTIRES, 265, 65, 17, 112, T, CAMIONETA, ALL TERRAIN, DISCOVERER ATR SUV, Letra Blanca Derecha</v>
          </cell>
        </row>
        <row r="89">
          <cell r="A89" t="str">
            <v>C9027202</v>
          </cell>
          <cell r="B89" t="str">
            <v>235/75/R15 Starfire Sf380 105T</v>
          </cell>
          <cell r="C89" t="str">
            <v>STARFIRE</v>
          </cell>
          <cell r="D89" t="str">
            <v>SF380</v>
          </cell>
          <cell r="E89">
            <v>235</v>
          </cell>
          <cell r="F89">
            <v>75</v>
          </cell>
          <cell r="G89">
            <v>15</v>
          </cell>
          <cell r="H89" t="str">
            <v>Letra Negra</v>
          </cell>
          <cell r="I89" t="str">
            <v>No</v>
          </cell>
          <cell r="J89" t="str">
            <v>R</v>
          </cell>
          <cell r="K89" t="str">
            <v>T</v>
          </cell>
          <cell r="L89" t="str">
            <v>105</v>
          </cell>
          <cell r="M89" t="str">
            <v>SL</v>
          </cell>
          <cell r="N89" t="str">
            <v>B</v>
          </cell>
          <cell r="O89" t="str">
            <v>B</v>
          </cell>
          <cell r="P89" t="str">
            <v>No</v>
          </cell>
          <cell r="Q89" t="str">
            <v>-</v>
          </cell>
          <cell r="R89">
            <v>440</v>
          </cell>
          <cell r="S89" t="str">
            <v>AUTO</v>
          </cell>
          <cell r="T89" t="str">
            <v>URBAN</v>
          </cell>
          <cell r="U89" t="str">
            <v>EN GAMA</v>
          </cell>
          <cell r="V89">
            <v>2</v>
          </cell>
          <cell r="W89">
            <v>870.58</v>
          </cell>
          <cell r="X89">
            <v>1383</v>
          </cell>
          <cell r="Y89">
            <v>1604.28</v>
          </cell>
          <cell r="Z89">
            <v>3009.04</v>
          </cell>
          <cell r="AA89" t="str">
            <v>STARFIRE, 235, 75, 15, 105, T, AUTO, URBAN, SF380, Letra Negra</v>
          </cell>
        </row>
        <row r="90">
          <cell r="A90">
            <v>10036673</v>
          </cell>
          <cell r="B90" t="str">
            <v>245/75/R16 Tornel A/T - 09 Radial Acero 108/104Q</v>
          </cell>
          <cell r="C90" t="str">
            <v>TORNEL</v>
          </cell>
          <cell r="D90" t="str">
            <v>A/T - 09 RADIAL ACERO</v>
          </cell>
          <cell r="E90">
            <v>245</v>
          </cell>
          <cell r="F90">
            <v>75</v>
          </cell>
          <cell r="G90">
            <v>16</v>
          </cell>
          <cell r="H90" t="str">
            <v>Letra Negra</v>
          </cell>
          <cell r="I90" t="str">
            <v>No</v>
          </cell>
          <cell r="J90" t="str">
            <v>C</v>
          </cell>
          <cell r="K90" t="str">
            <v>Q</v>
          </cell>
          <cell r="L90" t="str">
            <v>108/104</v>
          </cell>
          <cell r="M90" t="str">
            <v>C</v>
          </cell>
          <cell r="N90" t="str">
            <v>-</v>
          </cell>
          <cell r="O90" t="str">
            <v>-</v>
          </cell>
          <cell r="P90" t="str">
            <v>No</v>
          </cell>
          <cell r="Q90">
            <v>6</v>
          </cell>
          <cell r="R90">
            <v>0</v>
          </cell>
          <cell r="S90" t="str">
            <v>CAMIONETA</v>
          </cell>
          <cell r="T90" t="str">
            <v>URBAN</v>
          </cell>
          <cell r="U90" t="str">
            <v>EN GAMA</v>
          </cell>
          <cell r="V90">
            <v>0</v>
          </cell>
          <cell r="W90">
            <v>1155.8599999999999</v>
          </cell>
          <cell r="X90">
            <v>1833</v>
          </cell>
          <cell r="Y90">
            <v>2126.2799999999997</v>
          </cell>
          <cell r="Z90">
            <v>3831.4799999999996</v>
          </cell>
          <cell r="AA90" t="str">
            <v>TORNEL, 245, 75, 16, 108/104, Q, CAMIONETA, URBAN, A/T - 09 RADIAL ACERO, Letra Negra</v>
          </cell>
        </row>
        <row r="91">
          <cell r="A91" t="str">
            <v>GDY106532</v>
          </cell>
          <cell r="B91" t="str">
            <v>275/55/R20 Goodyear Wrangler Sr-A 111S</v>
          </cell>
          <cell r="C91" t="str">
            <v>GOODYEAR</v>
          </cell>
          <cell r="D91" t="str">
            <v>WRANGLER SR-A</v>
          </cell>
          <cell r="E91">
            <v>275</v>
          </cell>
          <cell r="F91">
            <v>55</v>
          </cell>
          <cell r="G91">
            <v>20</v>
          </cell>
          <cell r="H91" t="str">
            <v>Letra Negra</v>
          </cell>
          <cell r="I91" t="str">
            <v>Si</v>
          </cell>
          <cell r="J91" t="str">
            <v>R</v>
          </cell>
          <cell r="K91" t="str">
            <v>S</v>
          </cell>
          <cell r="L91" t="str">
            <v>111</v>
          </cell>
          <cell r="M91" t="str">
            <v>SL</v>
          </cell>
          <cell r="N91" t="str">
            <v>-</v>
          </cell>
          <cell r="O91" t="str">
            <v>-</v>
          </cell>
          <cell r="P91" t="str">
            <v>No</v>
          </cell>
          <cell r="Q91" t="str">
            <v>-</v>
          </cell>
          <cell r="R91">
            <v>0</v>
          </cell>
          <cell r="S91" t="str">
            <v>CAMIONETA</v>
          </cell>
          <cell r="T91" t="str">
            <v>ALL TERRAIN</v>
          </cell>
          <cell r="U91" t="str">
            <v>EN GAMA</v>
          </cell>
          <cell r="V91">
            <v>0</v>
          </cell>
          <cell r="W91">
            <v>2971.48</v>
          </cell>
          <cell r="X91">
            <v>4413</v>
          </cell>
          <cell r="Y91">
            <v>5119.08</v>
          </cell>
          <cell r="Z91">
            <v>10037.48</v>
          </cell>
          <cell r="AA91" t="str">
            <v>GOODYEAR, 275, 55, 20, 111, S, CAMIONETA, ALL TERRAIN, WRANGLER SR-A, Letra Negra</v>
          </cell>
        </row>
        <row r="92">
          <cell r="A92" t="str">
            <v>C39612</v>
          </cell>
          <cell r="B92" t="str">
            <v>235/60/R15 Coopertires Cobra Radial G-T 98T</v>
          </cell>
          <cell r="C92" t="str">
            <v>COOPERTIRES</v>
          </cell>
          <cell r="D92" t="str">
            <v>COBRA RADIAL G-T</v>
          </cell>
          <cell r="E92">
            <v>235</v>
          </cell>
          <cell r="F92">
            <v>60</v>
          </cell>
          <cell r="G92">
            <v>15</v>
          </cell>
          <cell r="H92" t="str">
            <v>Letra Blanca Resaltada</v>
          </cell>
          <cell r="I92" t="str">
            <v>No</v>
          </cell>
          <cell r="J92" t="str">
            <v>R</v>
          </cell>
          <cell r="K92" t="str">
            <v>T</v>
          </cell>
          <cell r="L92" t="str">
            <v>98</v>
          </cell>
          <cell r="M92" t="str">
            <v>P</v>
          </cell>
          <cell r="N92" t="str">
            <v>A</v>
          </cell>
          <cell r="O92" t="str">
            <v>B</v>
          </cell>
          <cell r="P92" t="str">
            <v>No</v>
          </cell>
          <cell r="Q92">
            <v>4</v>
          </cell>
          <cell r="R92">
            <v>440</v>
          </cell>
          <cell r="S92" t="str">
            <v>AUTO</v>
          </cell>
          <cell r="T92" t="str">
            <v>URBAN</v>
          </cell>
          <cell r="U92" t="str">
            <v>EN GAMA</v>
          </cell>
          <cell r="V92">
            <v>0</v>
          </cell>
          <cell r="W92">
            <v>934.32</v>
          </cell>
          <cell r="X92">
            <v>1469</v>
          </cell>
          <cell r="Y92">
            <v>1704.04</v>
          </cell>
          <cell r="Z92">
            <v>3459.12</v>
          </cell>
          <cell r="AA92" t="str">
            <v>COOPERTIRES, 235, 60, 15, 98, T, AUTO, URBAN, COBRA RADIAL G-T, Letra Blanca Resaltada</v>
          </cell>
        </row>
        <row r="93">
          <cell r="A93" t="str">
            <v>C9027209</v>
          </cell>
          <cell r="B93" t="str">
            <v>225/60/R16 Starfire Sf380 98T</v>
          </cell>
          <cell r="C93" t="str">
            <v>STARFIRE</v>
          </cell>
          <cell r="D93" t="str">
            <v>SF380</v>
          </cell>
          <cell r="E93">
            <v>225</v>
          </cell>
          <cell r="F93">
            <v>60</v>
          </cell>
          <cell r="G93">
            <v>16</v>
          </cell>
          <cell r="H93" t="str">
            <v>Letra Negra</v>
          </cell>
          <cell r="I93" t="str">
            <v>No</v>
          </cell>
          <cell r="J93" t="str">
            <v>R</v>
          </cell>
          <cell r="K93" t="str">
            <v>T</v>
          </cell>
          <cell r="L93" t="str">
            <v>98</v>
          </cell>
          <cell r="M93" t="str">
            <v>SL</v>
          </cell>
          <cell r="N93" t="str">
            <v>B</v>
          </cell>
          <cell r="O93" t="str">
            <v>B</v>
          </cell>
          <cell r="P93" t="str">
            <v>No</v>
          </cell>
          <cell r="Q93" t="str">
            <v>-</v>
          </cell>
          <cell r="R93">
            <v>440</v>
          </cell>
          <cell r="S93" t="str">
            <v>AUTO</v>
          </cell>
          <cell r="T93" t="str">
            <v>URBAN</v>
          </cell>
          <cell r="U93" t="str">
            <v>EN GAMA</v>
          </cell>
          <cell r="V93">
            <v>0</v>
          </cell>
          <cell r="W93">
            <v>800.66</v>
          </cell>
          <cell r="X93">
            <v>1352</v>
          </cell>
          <cell r="Y93">
            <v>1568.32</v>
          </cell>
          <cell r="Z93">
            <v>2654.08</v>
          </cell>
          <cell r="AA93" t="str">
            <v>STARFIRE, 225, 60, 16, 98, T, AUTO, URBAN, SF380, Letra Negra</v>
          </cell>
        </row>
        <row r="94">
          <cell r="A94" t="str">
            <v>C9027801</v>
          </cell>
          <cell r="B94" t="str">
            <v>185/65/R15 Coopertires Cs1 88H</v>
          </cell>
          <cell r="C94" t="str">
            <v>COOPERTIRES</v>
          </cell>
          <cell r="D94" t="str">
            <v>CS1</v>
          </cell>
          <cell r="E94">
            <v>185</v>
          </cell>
          <cell r="F94">
            <v>65</v>
          </cell>
          <cell r="G94">
            <v>15</v>
          </cell>
          <cell r="H94" t="str">
            <v>Letra Negra</v>
          </cell>
          <cell r="I94" t="str">
            <v>No</v>
          </cell>
          <cell r="J94" t="str">
            <v>R</v>
          </cell>
          <cell r="K94" t="str">
            <v>H</v>
          </cell>
          <cell r="L94" t="str">
            <v>88</v>
          </cell>
          <cell r="M94" t="str">
            <v>B</v>
          </cell>
          <cell r="N94" t="str">
            <v>A</v>
          </cell>
          <cell r="O94" t="str">
            <v>B</v>
          </cell>
          <cell r="P94" t="str">
            <v>No</v>
          </cell>
          <cell r="Q94">
            <v>4</v>
          </cell>
          <cell r="R94">
            <v>440</v>
          </cell>
          <cell r="S94" t="str">
            <v>AUTO</v>
          </cell>
          <cell r="T94" t="str">
            <v>URBAN</v>
          </cell>
          <cell r="U94" t="str">
            <v>EN GAMA</v>
          </cell>
          <cell r="V94">
            <v>0</v>
          </cell>
          <cell r="W94">
            <v>664.42</v>
          </cell>
          <cell r="X94">
            <v>1104</v>
          </cell>
          <cell r="Y94">
            <v>1280.6399999999999</v>
          </cell>
          <cell r="Z94">
            <v>2202.8399999999997</v>
          </cell>
          <cell r="AA94" t="str">
            <v>COOPERTIRES, 185, 65, 15, 88, H, AUTO, URBAN, CS1, Letra Negra</v>
          </cell>
        </row>
        <row r="95">
          <cell r="A95" t="str">
            <v>C9025811</v>
          </cell>
          <cell r="B95" t="str">
            <v>225/60/R16 Coopertires Cs1 98T</v>
          </cell>
          <cell r="C95" t="str">
            <v>COOPERTIRES</v>
          </cell>
          <cell r="D95" t="str">
            <v>CS1</v>
          </cell>
          <cell r="E95">
            <v>225</v>
          </cell>
          <cell r="F95">
            <v>60</v>
          </cell>
          <cell r="G95">
            <v>16</v>
          </cell>
          <cell r="H95" t="str">
            <v>Letra Negra</v>
          </cell>
          <cell r="I95" t="str">
            <v>No</v>
          </cell>
          <cell r="J95" t="str">
            <v>R</v>
          </cell>
          <cell r="K95" t="str">
            <v>T</v>
          </cell>
          <cell r="L95" t="str">
            <v>98</v>
          </cell>
          <cell r="M95" t="str">
            <v>B</v>
          </cell>
          <cell r="N95" t="str">
            <v>B</v>
          </cell>
          <cell r="O95" t="str">
            <v>B</v>
          </cell>
          <cell r="P95" t="str">
            <v>No</v>
          </cell>
          <cell r="Q95">
            <v>4</v>
          </cell>
          <cell r="R95">
            <v>440</v>
          </cell>
          <cell r="S95" t="str">
            <v>AUTO</v>
          </cell>
          <cell r="T95" t="str">
            <v>URBAN</v>
          </cell>
          <cell r="U95" t="str">
            <v>EN GAMA</v>
          </cell>
          <cell r="V95">
            <v>0</v>
          </cell>
          <cell r="W95">
            <v>949.86</v>
          </cell>
          <cell r="X95">
            <v>1554</v>
          </cell>
          <cell r="Y95">
            <v>1802.6399999999999</v>
          </cell>
          <cell r="Z95">
            <v>3148.24</v>
          </cell>
          <cell r="AA95" t="str">
            <v>COOPERTIRES, 225, 60, 16, 98, T, AUTO, URBAN, CS1, Letra Negra</v>
          </cell>
        </row>
        <row r="96">
          <cell r="A96" t="str">
            <v>C39614</v>
          </cell>
          <cell r="B96" t="str">
            <v>255/60/R15 Coopertires Cobra Radial G-T 102T</v>
          </cell>
          <cell r="C96" t="str">
            <v>COOPERTIRES</v>
          </cell>
          <cell r="D96" t="str">
            <v>COBRA RADIAL G-T</v>
          </cell>
          <cell r="E96">
            <v>255</v>
          </cell>
          <cell r="F96">
            <v>60</v>
          </cell>
          <cell r="G96">
            <v>15</v>
          </cell>
          <cell r="H96" t="str">
            <v>Letra Blanca Resaltada</v>
          </cell>
          <cell r="I96" t="str">
            <v>No</v>
          </cell>
          <cell r="J96" t="str">
            <v>R</v>
          </cell>
          <cell r="K96" t="str">
            <v>T</v>
          </cell>
          <cell r="L96" t="str">
            <v>102</v>
          </cell>
          <cell r="M96" t="str">
            <v>P</v>
          </cell>
          <cell r="N96" t="str">
            <v>A</v>
          </cell>
          <cell r="O96" t="str">
            <v>B</v>
          </cell>
          <cell r="P96" t="str">
            <v>No</v>
          </cell>
          <cell r="Q96">
            <v>4</v>
          </cell>
          <cell r="R96">
            <v>440</v>
          </cell>
          <cell r="S96" t="str">
            <v>AUTO</v>
          </cell>
          <cell r="T96" t="str">
            <v>URBAN</v>
          </cell>
          <cell r="U96" t="str">
            <v>EN GAMA</v>
          </cell>
          <cell r="V96">
            <v>0</v>
          </cell>
          <cell r="W96">
            <v>1118.8599999999999</v>
          </cell>
          <cell r="X96">
            <v>1719</v>
          </cell>
          <cell r="Y96">
            <v>1994.04</v>
          </cell>
          <cell r="Z96">
            <v>3875.56</v>
          </cell>
          <cell r="AA96" t="str">
            <v>COOPERTIRES, 255, 60, 15, 102, T, AUTO, URBAN, COBRA RADIAL G-T, Letra Blanca Resaltada</v>
          </cell>
        </row>
        <row r="97">
          <cell r="A97" t="str">
            <v>C9027756</v>
          </cell>
          <cell r="B97" t="str">
            <v>205/60/R15 Coopertires Cs1 91H</v>
          </cell>
          <cell r="C97" t="str">
            <v>COOPERTIRES</v>
          </cell>
          <cell r="D97" t="str">
            <v>CS1</v>
          </cell>
          <cell r="E97">
            <v>205</v>
          </cell>
          <cell r="F97">
            <v>60</v>
          </cell>
          <cell r="G97">
            <v>15</v>
          </cell>
          <cell r="H97" t="str">
            <v>Letra Negra</v>
          </cell>
          <cell r="I97" t="str">
            <v>No</v>
          </cell>
          <cell r="J97" t="str">
            <v>R</v>
          </cell>
          <cell r="K97" t="str">
            <v>H</v>
          </cell>
          <cell r="L97" t="str">
            <v>91</v>
          </cell>
          <cell r="M97" t="str">
            <v>B</v>
          </cell>
          <cell r="N97" t="str">
            <v>A</v>
          </cell>
          <cell r="O97" t="str">
            <v>B</v>
          </cell>
          <cell r="P97" t="str">
            <v>No</v>
          </cell>
          <cell r="Q97">
            <v>4</v>
          </cell>
          <cell r="R97">
            <v>440</v>
          </cell>
          <cell r="S97" t="str">
            <v>AUTO</v>
          </cell>
          <cell r="T97" t="str">
            <v>URBAN</v>
          </cell>
          <cell r="U97" t="str">
            <v>EN GAMA</v>
          </cell>
          <cell r="V97">
            <v>0</v>
          </cell>
          <cell r="W97">
            <v>745.59</v>
          </cell>
          <cell r="X97">
            <v>1214</v>
          </cell>
          <cell r="Y97">
            <v>1408.24</v>
          </cell>
          <cell r="Z97">
            <v>2471.96</v>
          </cell>
          <cell r="AA97" t="str">
            <v>COOPERTIRES, 205, 60, 15, 91, H, AUTO, URBAN, CS1, Letra Negra</v>
          </cell>
        </row>
        <row r="98">
          <cell r="A98" t="str">
            <v>PIR1964800</v>
          </cell>
          <cell r="B98" t="str">
            <v>205/75/R16 Pirelli Chrono 110R</v>
          </cell>
          <cell r="C98" t="str">
            <v>PIRELLI</v>
          </cell>
          <cell r="D98" t="str">
            <v>CHRONO</v>
          </cell>
          <cell r="E98">
            <v>205</v>
          </cell>
          <cell r="F98">
            <v>75</v>
          </cell>
          <cell r="G98">
            <v>16</v>
          </cell>
          <cell r="H98" t="str">
            <v>Letra Negra</v>
          </cell>
          <cell r="I98" t="str">
            <v>No</v>
          </cell>
          <cell r="J98" t="str">
            <v>C</v>
          </cell>
          <cell r="K98" t="str">
            <v>R</v>
          </cell>
          <cell r="L98" t="str">
            <v>110</v>
          </cell>
          <cell r="M98" t="str">
            <v>C</v>
          </cell>
          <cell r="N98" t="str">
            <v>-</v>
          </cell>
          <cell r="O98" t="str">
            <v>-</v>
          </cell>
          <cell r="P98" t="str">
            <v>No</v>
          </cell>
          <cell r="Q98">
            <v>6</v>
          </cell>
          <cell r="R98">
            <v>0</v>
          </cell>
          <cell r="S98" t="str">
            <v>CAMIONETA</v>
          </cell>
          <cell r="T98" t="str">
            <v>URBAN</v>
          </cell>
          <cell r="U98" t="str">
            <v>EN GAMA</v>
          </cell>
          <cell r="V98">
            <v>0</v>
          </cell>
          <cell r="W98">
            <v>1839.17</v>
          </cell>
          <cell r="X98">
            <v>2758</v>
          </cell>
          <cell r="Y98">
            <v>3199.2799999999997</v>
          </cell>
          <cell r="Z98">
            <v>6095.7999999999993</v>
          </cell>
          <cell r="AA98" t="str">
            <v>PIRELLI, 205, 75, 16, 110, R, CAMIONETA, URBAN, CHRONO, Letra Negra</v>
          </cell>
        </row>
        <row r="99">
          <cell r="A99" t="str">
            <v>PIR2038200</v>
          </cell>
          <cell r="B99" t="str">
            <v>175/70/R14 Pirelli Cinturato P1 84T</v>
          </cell>
          <cell r="C99" t="str">
            <v>PIRELLI</v>
          </cell>
          <cell r="D99" t="str">
            <v>CINTURATO P1</v>
          </cell>
          <cell r="E99">
            <v>175</v>
          </cell>
          <cell r="F99">
            <v>70</v>
          </cell>
          <cell r="G99">
            <v>14</v>
          </cell>
          <cell r="H99" t="str">
            <v>Letra Negra</v>
          </cell>
          <cell r="I99" t="str">
            <v>Si</v>
          </cell>
          <cell r="J99" t="str">
            <v>R</v>
          </cell>
          <cell r="K99" t="str">
            <v>T</v>
          </cell>
          <cell r="L99" t="str">
            <v>84</v>
          </cell>
          <cell r="M99" t="str">
            <v>SL</v>
          </cell>
          <cell r="N99" t="str">
            <v>A</v>
          </cell>
          <cell r="O99" t="str">
            <v>A</v>
          </cell>
          <cell r="P99" t="str">
            <v>No</v>
          </cell>
          <cell r="Q99" t="str">
            <v>-</v>
          </cell>
          <cell r="R99">
            <v>420</v>
          </cell>
          <cell r="S99" t="str">
            <v>AUTO</v>
          </cell>
          <cell r="T99" t="str">
            <v>URBAN</v>
          </cell>
          <cell r="U99" t="str">
            <v>EN GAMA</v>
          </cell>
          <cell r="V99">
            <v>5</v>
          </cell>
          <cell r="W99">
            <v>866.42</v>
          </cell>
          <cell r="X99">
            <v>1347</v>
          </cell>
          <cell r="Y99">
            <v>1562.52</v>
          </cell>
          <cell r="Z99">
            <v>3173.76</v>
          </cell>
          <cell r="AA99" t="str">
            <v>PIRELLI, 175, 70, 14, 84, T, AUTO, URBAN, CINTURATO P1, Letra Negra</v>
          </cell>
        </row>
        <row r="100">
          <cell r="A100" t="str">
            <v>C9027759</v>
          </cell>
          <cell r="B100" t="str">
            <v>185/60/R14 Coopertires Cs1 82H</v>
          </cell>
          <cell r="C100" t="str">
            <v>COOPERTIRES</v>
          </cell>
          <cell r="D100" t="str">
            <v>CS1</v>
          </cell>
          <cell r="E100">
            <v>185</v>
          </cell>
          <cell r="F100">
            <v>60</v>
          </cell>
          <cell r="G100">
            <v>14</v>
          </cell>
          <cell r="H100" t="str">
            <v>Letra Negra</v>
          </cell>
          <cell r="I100" t="str">
            <v>No</v>
          </cell>
          <cell r="J100" t="str">
            <v>R</v>
          </cell>
          <cell r="K100" t="str">
            <v>H</v>
          </cell>
          <cell r="L100" t="str">
            <v>82</v>
          </cell>
          <cell r="M100" t="str">
            <v>B</v>
          </cell>
          <cell r="N100" t="str">
            <v>A</v>
          </cell>
          <cell r="O100" t="str">
            <v>B</v>
          </cell>
          <cell r="P100" t="str">
            <v>No</v>
          </cell>
          <cell r="Q100">
            <v>4</v>
          </cell>
          <cell r="R100">
            <v>440</v>
          </cell>
          <cell r="S100" t="str">
            <v>AUTO</v>
          </cell>
          <cell r="T100" t="str">
            <v>URBAN</v>
          </cell>
          <cell r="U100" t="str">
            <v>EN GAMA</v>
          </cell>
          <cell r="V100">
            <v>109</v>
          </cell>
          <cell r="W100">
            <v>581.54999999999995</v>
          </cell>
          <cell r="X100">
            <v>962</v>
          </cell>
          <cell r="Y100">
            <v>1115.9199999999998</v>
          </cell>
          <cell r="Z100">
            <v>2169.1999999999998</v>
          </cell>
          <cell r="AA100" t="str">
            <v>COOPERTIRES, 185, 60, 14, 82, H, AUTO, URBAN, CS1, Letra Negra</v>
          </cell>
        </row>
        <row r="101">
          <cell r="A101">
            <v>10053170</v>
          </cell>
          <cell r="B101" t="str">
            <v>175/70/R13 Tornel America Selecta 82S</v>
          </cell>
          <cell r="C101" t="str">
            <v>TORNEL</v>
          </cell>
          <cell r="D101" t="str">
            <v>AMERICA SELECTA</v>
          </cell>
          <cell r="E101">
            <v>175</v>
          </cell>
          <cell r="F101">
            <v>70</v>
          </cell>
          <cell r="G101">
            <v>13</v>
          </cell>
          <cell r="H101" t="str">
            <v>Letra Negra</v>
          </cell>
          <cell r="I101" t="str">
            <v>No</v>
          </cell>
          <cell r="J101" t="str">
            <v>R</v>
          </cell>
          <cell r="K101" t="str">
            <v>S</v>
          </cell>
          <cell r="L101" t="str">
            <v>82</v>
          </cell>
          <cell r="M101" t="str">
            <v>SL</v>
          </cell>
          <cell r="N101" t="str">
            <v>-</v>
          </cell>
          <cell r="O101" t="str">
            <v>-</v>
          </cell>
          <cell r="P101" t="str">
            <v>No</v>
          </cell>
          <cell r="Q101" t="str">
            <v>-</v>
          </cell>
          <cell r="R101">
            <v>0</v>
          </cell>
          <cell r="S101" t="str">
            <v>AUTO</v>
          </cell>
          <cell r="T101" t="str">
            <v>URBAN</v>
          </cell>
          <cell r="U101" t="str">
            <v>EN GAMA</v>
          </cell>
          <cell r="V101">
            <v>1</v>
          </cell>
          <cell r="W101">
            <v>388.88</v>
          </cell>
          <cell r="X101">
            <v>661</v>
          </cell>
          <cell r="Y101">
            <v>766.76</v>
          </cell>
          <cell r="Z101">
            <v>1289.9199999999998</v>
          </cell>
          <cell r="AA101" t="str">
            <v>TORNEL, 175, 70, 13, 82, S, AUTO, URBAN, AMERICA SELECTA, Letra Negra</v>
          </cell>
        </row>
        <row r="102">
          <cell r="A102" t="str">
            <v>C9026767</v>
          </cell>
          <cell r="B102" t="str">
            <v>175/70/R14 Coopertires Cs1 84T</v>
          </cell>
          <cell r="C102" t="str">
            <v>COOPERTIRES</v>
          </cell>
          <cell r="D102" t="str">
            <v>CS1</v>
          </cell>
          <cell r="E102">
            <v>175</v>
          </cell>
          <cell r="F102">
            <v>70</v>
          </cell>
          <cell r="G102">
            <v>14</v>
          </cell>
          <cell r="H102" t="str">
            <v>Letra Negra</v>
          </cell>
          <cell r="I102" t="str">
            <v>No</v>
          </cell>
          <cell r="J102" t="str">
            <v>R</v>
          </cell>
          <cell r="K102" t="str">
            <v>T</v>
          </cell>
          <cell r="L102" t="str">
            <v>84</v>
          </cell>
          <cell r="M102" t="str">
            <v>B</v>
          </cell>
          <cell r="N102" t="str">
            <v>B</v>
          </cell>
          <cell r="O102" t="str">
            <v>B</v>
          </cell>
          <cell r="P102" t="str">
            <v>No</v>
          </cell>
          <cell r="Q102">
            <v>4</v>
          </cell>
          <cell r="R102">
            <v>440</v>
          </cell>
          <cell r="S102" t="str">
            <v>AUTO</v>
          </cell>
          <cell r="T102" t="str">
            <v>URBAN</v>
          </cell>
          <cell r="U102" t="str">
            <v>EN GAMA</v>
          </cell>
          <cell r="V102">
            <v>12</v>
          </cell>
          <cell r="W102">
            <v>590.64</v>
          </cell>
          <cell r="X102">
            <v>974</v>
          </cell>
          <cell r="Y102">
            <v>1129.8399999999999</v>
          </cell>
          <cell r="Z102">
            <v>2045.08</v>
          </cell>
          <cell r="AA102" t="str">
            <v>COOPERTIRES, 175, 70, 14, 84, T, AUTO, URBAN, CS1, Letra Negra</v>
          </cell>
        </row>
        <row r="103">
          <cell r="A103" t="str">
            <v>PIR2489700</v>
          </cell>
          <cell r="B103" t="str">
            <v>235/55/R19 Pirelli Scorpion Verde 101V</v>
          </cell>
          <cell r="C103" t="str">
            <v>PIRELLI</v>
          </cell>
          <cell r="D103" t="str">
            <v>SCORPION VERDE</v>
          </cell>
          <cell r="E103">
            <v>235</v>
          </cell>
          <cell r="F103">
            <v>55</v>
          </cell>
          <cell r="G103">
            <v>19</v>
          </cell>
          <cell r="H103" t="str">
            <v>Letra Negra</v>
          </cell>
          <cell r="I103" t="str">
            <v>Si</v>
          </cell>
          <cell r="J103" t="str">
            <v>HP</v>
          </cell>
          <cell r="K103" t="str">
            <v>V</v>
          </cell>
          <cell r="L103" t="str">
            <v>101</v>
          </cell>
          <cell r="M103" t="str">
            <v>SL</v>
          </cell>
          <cell r="N103" t="str">
            <v>AA</v>
          </cell>
          <cell r="O103" t="str">
            <v>A</v>
          </cell>
          <cell r="P103" t="str">
            <v>Si</v>
          </cell>
          <cell r="Q103" t="str">
            <v>-</v>
          </cell>
          <cell r="R103">
            <v>400</v>
          </cell>
          <cell r="S103" t="str">
            <v>CAMIONETA</v>
          </cell>
          <cell r="T103" t="str">
            <v>URBAN</v>
          </cell>
          <cell r="U103" t="str">
            <v>EN GAMA</v>
          </cell>
          <cell r="V103">
            <v>-1</v>
          </cell>
          <cell r="W103">
            <v>3948.27</v>
          </cell>
          <cell r="X103">
            <v>5735</v>
          </cell>
          <cell r="Y103">
            <v>6652.5999999999995</v>
          </cell>
          <cell r="Z103">
            <v>13211.24</v>
          </cell>
          <cell r="AA103" t="str">
            <v>PIRELLI, 235, 55, 19, 101, V, CAMIONETA, URBAN, SCORPION VERDE, Letra Negra</v>
          </cell>
        </row>
        <row r="104">
          <cell r="A104" t="str">
            <v>DUN107435</v>
          </cell>
          <cell r="B104" t="str">
            <v>175/65/R14 Dunlop Sp Touring T1 82T</v>
          </cell>
          <cell r="C104" t="str">
            <v>DUNLOP</v>
          </cell>
          <cell r="D104" t="str">
            <v>SP TOURING T1</v>
          </cell>
          <cell r="E104">
            <v>175</v>
          </cell>
          <cell r="F104">
            <v>65</v>
          </cell>
          <cell r="G104">
            <v>14</v>
          </cell>
          <cell r="H104" t="str">
            <v>Letra Negra</v>
          </cell>
          <cell r="I104" t="str">
            <v>No</v>
          </cell>
          <cell r="J104" t="str">
            <v>R</v>
          </cell>
          <cell r="K104" t="str">
            <v>T</v>
          </cell>
          <cell r="L104" t="str">
            <v>82</v>
          </cell>
          <cell r="M104" t="str">
            <v>SL</v>
          </cell>
          <cell r="N104" t="str">
            <v>B</v>
          </cell>
          <cell r="O104" t="str">
            <v>B</v>
          </cell>
          <cell r="P104" t="str">
            <v>No</v>
          </cell>
          <cell r="Q104" t="str">
            <v>-</v>
          </cell>
          <cell r="R104">
            <v>500</v>
          </cell>
          <cell r="S104" t="str">
            <v>AUTO</v>
          </cell>
          <cell r="T104" t="str">
            <v>TOURING</v>
          </cell>
          <cell r="U104" t="str">
            <v>EN GAMA</v>
          </cell>
          <cell r="V104">
            <v>0</v>
          </cell>
          <cell r="W104">
            <v>623.84</v>
          </cell>
          <cell r="X104">
            <v>1019</v>
          </cell>
          <cell r="Y104">
            <v>1182.04</v>
          </cell>
          <cell r="Z104">
            <v>2179.64</v>
          </cell>
          <cell r="AA104" t="str">
            <v>DUNLOP, 175, 65, 14, 82, T, AUTO, TOURING, SP TOURING T1, Letra Negra</v>
          </cell>
        </row>
        <row r="105">
          <cell r="A105" t="str">
            <v>BS15423200</v>
          </cell>
          <cell r="B105" t="str">
            <v>185/55/R15 Bridgestone Ecopia Ep150 82T</v>
          </cell>
          <cell r="C105" t="str">
            <v>BRIDGESTONE</v>
          </cell>
          <cell r="D105" t="str">
            <v>ECOPIA EP150</v>
          </cell>
          <cell r="E105">
            <v>185</v>
          </cell>
          <cell r="F105">
            <v>55</v>
          </cell>
          <cell r="G105">
            <v>15</v>
          </cell>
          <cell r="H105" t="str">
            <v>Letra Negra</v>
          </cell>
          <cell r="I105" t="str">
            <v>No</v>
          </cell>
          <cell r="J105" t="str">
            <v>R</v>
          </cell>
          <cell r="K105" t="str">
            <v>T</v>
          </cell>
          <cell r="L105" t="str">
            <v>82</v>
          </cell>
          <cell r="M105" t="str">
            <v>SL</v>
          </cell>
          <cell r="N105" t="str">
            <v>B</v>
          </cell>
          <cell r="O105" t="str">
            <v>B</v>
          </cell>
          <cell r="P105" t="str">
            <v>No</v>
          </cell>
          <cell r="Q105" t="str">
            <v>-</v>
          </cell>
          <cell r="R105">
            <v>380</v>
          </cell>
          <cell r="S105" t="str">
            <v>AUTO</v>
          </cell>
          <cell r="T105" t="str">
            <v>URBAN</v>
          </cell>
          <cell r="U105" t="str">
            <v>EN GAMA</v>
          </cell>
          <cell r="V105">
            <v>0</v>
          </cell>
          <cell r="W105">
            <v>1205.4000000000001</v>
          </cell>
          <cell r="X105">
            <v>1836</v>
          </cell>
          <cell r="Y105">
            <v>2129.7599999999998</v>
          </cell>
          <cell r="Z105">
            <v>3995.0399999999995</v>
          </cell>
          <cell r="AA105" t="str">
            <v>BRIDGESTONE, 185, 55, 15, 82, T, AUTO, URBAN, ECOPIA EP150, Letra Negra</v>
          </cell>
        </row>
        <row r="106">
          <cell r="A106" t="str">
            <v>GDY102907</v>
          </cell>
          <cell r="B106" t="str">
            <v>225/75/R16 Goodyear Wrangler Sr-A 115/112R</v>
          </cell>
          <cell r="C106" t="str">
            <v>GOODYEAR</v>
          </cell>
          <cell r="D106" t="str">
            <v>WRANGLER SR-A</v>
          </cell>
          <cell r="E106">
            <v>225</v>
          </cell>
          <cell r="F106">
            <v>75</v>
          </cell>
          <cell r="G106">
            <v>16</v>
          </cell>
          <cell r="H106" t="str">
            <v>Letra Negra</v>
          </cell>
          <cell r="I106" t="str">
            <v>No</v>
          </cell>
          <cell r="J106" t="str">
            <v>R</v>
          </cell>
          <cell r="K106" t="str">
            <v>R</v>
          </cell>
          <cell r="L106" t="str">
            <v>115/112</v>
          </cell>
          <cell r="M106" t="str">
            <v>E</v>
          </cell>
          <cell r="N106" t="str">
            <v>-</v>
          </cell>
          <cell r="O106" t="str">
            <v>-</v>
          </cell>
          <cell r="P106" t="str">
            <v>No</v>
          </cell>
          <cell r="Q106">
            <v>10</v>
          </cell>
          <cell r="R106">
            <v>0</v>
          </cell>
          <cell r="S106" t="str">
            <v>CAMIONETA</v>
          </cell>
          <cell r="T106" t="str">
            <v>ALL TERRAIN</v>
          </cell>
          <cell r="U106" t="str">
            <v>FUERA DE GAMA</v>
          </cell>
          <cell r="V106">
            <v>0</v>
          </cell>
          <cell r="W106">
            <v>2204.63</v>
          </cell>
          <cell r="X106">
            <v>3253</v>
          </cell>
          <cell r="Y106">
            <v>3773.4799999999996</v>
          </cell>
          <cell r="Z106">
            <v>7306.8399999999992</v>
          </cell>
          <cell r="AA106" t="str">
            <v>GOODYEAR, 225, 75, 16, 115/112, R, CAMIONETA, ALL TERRAIN, WRANGLER SR-A, Letra Negra</v>
          </cell>
        </row>
        <row r="107">
          <cell r="A107" t="str">
            <v>DUN108062</v>
          </cell>
          <cell r="B107" t="str">
            <v>225/45/R17 Dunlop Sp Sport Maxx Rt 91W</v>
          </cell>
          <cell r="C107" t="str">
            <v>DUNLOP</v>
          </cell>
          <cell r="D107" t="str">
            <v>SP SPORT MAXX RT</v>
          </cell>
          <cell r="E107">
            <v>225</v>
          </cell>
          <cell r="F107">
            <v>45</v>
          </cell>
          <cell r="G107">
            <v>17</v>
          </cell>
          <cell r="H107" t="str">
            <v>Letra Negra</v>
          </cell>
          <cell r="I107" t="str">
            <v>No</v>
          </cell>
          <cell r="J107" t="str">
            <v>HP</v>
          </cell>
          <cell r="K107" t="str">
            <v>W</v>
          </cell>
          <cell r="L107" t="str">
            <v>91</v>
          </cell>
          <cell r="M107" t="str">
            <v>SL</v>
          </cell>
          <cell r="N107" t="str">
            <v>AA</v>
          </cell>
          <cell r="O107" t="str">
            <v>A</v>
          </cell>
          <cell r="P107" t="str">
            <v>No</v>
          </cell>
          <cell r="Q107" t="str">
            <v>-</v>
          </cell>
          <cell r="R107">
            <v>240</v>
          </cell>
          <cell r="S107" t="str">
            <v>AUTO</v>
          </cell>
          <cell r="T107" t="str">
            <v>SPORTING</v>
          </cell>
          <cell r="U107" t="str">
            <v>EN GAMA</v>
          </cell>
          <cell r="V107">
            <v>1</v>
          </cell>
          <cell r="W107">
            <v>1272.6199999999999</v>
          </cell>
          <cell r="X107">
            <v>2061</v>
          </cell>
          <cell r="Y107">
            <v>2390.7599999999998</v>
          </cell>
          <cell r="Z107">
            <v>4288.5199999999995</v>
          </cell>
          <cell r="AA107" t="str">
            <v>DUNLOP, 225, 45, 17, 91, W, AUTO, SPORTING, SP SPORT MAXX RT, Letra Negra</v>
          </cell>
        </row>
        <row r="108">
          <cell r="A108" t="str">
            <v>C9027208</v>
          </cell>
          <cell r="B108" t="str">
            <v>215/60/R16 Starfire Sf380 95T</v>
          </cell>
          <cell r="C108" t="str">
            <v>STARFIRE</v>
          </cell>
          <cell r="D108" t="str">
            <v>SF380</v>
          </cell>
          <cell r="E108">
            <v>215</v>
          </cell>
          <cell r="F108">
            <v>60</v>
          </cell>
          <cell r="G108">
            <v>16</v>
          </cell>
          <cell r="H108" t="str">
            <v>Letra Negra</v>
          </cell>
          <cell r="I108" t="str">
            <v>No</v>
          </cell>
          <cell r="J108" t="str">
            <v>R</v>
          </cell>
          <cell r="K108" t="str">
            <v>T</v>
          </cell>
          <cell r="L108" t="str">
            <v>95</v>
          </cell>
          <cell r="M108" t="str">
            <v>SL</v>
          </cell>
          <cell r="N108" t="str">
            <v>B</v>
          </cell>
          <cell r="O108" t="str">
            <v>B</v>
          </cell>
          <cell r="P108" t="str">
            <v>No</v>
          </cell>
          <cell r="Q108" t="str">
            <v>-</v>
          </cell>
          <cell r="R108">
            <v>440</v>
          </cell>
          <cell r="S108" t="str">
            <v>AUTO</v>
          </cell>
          <cell r="T108" t="str">
            <v>URBAN</v>
          </cell>
          <cell r="U108" t="str">
            <v>EN GAMA</v>
          </cell>
          <cell r="V108">
            <v>0</v>
          </cell>
          <cell r="W108">
            <v>770.8</v>
          </cell>
          <cell r="X108">
            <v>1312</v>
          </cell>
          <cell r="Y108">
            <v>1521.9199999999998</v>
          </cell>
          <cell r="Z108">
            <v>2703.96</v>
          </cell>
          <cell r="AA108" t="str">
            <v>STARFIRE, 215, 60, 16, 95, T, AUTO, URBAN, SF380, Letra Negra</v>
          </cell>
        </row>
        <row r="109">
          <cell r="A109" t="str">
            <v>GDY107927</v>
          </cell>
          <cell r="B109" t="str">
            <v>215/60/R17 Goodyear Efficentgrip Suv 96H</v>
          </cell>
          <cell r="C109" t="str">
            <v>GOODYEAR</v>
          </cell>
          <cell r="D109" t="str">
            <v>EFFICENTGRIP SUV</v>
          </cell>
          <cell r="E109">
            <v>215</v>
          </cell>
          <cell r="F109">
            <v>60</v>
          </cell>
          <cell r="G109">
            <v>17</v>
          </cell>
          <cell r="H109" t="str">
            <v>Letra Negra</v>
          </cell>
          <cell r="I109" t="str">
            <v>No</v>
          </cell>
          <cell r="J109" t="str">
            <v>R</v>
          </cell>
          <cell r="K109" t="str">
            <v>H</v>
          </cell>
          <cell r="L109" t="str">
            <v>96</v>
          </cell>
          <cell r="M109" t="str">
            <v>SL</v>
          </cell>
          <cell r="N109" t="str">
            <v>-</v>
          </cell>
          <cell r="O109" t="str">
            <v>A</v>
          </cell>
          <cell r="P109" t="str">
            <v>No</v>
          </cell>
          <cell r="Q109" t="str">
            <v>-</v>
          </cell>
          <cell r="R109">
            <v>440</v>
          </cell>
          <cell r="S109" t="str">
            <v>CAMIONETA</v>
          </cell>
          <cell r="T109" t="str">
            <v>URBAN</v>
          </cell>
          <cell r="U109" t="str">
            <v>DESCONTINUADO</v>
          </cell>
          <cell r="V109">
            <v>0</v>
          </cell>
          <cell r="W109">
            <v>1078.29</v>
          </cell>
          <cell r="X109">
            <v>1798</v>
          </cell>
          <cell r="Y109">
            <v>2085.6799999999998</v>
          </cell>
          <cell r="Z109">
            <v>3759.56</v>
          </cell>
          <cell r="AA109" t="str">
            <v>GOODYEAR, 215, 60, 17, 96, H, CAMIONETA, URBAN, EFFICENTGRIP SUV, Letra Negra</v>
          </cell>
        </row>
        <row r="110">
          <cell r="A110" t="str">
            <v>GDY103698</v>
          </cell>
          <cell r="B110" t="str">
            <v>265/70/R17 Goodyear Wrangler Duratrac 121/118Q</v>
          </cell>
          <cell r="C110" t="str">
            <v>GOODYEAR</v>
          </cell>
          <cell r="D110" t="str">
            <v>WRANGLER DURATRAC</v>
          </cell>
          <cell r="E110">
            <v>265</v>
          </cell>
          <cell r="F110">
            <v>70</v>
          </cell>
          <cell r="G110">
            <v>17</v>
          </cell>
          <cell r="H110" t="str">
            <v>Letra Negra</v>
          </cell>
          <cell r="I110" t="str">
            <v>No</v>
          </cell>
          <cell r="J110" t="str">
            <v>R</v>
          </cell>
          <cell r="K110" t="str">
            <v>Q</v>
          </cell>
          <cell r="L110" t="str">
            <v>121/118</v>
          </cell>
          <cell r="M110" t="str">
            <v>E</v>
          </cell>
          <cell r="N110" t="str">
            <v>-</v>
          </cell>
          <cell r="O110" t="str">
            <v>-</v>
          </cell>
          <cell r="P110" t="str">
            <v>No</v>
          </cell>
          <cell r="Q110" t="str">
            <v>-</v>
          </cell>
          <cell r="R110">
            <v>0</v>
          </cell>
          <cell r="S110" t="str">
            <v>CAMIONETA</v>
          </cell>
          <cell r="T110" t="str">
            <v>ALL TERRAIN</v>
          </cell>
          <cell r="U110" t="str">
            <v>EN GAMA</v>
          </cell>
          <cell r="V110">
            <v>4</v>
          </cell>
          <cell r="W110">
            <v>2470.75</v>
          </cell>
          <cell r="X110">
            <v>3684</v>
          </cell>
          <cell r="Y110">
            <v>4273.4399999999996</v>
          </cell>
          <cell r="Z110">
            <v>8696.5199999999986</v>
          </cell>
          <cell r="AA110" t="str">
            <v>GOODYEAR, 265, 70, 17, 121/118, Q, CAMIONETA, ALL TERRAIN, WRANGLER DURATRAC, Letra Negra</v>
          </cell>
        </row>
        <row r="111">
          <cell r="A111" t="str">
            <v>BS16989200</v>
          </cell>
          <cell r="B111" t="str">
            <v>185/55/R16 Bridgestone Ecopia Ep150 83V</v>
          </cell>
          <cell r="C111" t="str">
            <v>BRIDGESTONE</v>
          </cell>
          <cell r="D111" t="str">
            <v>ECOPIA EP150</v>
          </cell>
          <cell r="E111">
            <v>185</v>
          </cell>
          <cell r="F111">
            <v>55</v>
          </cell>
          <cell r="G111">
            <v>16</v>
          </cell>
          <cell r="H111" t="str">
            <v>Letra Negra</v>
          </cell>
          <cell r="I111" t="str">
            <v>No</v>
          </cell>
          <cell r="J111" t="str">
            <v>HP</v>
          </cell>
          <cell r="K111" t="str">
            <v>V</v>
          </cell>
          <cell r="L111" t="str">
            <v>83</v>
          </cell>
          <cell r="M111" t="str">
            <v>SL</v>
          </cell>
          <cell r="N111" t="str">
            <v>B</v>
          </cell>
          <cell r="O111" t="str">
            <v>B</v>
          </cell>
          <cell r="P111" t="str">
            <v>No</v>
          </cell>
          <cell r="Q111" t="str">
            <v>-</v>
          </cell>
          <cell r="R111">
            <v>380</v>
          </cell>
          <cell r="S111" t="str">
            <v>AUTO</v>
          </cell>
          <cell r="T111" t="str">
            <v>URBAN</v>
          </cell>
          <cell r="U111" t="str">
            <v>EN GAMA</v>
          </cell>
          <cell r="V111">
            <v>0</v>
          </cell>
          <cell r="W111">
            <v>1427.63</v>
          </cell>
          <cell r="X111">
            <v>2201</v>
          </cell>
          <cell r="Y111">
            <v>2553.16</v>
          </cell>
          <cell r="Z111">
            <v>4731.6399999999994</v>
          </cell>
          <cell r="AA111" t="str">
            <v>BRIDGESTONE, 185, 55, 16, 83, V, AUTO, URBAN, ECOPIA EP150, Letra Negra</v>
          </cell>
        </row>
        <row r="112">
          <cell r="A112">
            <v>74439</v>
          </cell>
          <cell r="B112" t="str">
            <v>225/70/R15 Michelin Agilis 112/110R</v>
          </cell>
          <cell r="C112" t="str">
            <v>MICHELIN</v>
          </cell>
          <cell r="D112" t="str">
            <v>AGILIS</v>
          </cell>
          <cell r="E112">
            <v>225</v>
          </cell>
          <cell r="F112">
            <v>70</v>
          </cell>
          <cell r="G112">
            <v>15</v>
          </cell>
          <cell r="H112" t="str">
            <v>Letra Negra</v>
          </cell>
          <cell r="I112" t="str">
            <v>No</v>
          </cell>
          <cell r="J112" t="str">
            <v>R</v>
          </cell>
          <cell r="K112" t="str">
            <v>R</v>
          </cell>
          <cell r="L112" t="str">
            <v>112/110</v>
          </cell>
          <cell r="M112" t="str">
            <v>SL</v>
          </cell>
          <cell r="N112" t="str">
            <v>-</v>
          </cell>
          <cell r="O112" t="str">
            <v>-</v>
          </cell>
          <cell r="P112" t="str">
            <v>No</v>
          </cell>
          <cell r="Q112" t="str">
            <v>-</v>
          </cell>
          <cell r="R112">
            <v>0</v>
          </cell>
          <cell r="S112" t="str">
            <v>CAMIONETA</v>
          </cell>
          <cell r="T112" t="str">
            <v>URBAN</v>
          </cell>
          <cell r="U112" t="str">
            <v>EN GAMA</v>
          </cell>
          <cell r="V112">
            <v>2</v>
          </cell>
          <cell r="W112">
            <v>2375.88</v>
          </cell>
          <cell r="X112">
            <v>3421</v>
          </cell>
          <cell r="Y112">
            <v>3968.3599999999997</v>
          </cell>
          <cell r="Z112">
            <v>8694.1999999999989</v>
          </cell>
          <cell r="AA112" t="str">
            <v>MICHELIN, 225, 70, 15, 112/110, R, CAMIONETA, URBAN, AGILIS, Letra Negra</v>
          </cell>
        </row>
        <row r="113">
          <cell r="A113" t="str">
            <v>GDY104123</v>
          </cell>
          <cell r="B113" t="str">
            <v>265/60/R18 Goodyear Wrangler Sr-A 109T</v>
          </cell>
          <cell r="C113" t="str">
            <v>GOODYEAR</v>
          </cell>
          <cell r="D113" t="str">
            <v>WRANGLER SR-A</v>
          </cell>
          <cell r="E113">
            <v>265</v>
          </cell>
          <cell r="F113">
            <v>60</v>
          </cell>
          <cell r="G113">
            <v>18</v>
          </cell>
          <cell r="H113" t="str">
            <v>Letra Negra</v>
          </cell>
          <cell r="I113" t="str">
            <v>No</v>
          </cell>
          <cell r="J113" t="str">
            <v>R</v>
          </cell>
          <cell r="K113" t="str">
            <v>T</v>
          </cell>
          <cell r="L113" t="str">
            <v>109</v>
          </cell>
          <cell r="M113" t="str">
            <v>SL</v>
          </cell>
          <cell r="N113" t="str">
            <v>-</v>
          </cell>
          <cell r="O113" t="str">
            <v>-</v>
          </cell>
          <cell r="P113" t="str">
            <v>No</v>
          </cell>
          <cell r="Q113" t="str">
            <v>-</v>
          </cell>
          <cell r="R113">
            <v>0</v>
          </cell>
          <cell r="S113" t="str">
            <v>CAMIONETA</v>
          </cell>
          <cell r="T113" t="str">
            <v>ALL TERRAIN</v>
          </cell>
          <cell r="U113" t="str">
            <v>EN GAMA</v>
          </cell>
          <cell r="V113">
            <v>0</v>
          </cell>
          <cell r="W113">
            <v>2512.37</v>
          </cell>
          <cell r="X113">
            <v>3791</v>
          </cell>
          <cell r="Y113">
            <v>4397.5599999999995</v>
          </cell>
          <cell r="Z113">
            <v>8327.64</v>
          </cell>
          <cell r="AA113" t="str">
            <v>GOODYEAR, 265, 60, 18, 109, T, CAMIONETA, ALL TERRAIN, WRANGLER SR-A, Letra Negra</v>
          </cell>
        </row>
        <row r="114">
          <cell r="A114" t="str">
            <v>GDY104029</v>
          </cell>
          <cell r="B114" t="str">
            <v>215/55/R17 Goodyear Assurance Conmfortred Touring 94V</v>
          </cell>
          <cell r="C114" t="str">
            <v>GOODYEAR</v>
          </cell>
          <cell r="D114" t="str">
            <v>ASSURANCE CONMFORTRED TOURING</v>
          </cell>
          <cell r="E114">
            <v>215</v>
          </cell>
          <cell r="F114">
            <v>55</v>
          </cell>
          <cell r="G114">
            <v>17</v>
          </cell>
          <cell r="H114" t="str">
            <v>Letra Negra</v>
          </cell>
          <cell r="I114" t="str">
            <v>No</v>
          </cell>
          <cell r="J114" t="str">
            <v>HP</v>
          </cell>
          <cell r="K114" t="str">
            <v>V</v>
          </cell>
          <cell r="L114" t="str">
            <v>94</v>
          </cell>
          <cell r="M114" t="str">
            <v>SL</v>
          </cell>
          <cell r="N114" t="str">
            <v>-</v>
          </cell>
          <cell r="O114" t="str">
            <v>B</v>
          </cell>
          <cell r="P114" t="str">
            <v>No</v>
          </cell>
          <cell r="Q114" t="str">
            <v>-</v>
          </cell>
          <cell r="R114">
            <v>640</v>
          </cell>
          <cell r="S114" t="str">
            <v>AUTO</v>
          </cell>
          <cell r="T114" t="str">
            <v>TOURING</v>
          </cell>
          <cell r="U114" t="str">
            <v>EN GAMA</v>
          </cell>
          <cell r="V114">
            <v>0</v>
          </cell>
          <cell r="W114">
            <v>1452.47</v>
          </cell>
          <cell r="X114">
            <v>2305</v>
          </cell>
          <cell r="Y114">
            <v>2673.7999999999997</v>
          </cell>
          <cell r="Z114">
            <v>4814</v>
          </cell>
          <cell r="AA114" t="str">
            <v>GOODYEAR, 215, 55, 17, 94, V, AUTO, TOURING, ASSURANCE CONMFORTRED TOURING, Letra Negra</v>
          </cell>
        </row>
        <row r="115">
          <cell r="A115" t="str">
            <v>C9025762</v>
          </cell>
          <cell r="B115" t="str">
            <v>185/65/R14 Coopertires Cs1 86T</v>
          </cell>
          <cell r="C115" t="str">
            <v>COOPERTIRES</v>
          </cell>
          <cell r="D115" t="str">
            <v>CS1</v>
          </cell>
          <cell r="E115">
            <v>185</v>
          </cell>
          <cell r="F115">
            <v>65</v>
          </cell>
          <cell r="G115">
            <v>14</v>
          </cell>
          <cell r="H115" t="str">
            <v>Letra Negra</v>
          </cell>
          <cell r="I115" t="str">
            <v>No</v>
          </cell>
          <cell r="J115" t="str">
            <v>R</v>
          </cell>
          <cell r="K115" t="str">
            <v>T</v>
          </cell>
          <cell r="L115" t="str">
            <v>86</v>
          </cell>
          <cell r="M115" t="str">
            <v>B</v>
          </cell>
          <cell r="N115" t="str">
            <v>B</v>
          </cell>
          <cell r="O115" t="str">
            <v>B</v>
          </cell>
          <cell r="P115" t="str">
            <v>No</v>
          </cell>
          <cell r="Q115">
            <v>4</v>
          </cell>
          <cell r="R115">
            <v>440</v>
          </cell>
          <cell r="S115" t="str">
            <v>AUTO</v>
          </cell>
          <cell r="T115" t="str">
            <v>URBAN</v>
          </cell>
          <cell r="U115" t="str">
            <v>EN GAMA</v>
          </cell>
          <cell r="V115">
            <v>0</v>
          </cell>
          <cell r="W115">
            <v>621.57000000000005</v>
          </cell>
          <cell r="X115">
            <v>1016</v>
          </cell>
          <cell r="Y115">
            <v>1178.56</v>
          </cell>
          <cell r="Z115">
            <v>2226.04</v>
          </cell>
          <cell r="AA115" t="str">
            <v>COOPERTIRES, 185, 65, 14, 86, T, AUTO, URBAN, CS1, Letra Negra</v>
          </cell>
        </row>
        <row r="116">
          <cell r="A116" t="str">
            <v>C9028664</v>
          </cell>
          <cell r="B116" t="str">
            <v>185/60/R14 Starfire Sf380 82H</v>
          </cell>
          <cell r="C116" t="str">
            <v>STARFIRE</v>
          </cell>
          <cell r="D116" t="str">
            <v>SF380</v>
          </cell>
          <cell r="E116">
            <v>185</v>
          </cell>
          <cell r="F116">
            <v>60</v>
          </cell>
          <cell r="G116">
            <v>14</v>
          </cell>
          <cell r="H116" t="str">
            <v>Letra Negra</v>
          </cell>
          <cell r="I116" t="str">
            <v>No</v>
          </cell>
          <cell r="J116" t="str">
            <v>R</v>
          </cell>
          <cell r="K116" t="str">
            <v>H</v>
          </cell>
          <cell r="L116" t="str">
            <v>82</v>
          </cell>
          <cell r="M116" t="str">
            <v>SL</v>
          </cell>
          <cell r="N116" t="str">
            <v>A</v>
          </cell>
          <cell r="O116" t="str">
            <v>B</v>
          </cell>
          <cell r="P116" t="str">
            <v>No</v>
          </cell>
          <cell r="Q116" t="str">
            <v>-</v>
          </cell>
          <cell r="R116">
            <v>550</v>
          </cell>
          <cell r="S116" t="str">
            <v>AUTO</v>
          </cell>
          <cell r="T116" t="str">
            <v>URBAN</v>
          </cell>
          <cell r="U116" t="str">
            <v>EN GAMA</v>
          </cell>
          <cell r="V116">
            <v>4</v>
          </cell>
          <cell r="W116">
            <v>578.25</v>
          </cell>
          <cell r="X116">
            <v>957</v>
          </cell>
          <cell r="Y116">
            <v>1110.1199999999999</v>
          </cell>
          <cell r="Z116">
            <v>2021.88</v>
          </cell>
          <cell r="AA116" t="str">
            <v>STARFIRE, 185, 60, 14, 82, H, AUTO, URBAN, SF380, Letra Negra</v>
          </cell>
        </row>
        <row r="117">
          <cell r="A117">
            <v>11672</v>
          </cell>
          <cell r="B117" t="str">
            <v>215/70/R15 Michelin Agilis 109/107S</v>
          </cell>
          <cell r="C117" t="str">
            <v>MICHELIN</v>
          </cell>
          <cell r="D117" t="str">
            <v>AGILIS</v>
          </cell>
          <cell r="E117">
            <v>215</v>
          </cell>
          <cell r="F117">
            <v>70</v>
          </cell>
          <cell r="G117">
            <v>15</v>
          </cell>
          <cell r="H117" t="str">
            <v>Letra Negra</v>
          </cell>
          <cell r="I117" t="str">
            <v>No</v>
          </cell>
          <cell r="J117" t="str">
            <v>R</v>
          </cell>
          <cell r="K117" t="str">
            <v>S</v>
          </cell>
          <cell r="L117" t="str">
            <v>109/107</v>
          </cell>
          <cell r="M117" t="str">
            <v>C</v>
          </cell>
          <cell r="N117" t="str">
            <v>-</v>
          </cell>
          <cell r="O117" t="str">
            <v>-</v>
          </cell>
          <cell r="P117" t="str">
            <v>No</v>
          </cell>
          <cell r="Q117">
            <v>6</v>
          </cell>
          <cell r="R117">
            <v>0</v>
          </cell>
          <cell r="S117" t="str">
            <v>CAMIONETA</v>
          </cell>
          <cell r="T117" t="str">
            <v>URBAN</v>
          </cell>
          <cell r="U117" t="str">
            <v>EN GAMA</v>
          </cell>
          <cell r="V117">
            <v>1</v>
          </cell>
          <cell r="W117">
            <v>1903.83</v>
          </cell>
          <cell r="X117">
            <v>2782</v>
          </cell>
          <cell r="Y117">
            <v>3227.12</v>
          </cell>
          <cell r="Z117">
            <v>6672.32</v>
          </cell>
          <cell r="AA117" t="str">
            <v>MICHELIN, 215, 70, 15, 109/107, S, CAMIONETA, URBAN, AGILIS, Letra Negra</v>
          </cell>
        </row>
        <row r="118">
          <cell r="A118" t="str">
            <v>10P34340</v>
          </cell>
          <cell r="B118" t="str">
            <v>195/90/R14 Tornel America Cargo 106/104P</v>
          </cell>
          <cell r="C118" t="str">
            <v>TORNEL</v>
          </cell>
          <cell r="D118" t="str">
            <v>AMERICA CARGO</v>
          </cell>
          <cell r="E118">
            <v>195</v>
          </cell>
          <cell r="F118">
            <v>90</v>
          </cell>
          <cell r="G118">
            <v>14</v>
          </cell>
          <cell r="H118" t="str">
            <v>Letra Negra</v>
          </cell>
          <cell r="I118" t="str">
            <v>No</v>
          </cell>
          <cell r="J118" t="str">
            <v>C</v>
          </cell>
          <cell r="K118" t="str">
            <v>P</v>
          </cell>
          <cell r="L118" t="str">
            <v>106/104</v>
          </cell>
          <cell r="M118" t="str">
            <v>8C</v>
          </cell>
          <cell r="N118" t="str">
            <v>-</v>
          </cell>
          <cell r="O118" t="str">
            <v>-</v>
          </cell>
          <cell r="P118" t="str">
            <v>No</v>
          </cell>
          <cell r="Q118" t="str">
            <v>-</v>
          </cell>
          <cell r="R118">
            <v>0</v>
          </cell>
          <cell r="S118" t="str">
            <v>AUTO</v>
          </cell>
          <cell r="T118" t="str">
            <v>CARGO</v>
          </cell>
          <cell r="U118" t="str">
            <v>EN GAMA</v>
          </cell>
          <cell r="V118">
            <v>0</v>
          </cell>
          <cell r="W118">
            <v>772.96</v>
          </cell>
          <cell r="X118">
            <v>1221</v>
          </cell>
          <cell r="Y118">
            <v>1416.36</v>
          </cell>
          <cell r="Z118">
            <v>2684.24</v>
          </cell>
          <cell r="AA118" t="str">
            <v>TORNEL, 195, 90, 14, 106/104, P, AUTO, CARGO, AMERICA CARGO, Letra Negra</v>
          </cell>
        </row>
        <row r="119">
          <cell r="A119" t="str">
            <v>C9030948</v>
          </cell>
          <cell r="B119" t="str">
            <v>245/75/R16 Coopertires Evolution Att 120/116R</v>
          </cell>
          <cell r="C119" t="str">
            <v>COOPERTIRES</v>
          </cell>
          <cell r="D119" t="str">
            <v>EVOLUTION ATT</v>
          </cell>
          <cell r="E119">
            <v>245</v>
          </cell>
          <cell r="F119">
            <v>75</v>
          </cell>
          <cell r="G119">
            <v>16</v>
          </cell>
          <cell r="H119" t="str">
            <v>Letra Negra</v>
          </cell>
          <cell r="I119" t="str">
            <v>No</v>
          </cell>
          <cell r="J119" t="str">
            <v>R</v>
          </cell>
          <cell r="K119" t="str">
            <v>R</v>
          </cell>
          <cell r="L119" t="str">
            <v>120/116</v>
          </cell>
          <cell r="M119" t="str">
            <v>E</v>
          </cell>
          <cell r="N119" t="str">
            <v>-</v>
          </cell>
          <cell r="O119" t="str">
            <v>-</v>
          </cell>
          <cell r="P119" t="str">
            <v>No</v>
          </cell>
          <cell r="Q119">
            <v>10</v>
          </cell>
          <cell r="R119">
            <v>0</v>
          </cell>
          <cell r="S119" t="str">
            <v>CAMIONETA</v>
          </cell>
          <cell r="T119" t="str">
            <v>URBAN</v>
          </cell>
          <cell r="U119" t="str">
            <v>EN GAMA</v>
          </cell>
          <cell r="V119">
            <v>0</v>
          </cell>
          <cell r="W119">
            <v>1562.14</v>
          </cell>
          <cell r="X119">
            <v>2383</v>
          </cell>
          <cell r="Y119">
            <v>2764.2799999999997</v>
          </cell>
          <cell r="Z119">
            <v>5885.8399999999992</v>
          </cell>
          <cell r="AA119" t="str">
            <v>COOPERTIRES, 245, 75, 16, 120/116, R, CAMIONETA, URBAN, EVOLUTION ATT, Letra Negra</v>
          </cell>
        </row>
        <row r="120">
          <cell r="A120" t="str">
            <v>DUN107228</v>
          </cell>
          <cell r="B120" t="str">
            <v>175/70/R13 Dunlop Sp Touring T1 82T</v>
          </cell>
          <cell r="C120" t="str">
            <v>DUNLOP</v>
          </cell>
          <cell r="D120" t="str">
            <v>SP TOURING T1</v>
          </cell>
          <cell r="E120">
            <v>175</v>
          </cell>
          <cell r="F120">
            <v>70</v>
          </cell>
          <cell r="G120">
            <v>13</v>
          </cell>
          <cell r="H120" t="str">
            <v>Letra Negra</v>
          </cell>
          <cell r="I120" t="str">
            <v>No</v>
          </cell>
          <cell r="J120" t="str">
            <v>R</v>
          </cell>
          <cell r="K120" t="str">
            <v>T</v>
          </cell>
          <cell r="L120" t="str">
            <v>82</v>
          </cell>
          <cell r="M120" t="str">
            <v>SL</v>
          </cell>
          <cell r="N120" t="str">
            <v>B</v>
          </cell>
          <cell r="O120" t="str">
            <v>B</v>
          </cell>
          <cell r="P120" t="str">
            <v>No</v>
          </cell>
          <cell r="Q120" t="str">
            <v>-</v>
          </cell>
          <cell r="R120">
            <v>500</v>
          </cell>
          <cell r="S120" t="str">
            <v>AUTO</v>
          </cell>
          <cell r="T120" t="str">
            <v>TOURING</v>
          </cell>
          <cell r="U120" t="str">
            <v>EN GAMA</v>
          </cell>
          <cell r="V120">
            <v>0</v>
          </cell>
          <cell r="W120">
            <v>484.1</v>
          </cell>
          <cell r="X120">
            <v>790</v>
          </cell>
          <cell r="Y120">
            <v>916.4</v>
          </cell>
          <cell r="Z120">
            <v>1605.4399999999998</v>
          </cell>
          <cell r="AA120" t="str">
            <v>DUNLOP, 175, 70, 13, 82, T, AUTO, TOURING, SP TOURING T1, Letra Negra</v>
          </cell>
        </row>
        <row r="121">
          <cell r="A121" t="str">
            <v>DUN108496</v>
          </cell>
          <cell r="B121" t="str">
            <v>235/65/R17 Dunlop Grandtrek Pt3 108V</v>
          </cell>
          <cell r="C121" t="str">
            <v>DUNLOP</v>
          </cell>
          <cell r="D121" t="str">
            <v>GRANDTREK PT3</v>
          </cell>
          <cell r="E121">
            <v>235</v>
          </cell>
          <cell r="F121">
            <v>65</v>
          </cell>
          <cell r="G121">
            <v>17</v>
          </cell>
          <cell r="H121" t="str">
            <v>Letra Negra</v>
          </cell>
          <cell r="I121" t="str">
            <v>No</v>
          </cell>
          <cell r="J121" t="str">
            <v>HP</v>
          </cell>
          <cell r="K121" t="str">
            <v>V</v>
          </cell>
          <cell r="L121" t="str">
            <v>108</v>
          </cell>
          <cell r="M121" t="str">
            <v>XL</v>
          </cell>
          <cell r="N121" t="str">
            <v>A</v>
          </cell>
          <cell r="O121" t="str">
            <v>A</v>
          </cell>
          <cell r="P121" t="str">
            <v>No</v>
          </cell>
          <cell r="Q121" t="str">
            <v>-</v>
          </cell>
          <cell r="R121">
            <v>420</v>
          </cell>
          <cell r="S121" t="str">
            <v>CAMIONETA</v>
          </cell>
          <cell r="T121" t="str">
            <v>URBAN</v>
          </cell>
          <cell r="U121" t="str">
            <v>EN GAMA</v>
          </cell>
          <cell r="V121">
            <v>18</v>
          </cell>
          <cell r="W121">
            <v>1354.51</v>
          </cell>
          <cell r="X121">
            <v>2172</v>
          </cell>
          <cell r="Y121">
            <v>2519.52</v>
          </cell>
          <cell r="Z121">
            <v>4725.8399999999992</v>
          </cell>
          <cell r="AA121" t="str">
            <v>DUNLOP, 235, 65, 17, 108, V, CAMIONETA, URBAN, GRANDTREK PT3, Letra Negra</v>
          </cell>
        </row>
        <row r="122">
          <cell r="A122" t="str">
            <v>C9022286</v>
          </cell>
          <cell r="B122" t="str">
            <v>245/60/R18 Coopertires Discoverer Srx 105H</v>
          </cell>
          <cell r="C122" t="str">
            <v>COOPERTIRES</v>
          </cell>
          <cell r="D122" t="str">
            <v>DISCOVERER SRX</v>
          </cell>
          <cell r="E122">
            <v>245</v>
          </cell>
          <cell r="F122">
            <v>60</v>
          </cell>
          <cell r="G122">
            <v>18</v>
          </cell>
          <cell r="H122" t="str">
            <v>Letra Negra</v>
          </cell>
          <cell r="I122" t="str">
            <v>No</v>
          </cell>
          <cell r="J122" t="str">
            <v>R</v>
          </cell>
          <cell r="K122" t="str">
            <v>H</v>
          </cell>
          <cell r="L122" t="str">
            <v>105</v>
          </cell>
          <cell r="M122" t="str">
            <v>SL</v>
          </cell>
          <cell r="N122" t="str">
            <v>A</v>
          </cell>
          <cell r="O122" t="str">
            <v>A</v>
          </cell>
          <cell r="P122" t="str">
            <v>No</v>
          </cell>
          <cell r="Q122">
            <v>4</v>
          </cell>
          <cell r="R122">
            <v>740</v>
          </cell>
          <cell r="S122" t="str">
            <v>CAMIONETA</v>
          </cell>
          <cell r="T122" t="str">
            <v>ALL TERRAIN</v>
          </cell>
          <cell r="U122" t="str">
            <v>EN GAMA</v>
          </cell>
          <cell r="V122">
            <v>11</v>
          </cell>
          <cell r="W122">
            <v>1951</v>
          </cell>
          <cell r="X122">
            <v>3031</v>
          </cell>
          <cell r="Y122">
            <v>3515.9599999999996</v>
          </cell>
          <cell r="Z122">
            <v>6589.9599999999991</v>
          </cell>
          <cell r="AA122" t="str">
            <v>COOPERTIRES, 245, 60, 18, 105, H, CAMIONETA, ALL TERRAIN, DISCOVERER SRX, Letra Negra</v>
          </cell>
        </row>
        <row r="123">
          <cell r="A123" t="str">
            <v>PIR2539700</v>
          </cell>
          <cell r="B123" t="str">
            <v>215/65/R16 Pirelli Scorpion Verde All Season 102H</v>
          </cell>
          <cell r="C123" t="str">
            <v>PIRELLI</v>
          </cell>
          <cell r="D123" t="str">
            <v>SCORPION VERDE ALL SEASON</v>
          </cell>
          <cell r="E123">
            <v>215</v>
          </cell>
          <cell r="F123">
            <v>65</v>
          </cell>
          <cell r="G123">
            <v>16</v>
          </cell>
          <cell r="H123" t="str">
            <v>Letra Negra</v>
          </cell>
          <cell r="I123" t="str">
            <v>No</v>
          </cell>
          <cell r="J123" t="str">
            <v>R</v>
          </cell>
          <cell r="K123" t="str">
            <v>H</v>
          </cell>
          <cell r="L123" t="str">
            <v>102</v>
          </cell>
          <cell r="M123" t="str">
            <v>XL</v>
          </cell>
          <cell r="N123" t="str">
            <v>A</v>
          </cell>
          <cell r="O123" t="str">
            <v>A</v>
          </cell>
          <cell r="P123" t="str">
            <v>No</v>
          </cell>
          <cell r="Q123" t="str">
            <v>-</v>
          </cell>
          <cell r="R123">
            <v>600</v>
          </cell>
          <cell r="S123" t="str">
            <v>CAMIONETA</v>
          </cell>
          <cell r="T123" t="str">
            <v>URBAN</v>
          </cell>
          <cell r="U123" t="str">
            <v>EN GAMA</v>
          </cell>
          <cell r="V123">
            <v>0</v>
          </cell>
          <cell r="W123">
            <v>1555.97</v>
          </cell>
          <cell r="X123">
            <v>2375</v>
          </cell>
          <cell r="Y123">
            <v>2755</v>
          </cell>
          <cell r="Z123">
            <v>5216.5199999999995</v>
          </cell>
          <cell r="AA123" t="str">
            <v>PIRELLI, 215, 65, 16, 102, H, CAMIONETA, URBAN, SCORPION VERDE ALL SEASON, Letra Negra</v>
          </cell>
        </row>
        <row r="124">
          <cell r="A124" t="str">
            <v>C9035604</v>
          </cell>
          <cell r="B124" t="str">
            <v>195/55/R16 Coopertires Evolution Sport 87V</v>
          </cell>
          <cell r="C124" t="str">
            <v>COOPERTIRES</v>
          </cell>
          <cell r="D124" t="str">
            <v>EVOLUTION SPORT</v>
          </cell>
          <cell r="E124">
            <v>195</v>
          </cell>
          <cell r="F124">
            <v>55</v>
          </cell>
          <cell r="G124">
            <v>16</v>
          </cell>
          <cell r="H124" t="str">
            <v>Letra Negra</v>
          </cell>
          <cell r="I124" t="str">
            <v>No</v>
          </cell>
          <cell r="J124" t="str">
            <v>R</v>
          </cell>
          <cell r="K124" t="str">
            <v>V</v>
          </cell>
          <cell r="L124" t="str">
            <v>87</v>
          </cell>
          <cell r="M124" t="str">
            <v>SL</v>
          </cell>
          <cell r="N124" t="str">
            <v>A</v>
          </cell>
          <cell r="O124" t="str">
            <v>A</v>
          </cell>
          <cell r="P124" t="str">
            <v>No</v>
          </cell>
          <cell r="Q124" t="str">
            <v>-</v>
          </cell>
          <cell r="R124">
            <v>400</v>
          </cell>
          <cell r="S124" t="str">
            <v>AUTO</v>
          </cell>
          <cell r="T124" t="str">
            <v>SPORTING</v>
          </cell>
          <cell r="U124" t="str">
            <v>EN GAMA</v>
          </cell>
          <cell r="V124">
            <v>0</v>
          </cell>
          <cell r="W124">
            <v>845.76</v>
          </cell>
          <cell r="X124">
            <v>1413</v>
          </cell>
          <cell r="Y124">
            <v>1639.08</v>
          </cell>
          <cell r="Z124">
            <v>2803.72</v>
          </cell>
          <cell r="AA124" t="str">
            <v>COOPERTIRES, 195, 55, 16, 87, V, AUTO, SPORTING, EVOLUTION SPORT, Letra Negra</v>
          </cell>
        </row>
        <row r="125">
          <cell r="A125" t="str">
            <v>C9025697</v>
          </cell>
          <cell r="B125" t="str">
            <v>195/60/R15 Coopertires Cs1 88T</v>
          </cell>
          <cell r="C125" t="str">
            <v>COOPERTIRES</v>
          </cell>
          <cell r="D125" t="str">
            <v>CS1</v>
          </cell>
          <cell r="E125">
            <v>195</v>
          </cell>
          <cell r="F125">
            <v>60</v>
          </cell>
          <cell r="G125">
            <v>15</v>
          </cell>
          <cell r="H125" t="str">
            <v>Letra Negra</v>
          </cell>
          <cell r="I125" t="str">
            <v>No</v>
          </cell>
          <cell r="J125" t="str">
            <v>R</v>
          </cell>
          <cell r="K125" t="str">
            <v>T</v>
          </cell>
          <cell r="L125" t="str">
            <v>88</v>
          </cell>
          <cell r="M125" t="str">
            <v>B</v>
          </cell>
          <cell r="N125" t="str">
            <v>B</v>
          </cell>
          <cell r="O125" t="str">
            <v>B</v>
          </cell>
          <cell r="P125" t="str">
            <v>No</v>
          </cell>
          <cell r="Q125">
            <v>4</v>
          </cell>
          <cell r="R125">
            <v>440</v>
          </cell>
          <cell r="S125" t="str">
            <v>AUTO</v>
          </cell>
          <cell r="T125" t="str">
            <v>URBAN</v>
          </cell>
          <cell r="U125" t="str">
            <v>EN GAMA</v>
          </cell>
          <cell r="V125">
            <v>0</v>
          </cell>
          <cell r="W125">
            <v>628.15</v>
          </cell>
          <cell r="X125">
            <v>1055</v>
          </cell>
          <cell r="Y125">
            <v>1223.8</v>
          </cell>
          <cell r="Z125">
            <v>2465</v>
          </cell>
          <cell r="AA125" t="str">
            <v>COOPERTIRES, 195, 60, 15, 88, T, AUTO, URBAN, CS1, Letra Negra</v>
          </cell>
        </row>
        <row r="126">
          <cell r="A126" t="str">
            <v>C9030947</v>
          </cell>
          <cell r="B126" t="str">
            <v>225/75/R16 Coopertires Evolution Att 115/112R</v>
          </cell>
          <cell r="C126" t="str">
            <v>COOPERTIRES</v>
          </cell>
          <cell r="D126" t="str">
            <v>EVOLUTION ATT</v>
          </cell>
          <cell r="E126">
            <v>225</v>
          </cell>
          <cell r="F126">
            <v>75</v>
          </cell>
          <cell r="G126">
            <v>16</v>
          </cell>
          <cell r="H126" t="str">
            <v>Letra Negra</v>
          </cell>
          <cell r="I126" t="str">
            <v>No</v>
          </cell>
          <cell r="J126" t="str">
            <v>R</v>
          </cell>
          <cell r="K126" t="str">
            <v>R</v>
          </cell>
          <cell r="L126" t="str">
            <v>115/112</v>
          </cell>
          <cell r="M126" t="str">
            <v>E</v>
          </cell>
          <cell r="N126" t="str">
            <v>-</v>
          </cell>
          <cell r="O126" t="str">
            <v>-</v>
          </cell>
          <cell r="P126" t="str">
            <v>No</v>
          </cell>
          <cell r="Q126">
            <v>10</v>
          </cell>
          <cell r="R126">
            <v>0</v>
          </cell>
          <cell r="S126" t="str">
            <v>CAMIONETA</v>
          </cell>
          <cell r="T126" t="str">
            <v>URBAN</v>
          </cell>
          <cell r="U126" t="str">
            <v>EN GAMA</v>
          </cell>
          <cell r="V126">
            <v>425</v>
          </cell>
          <cell r="W126">
            <v>1566.98</v>
          </cell>
          <cell r="X126">
            <v>2390</v>
          </cell>
          <cell r="Y126">
            <v>2772.3999999999996</v>
          </cell>
          <cell r="Z126">
            <v>5417.2</v>
          </cell>
          <cell r="AA126" t="str">
            <v>COOPERTIRES, 225, 75, 16, 115/112, R, CAMIONETA, URBAN, EVOLUTION ATT, Letra Negra</v>
          </cell>
        </row>
        <row r="127">
          <cell r="A127" t="str">
            <v>PIR2446100</v>
          </cell>
          <cell r="B127" t="str">
            <v>225/65/R17 Pirelli Scorpion Verde All Season Plus 102H</v>
          </cell>
          <cell r="C127" t="str">
            <v>PIRELLI</v>
          </cell>
          <cell r="D127" t="str">
            <v>SCORPION VERDE ALL SEASON PLUS</v>
          </cell>
          <cell r="E127">
            <v>225</v>
          </cell>
          <cell r="F127">
            <v>65</v>
          </cell>
          <cell r="G127">
            <v>17</v>
          </cell>
          <cell r="H127" t="str">
            <v>Letra Negra</v>
          </cell>
          <cell r="I127" t="str">
            <v>No</v>
          </cell>
          <cell r="J127" t="str">
            <v>R</v>
          </cell>
          <cell r="K127" t="str">
            <v>H</v>
          </cell>
          <cell r="L127" t="str">
            <v>102</v>
          </cell>
          <cell r="M127" t="str">
            <v>SL</v>
          </cell>
          <cell r="N127" t="str">
            <v>A</v>
          </cell>
          <cell r="O127" t="str">
            <v>A</v>
          </cell>
          <cell r="P127" t="str">
            <v>No</v>
          </cell>
          <cell r="Q127" t="str">
            <v>-</v>
          </cell>
          <cell r="R127">
            <v>740</v>
          </cell>
          <cell r="S127" t="str">
            <v>CAMIONETA</v>
          </cell>
          <cell r="T127" t="str">
            <v>URBAN</v>
          </cell>
          <cell r="U127" t="str">
            <v>DESCONTINUADO</v>
          </cell>
          <cell r="V127">
            <v>0</v>
          </cell>
          <cell r="W127">
            <v>1728.93</v>
          </cell>
          <cell r="X127">
            <v>2679</v>
          </cell>
          <cell r="Y127">
            <v>3107.64</v>
          </cell>
          <cell r="Z127">
            <v>5806.96</v>
          </cell>
          <cell r="AA127" t="str">
            <v>PIRELLI, 225, 65, 17, 102, H, CAMIONETA, URBAN, SCORPION VERDE ALL SEASON PLUS, Letra Negra</v>
          </cell>
        </row>
        <row r="128">
          <cell r="A128" t="str">
            <v>BS10263006</v>
          </cell>
          <cell r="B128" t="str">
            <v>185/55/R16 Bridgestone Turanza Er300 83V</v>
          </cell>
          <cell r="C128" t="str">
            <v>BRIDGESTONE</v>
          </cell>
          <cell r="D128" t="str">
            <v>TURANZA ER300</v>
          </cell>
          <cell r="E128">
            <v>185</v>
          </cell>
          <cell r="F128">
            <v>55</v>
          </cell>
          <cell r="G128">
            <v>16</v>
          </cell>
          <cell r="H128" t="str">
            <v>Letra Negra</v>
          </cell>
          <cell r="I128" t="str">
            <v>No</v>
          </cell>
          <cell r="J128" t="str">
            <v>R</v>
          </cell>
          <cell r="K128" t="str">
            <v>V</v>
          </cell>
          <cell r="L128" t="str">
            <v>83</v>
          </cell>
          <cell r="M128" t="str">
            <v>SL</v>
          </cell>
          <cell r="N128" t="str">
            <v>A</v>
          </cell>
          <cell r="O128" t="str">
            <v>A</v>
          </cell>
          <cell r="P128" t="str">
            <v>No</v>
          </cell>
          <cell r="Q128" t="str">
            <v>-</v>
          </cell>
          <cell r="R128">
            <v>320</v>
          </cell>
          <cell r="S128" t="str">
            <v>AUTO</v>
          </cell>
          <cell r="T128" t="str">
            <v>URBAN</v>
          </cell>
          <cell r="U128" t="str">
            <v>EN GAMA</v>
          </cell>
          <cell r="V128">
            <v>0</v>
          </cell>
          <cell r="W128">
            <v>1746.9</v>
          </cell>
          <cell r="X128">
            <v>2633</v>
          </cell>
          <cell r="Y128">
            <v>3054.2799999999997</v>
          </cell>
          <cell r="Z128">
            <v>5855.6799999999994</v>
          </cell>
          <cell r="AA128" t="str">
            <v>BRIDGESTONE, 185, 55, 16, 83, V, AUTO, URBAN, TURANZA ER300, Letra Negra</v>
          </cell>
        </row>
        <row r="129">
          <cell r="A129" t="str">
            <v>GDY101172</v>
          </cell>
          <cell r="B129" t="str">
            <v>265/70/R18 Goodyear Wrangler Sr-A 114S</v>
          </cell>
          <cell r="C129" t="str">
            <v>GOODYEAR</v>
          </cell>
          <cell r="D129" t="str">
            <v>WRANGLER SR-A</v>
          </cell>
          <cell r="E129">
            <v>265</v>
          </cell>
          <cell r="F129">
            <v>70</v>
          </cell>
          <cell r="G129">
            <v>18</v>
          </cell>
          <cell r="H129" t="str">
            <v>Letra Blanca Derecha</v>
          </cell>
          <cell r="I129" t="str">
            <v>Si</v>
          </cell>
          <cell r="J129" t="str">
            <v>R</v>
          </cell>
          <cell r="K129" t="str">
            <v>S</v>
          </cell>
          <cell r="L129" t="str">
            <v>114</v>
          </cell>
          <cell r="M129" t="str">
            <v>E</v>
          </cell>
          <cell r="N129" t="str">
            <v>-</v>
          </cell>
          <cell r="O129" t="str">
            <v>-</v>
          </cell>
          <cell r="P129" t="str">
            <v>No</v>
          </cell>
          <cell r="Q129" t="str">
            <v>-</v>
          </cell>
          <cell r="R129">
            <v>0</v>
          </cell>
          <cell r="S129" t="str">
            <v>CAMIONETA</v>
          </cell>
          <cell r="T129" t="str">
            <v>ALL TERRAIN</v>
          </cell>
          <cell r="U129" t="str">
            <v>EN GAMA</v>
          </cell>
          <cell r="V129">
            <v>0</v>
          </cell>
          <cell r="W129">
            <v>2403.4299999999998</v>
          </cell>
          <cell r="X129">
            <v>3644</v>
          </cell>
          <cell r="Y129">
            <v>4227.04</v>
          </cell>
          <cell r="Z129">
            <v>7965.7199999999993</v>
          </cell>
          <cell r="AA129" t="str">
            <v>GOODYEAR, 265, 70, 18, 114, S, CAMIONETA, ALL TERRAIN, WRANGLER SR-A, Letra Blanca Derecha</v>
          </cell>
        </row>
        <row r="130">
          <cell r="A130" t="str">
            <v>C9028398</v>
          </cell>
          <cell r="B130" t="str">
            <v>195/60/R14 Starfire Sf380 86H</v>
          </cell>
          <cell r="C130" t="str">
            <v>STARFIRE</v>
          </cell>
          <cell r="D130" t="str">
            <v>SF380</v>
          </cell>
          <cell r="E130">
            <v>195</v>
          </cell>
          <cell r="F130">
            <v>60</v>
          </cell>
          <cell r="G130">
            <v>14</v>
          </cell>
          <cell r="H130" t="str">
            <v>Letra Negra</v>
          </cell>
          <cell r="I130" t="str">
            <v>No</v>
          </cell>
          <cell r="J130" t="str">
            <v>R</v>
          </cell>
          <cell r="K130" t="str">
            <v>H</v>
          </cell>
          <cell r="L130" t="str">
            <v>86</v>
          </cell>
          <cell r="M130" t="str">
            <v>SL</v>
          </cell>
          <cell r="N130" t="str">
            <v>A</v>
          </cell>
          <cell r="O130" t="str">
            <v>B</v>
          </cell>
          <cell r="P130" t="str">
            <v>No</v>
          </cell>
          <cell r="Q130" t="str">
            <v>-</v>
          </cell>
          <cell r="R130">
            <v>550</v>
          </cell>
          <cell r="S130" t="str">
            <v>AUTO</v>
          </cell>
          <cell r="T130" t="str">
            <v>URBAN</v>
          </cell>
          <cell r="U130" t="str">
            <v>EN GAMA</v>
          </cell>
          <cell r="V130">
            <v>0</v>
          </cell>
          <cell r="W130">
            <v>609.04999999999995</v>
          </cell>
          <cell r="X130">
            <v>999</v>
          </cell>
          <cell r="Y130">
            <v>1158.8399999999999</v>
          </cell>
          <cell r="Z130">
            <v>2019.56</v>
          </cell>
          <cell r="AA130" t="str">
            <v>STARFIRE, 195, 60, 14, 86, H, AUTO, URBAN, SF380, Letra Negra</v>
          </cell>
        </row>
        <row r="131">
          <cell r="A131" t="str">
            <v>GDY106769</v>
          </cell>
          <cell r="B131" t="str">
            <v>185/70/R13 Goodyear Assurance 86T</v>
          </cell>
          <cell r="C131" t="str">
            <v>GOODYEAR</v>
          </cell>
          <cell r="D131" t="str">
            <v>ASSURANCE</v>
          </cell>
          <cell r="E131">
            <v>185</v>
          </cell>
          <cell r="F131">
            <v>70</v>
          </cell>
          <cell r="G131">
            <v>13</v>
          </cell>
          <cell r="H131" t="str">
            <v>Letra Negra</v>
          </cell>
          <cell r="I131" t="str">
            <v>No</v>
          </cell>
          <cell r="J131" t="str">
            <v>R</v>
          </cell>
          <cell r="K131" t="str">
            <v>T</v>
          </cell>
          <cell r="L131" t="str">
            <v>86</v>
          </cell>
          <cell r="M131" t="str">
            <v>SL</v>
          </cell>
          <cell r="N131" t="str">
            <v>-</v>
          </cell>
          <cell r="O131" t="str">
            <v>-</v>
          </cell>
          <cell r="P131" t="str">
            <v>No</v>
          </cell>
          <cell r="Q131" t="str">
            <v>-</v>
          </cell>
          <cell r="R131">
            <v>0</v>
          </cell>
          <cell r="S131" t="str">
            <v>AUTO</v>
          </cell>
          <cell r="T131" t="str">
            <v>URBAN</v>
          </cell>
          <cell r="U131" t="str">
            <v>EN GAMA</v>
          </cell>
          <cell r="V131">
            <v>0</v>
          </cell>
          <cell r="W131">
            <v>626.53</v>
          </cell>
          <cell r="X131">
            <v>983</v>
          </cell>
          <cell r="Y131">
            <v>1140.28</v>
          </cell>
          <cell r="Z131">
            <v>2151.7999999999997</v>
          </cell>
          <cell r="AA131" t="str">
            <v>GOODYEAR, 185, 70, 13, 86, T, AUTO, URBAN, ASSURANCE, Letra Negra</v>
          </cell>
        </row>
        <row r="132">
          <cell r="A132" t="str">
            <v>DUN107412</v>
          </cell>
          <cell r="B132" t="str">
            <v>235/55/R17 Dunlop Direzza Dz102 99W</v>
          </cell>
          <cell r="C132" t="str">
            <v>DUNLOP</v>
          </cell>
          <cell r="D132" t="str">
            <v>DIREZZA DZ102</v>
          </cell>
          <cell r="E132">
            <v>235</v>
          </cell>
          <cell r="F132">
            <v>55</v>
          </cell>
          <cell r="G132">
            <v>17</v>
          </cell>
          <cell r="H132" t="str">
            <v>Letra Negra</v>
          </cell>
          <cell r="I132" t="str">
            <v>No</v>
          </cell>
          <cell r="J132" t="str">
            <v>HP</v>
          </cell>
          <cell r="K132" t="str">
            <v>W</v>
          </cell>
          <cell r="L132" t="str">
            <v>99</v>
          </cell>
          <cell r="M132" t="str">
            <v>XL</v>
          </cell>
          <cell r="N132" t="str">
            <v>A</v>
          </cell>
          <cell r="O132" t="str">
            <v>A</v>
          </cell>
          <cell r="P132" t="str">
            <v>No</v>
          </cell>
          <cell r="Q132" t="str">
            <v>-</v>
          </cell>
          <cell r="R132">
            <v>460</v>
          </cell>
          <cell r="S132" t="str">
            <v>AUTO</v>
          </cell>
          <cell r="T132" t="str">
            <v>URBAN</v>
          </cell>
          <cell r="U132" t="str">
            <v>EN GAMA</v>
          </cell>
          <cell r="V132">
            <v>0</v>
          </cell>
          <cell r="W132">
            <v>1530.03</v>
          </cell>
          <cell r="X132">
            <v>2410</v>
          </cell>
          <cell r="Y132">
            <v>2795.6</v>
          </cell>
          <cell r="Z132">
            <v>5224.6399999999994</v>
          </cell>
          <cell r="AA132" t="str">
            <v>DUNLOP, 235, 55, 17, 99, W, AUTO, URBAN, DIREZZA DZ102, Letra Negra</v>
          </cell>
        </row>
        <row r="133">
          <cell r="A133" t="str">
            <v>GDY105125</v>
          </cell>
          <cell r="B133" t="str">
            <v>265/65/R18 Goodyear Wrangler Sr-A 112T</v>
          </cell>
          <cell r="C133" t="str">
            <v>GOODYEAR</v>
          </cell>
          <cell r="D133" t="str">
            <v>WRANGLER SR-A</v>
          </cell>
          <cell r="E133">
            <v>265</v>
          </cell>
          <cell r="F133">
            <v>65</v>
          </cell>
          <cell r="G133">
            <v>18</v>
          </cell>
          <cell r="H133" t="str">
            <v>Letra Negra</v>
          </cell>
          <cell r="I133" t="str">
            <v>Si</v>
          </cell>
          <cell r="J133" t="str">
            <v>R</v>
          </cell>
          <cell r="K133" t="str">
            <v>T</v>
          </cell>
          <cell r="L133" t="str">
            <v>112</v>
          </cell>
          <cell r="M133" t="str">
            <v>SL</v>
          </cell>
          <cell r="N133" t="str">
            <v>-</v>
          </cell>
          <cell r="O133" t="str">
            <v>-</v>
          </cell>
          <cell r="P133" t="str">
            <v>No</v>
          </cell>
          <cell r="Q133" t="str">
            <v>-</v>
          </cell>
          <cell r="R133">
            <v>0</v>
          </cell>
          <cell r="S133" t="str">
            <v>CAMIONETA</v>
          </cell>
          <cell r="T133" t="str">
            <v>ALL TERRAIN</v>
          </cell>
          <cell r="U133" t="str">
            <v>EN GAMA</v>
          </cell>
          <cell r="V133">
            <v>0</v>
          </cell>
          <cell r="W133">
            <v>2581.0700000000002</v>
          </cell>
          <cell r="X133">
            <v>3884</v>
          </cell>
          <cell r="Y133">
            <v>4505.4399999999996</v>
          </cell>
          <cell r="Z133">
            <v>8555</v>
          </cell>
          <cell r="AA133" t="str">
            <v>GOODYEAR, 265, 65, 18, 112, T, CAMIONETA, ALL TERRAIN, WRANGLER SR-A, Letra Negra</v>
          </cell>
        </row>
        <row r="134">
          <cell r="A134" t="str">
            <v>BS10264200</v>
          </cell>
          <cell r="B134" t="str">
            <v>185/55/R16 Bridgestone Turanza Er370 83H</v>
          </cell>
          <cell r="C134" t="str">
            <v>BRIDGESTONE</v>
          </cell>
          <cell r="D134" t="str">
            <v>TURANZA ER370</v>
          </cell>
          <cell r="E134">
            <v>185</v>
          </cell>
          <cell r="F134">
            <v>55</v>
          </cell>
          <cell r="G134">
            <v>16</v>
          </cell>
          <cell r="H134" t="str">
            <v>Letra Negra</v>
          </cell>
          <cell r="I134" t="str">
            <v>No</v>
          </cell>
          <cell r="J134" t="str">
            <v>R</v>
          </cell>
          <cell r="K134" t="str">
            <v>H</v>
          </cell>
          <cell r="L134" t="str">
            <v>83</v>
          </cell>
          <cell r="M134" t="str">
            <v>SL</v>
          </cell>
          <cell r="N134" t="str">
            <v>A</v>
          </cell>
          <cell r="O134" t="str">
            <v>A</v>
          </cell>
          <cell r="P134" t="str">
            <v>No</v>
          </cell>
          <cell r="Q134" t="str">
            <v>-</v>
          </cell>
          <cell r="R134">
            <v>300</v>
          </cell>
          <cell r="S134" t="str">
            <v>AUTO</v>
          </cell>
          <cell r="T134" t="str">
            <v>URBAN</v>
          </cell>
          <cell r="U134" t="str">
            <v>EN GAMA</v>
          </cell>
          <cell r="V134">
            <v>0</v>
          </cell>
          <cell r="W134">
            <v>1544.25</v>
          </cell>
          <cell r="X134">
            <v>2359</v>
          </cell>
          <cell r="Y134">
            <v>2736.4399999999996</v>
          </cell>
          <cell r="Z134">
            <v>5334.8399999999992</v>
          </cell>
          <cell r="AA134" t="str">
            <v>BRIDGESTONE, 185, 55, 16, 83, H, AUTO, URBAN, TURANZA ER370, Letra Negra</v>
          </cell>
        </row>
        <row r="135">
          <cell r="A135" t="str">
            <v>C9030945</v>
          </cell>
          <cell r="B135" t="str">
            <v>255/70/R16 Coopertires Evolution Att 108/104R</v>
          </cell>
          <cell r="C135" t="str">
            <v>COOPERTIRES</v>
          </cell>
          <cell r="D135" t="str">
            <v>EVOLUTION ATT</v>
          </cell>
          <cell r="E135">
            <v>255</v>
          </cell>
          <cell r="F135">
            <v>70</v>
          </cell>
          <cell r="G135">
            <v>16</v>
          </cell>
          <cell r="H135" t="str">
            <v>Letra Negra</v>
          </cell>
          <cell r="I135" t="str">
            <v>No</v>
          </cell>
          <cell r="J135" t="str">
            <v>R</v>
          </cell>
          <cell r="K135" t="str">
            <v>R</v>
          </cell>
          <cell r="L135" t="str">
            <v>108/104</v>
          </cell>
          <cell r="M135" t="str">
            <v>C</v>
          </cell>
          <cell r="N135" t="str">
            <v>-</v>
          </cell>
          <cell r="O135" t="str">
            <v>-</v>
          </cell>
          <cell r="P135" t="str">
            <v>No</v>
          </cell>
          <cell r="Q135">
            <v>6</v>
          </cell>
          <cell r="R135">
            <v>0</v>
          </cell>
          <cell r="S135" t="str">
            <v>CAMIONETA</v>
          </cell>
          <cell r="T135" t="str">
            <v>URBAN</v>
          </cell>
          <cell r="U135" t="str">
            <v>EN GAMA</v>
          </cell>
          <cell r="V135">
            <v>0</v>
          </cell>
          <cell r="W135">
            <v>1648.68</v>
          </cell>
          <cell r="X135">
            <v>2501</v>
          </cell>
          <cell r="Y135">
            <v>2901.16</v>
          </cell>
          <cell r="Z135">
            <v>5472.8799999999992</v>
          </cell>
          <cell r="AA135" t="str">
            <v>COOPERTIRES, 255, 70, 16, 108/104, R, CAMIONETA, URBAN, EVOLUTION ATT, Letra Negra</v>
          </cell>
        </row>
        <row r="136">
          <cell r="A136" t="str">
            <v>C05566</v>
          </cell>
          <cell r="B136" t="str">
            <v>215/75/R15 Coopertires Discoverer Atr Suv 100S</v>
          </cell>
          <cell r="C136" t="str">
            <v>COOPERTIRES</v>
          </cell>
          <cell r="D136" t="str">
            <v>DISCOVERER ATR SUV</v>
          </cell>
          <cell r="E136">
            <v>215</v>
          </cell>
          <cell r="F136">
            <v>75</v>
          </cell>
          <cell r="G136">
            <v>15</v>
          </cell>
          <cell r="H136" t="str">
            <v>Letra Blanca Derecha</v>
          </cell>
          <cell r="I136" t="str">
            <v>No</v>
          </cell>
          <cell r="J136" t="str">
            <v>R</v>
          </cell>
          <cell r="K136" t="str">
            <v>S</v>
          </cell>
          <cell r="L136" t="str">
            <v>100</v>
          </cell>
          <cell r="M136" t="str">
            <v>SL</v>
          </cell>
          <cell r="N136" t="str">
            <v>A</v>
          </cell>
          <cell r="O136" t="str">
            <v>B</v>
          </cell>
          <cell r="P136" t="str">
            <v>No</v>
          </cell>
          <cell r="Q136">
            <v>4</v>
          </cell>
          <cell r="R136">
            <v>520</v>
          </cell>
          <cell r="S136" t="str">
            <v>CAMIONETA</v>
          </cell>
          <cell r="T136" t="str">
            <v>ALL TERRAIN</v>
          </cell>
          <cell r="U136" t="str">
            <v>DESCONTINUADO</v>
          </cell>
          <cell r="V136">
            <v>0</v>
          </cell>
          <cell r="W136">
            <v>979.86</v>
          </cell>
          <cell r="X136">
            <v>1531</v>
          </cell>
          <cell r="Y136">
            <v>1775.9599999999998</v>
          </cell>
          <cell r="Z136">
            <v>3248</v>
          </cell>
          <cell r="AA136" t="str">
            <v>COOPERTIRES, 215, 75, 15, 100, S, CAMIONETA, ALL TERRAIN, DISCOVERER ATR SUV, Letra Blanca Derecha</v>
          </cell>
        </row>
        <row r="137">
          <cell r="A137" t="str">
            <v>C9025694</v>
          </cell>
          <cell r="B137" t="str">
            <v>185/70/R14 Coopertires Cs1 88T</v>
          </cell>
          <cell r="C137" t="str">
            <v>COOPERTIRES</v>
          </cell>
          <cell r="D137" t="str">
            <v>CS1</v>
          </cell>
          <cell r="E137">
            <v>185</v>
          </cell>
          <cell r="F137">
            <v>70</v>
          </cell>
          <cell r="G137">
            <v>14</v>
          </cell>
          <cell r="H137" t="str">
            <v>Letra Negra</v>
          </cell>
          <cell r="I137" t="str">
            <v>No</v>
          </cell>
          <cell r="J137" t="str">
            <v>R</v>
          </cell>
          <cell r="K137" t="str">
            <v>T</v>
          </cell>
          <cell r="L137" t="str">
            <v>88</v>
          </cell>
          <cell r="M137" t="str">
            <v>B</v>
          </cell>
          <cell r="N137" t="str">
            <v>B</v>
          </cell>
          <cell r="O137" t="str">
            <v>B</v>
          </cell>
          <cell r="P137" t="str">
            <v>No</v>
          </cell>
          <cell r="Q137">
            <v>4</v>
          </cell>
          <cell r="R137">
            <v>440</v>
          </cell>
          <cell r="S137" t="str">
            <v>AUTO</v>
          </cell>
          <cell r="T137" t="str">
            <v>URBAN</v>
          </cell>
          <cell r="U137" t="str">
            <v>EN GAMA</v>
          </cell>
          <cell r="V137">
            <v>0</v>
          </cell>
          <cell r="W137">
            <v>651.32000000000005</v>
          </cell>
          <cell r="X137">
            <v>1056</v>
          </cell>
          <cell r="Y137">
            <v>1224.9599999999998</v>
          </cell>
          <cell r="Z137">
            <v>2575.1999999999998</v>
          </cell>
          <cell r="AA137" t="str">
            <v>COOPERTIRES, 185, 70, 14, 88, T, AUTO, URBAN, CS1, Letra Negra</v>
          </cell>
        </row>
        <row r="138">
          <cell r="A138" t="str">
            <v>PIR2509000</v>
          </cell>
          <cell r="B138" t="str">
            <v>185/60/R15 Pirelli P4 Four Seasons Plus 84T</v>
          </cell>
          <cell r="C138" t="str">
            <v>PIRELLI</v>
          </cell>
          <cell r="D138" t="str">
            <v>P4 FOUR SEASONS PLUS</v>
          </cell>
          <cell r="E138">
            <v>185</v>
          </cell>
          <cell r="F138">
            <v>60</v>
          </cell>
          <cell r="G138">
            <v>15</v>
          </cell>
          <cell r="H138" t="str">
            <v>Letra Negra</v>
          </cell>
          <cell r="I138" t="str">
            <v>No</v>
          </cell>
          <cell r="J138" t="str">
            <v>R</v>
          </cell>
          <cell r="K138" t="str">
            <v>T</v>
          </cell>
          <cell r="L138" t="str">
            <v>84</v>
          </cell>
          <cell r="M138" t="str">
            <v>P</v>
          </cell>
          <cell r="N138" t="str">
            <v>A</v>
          </cell>
          <cell r="O138" t="str">
            <v>B</v>
          </cell>
          <cell r="P138" t="str">
            <v>No</v>
          </cell>
          <cell r="Q138" t="str">
            <v>-</v>
          </cell>
          <cell r="R138">
            <v>760</v>
          </cell>
          <cell r="S138" t="str">
            <v>AUTO</v>
          </cell>
          <cell r="T138" t="str">
            <v>TOURING</v>
          </cell>
          <cell r="U138" t="str">
            <v>EN GAMA</v>
          </cell>
          <cell r="V138">
            <v>20</v>
          </cell>
          <cell r="W138">
            <v>1136.04</v>
          </cell>
          <cell r="X138">
            <v>1742</v>
          </cell>
          <cell r="Y138">
            <v>2020.7199999999998</v>
          </cell>
          <cell r="Z138">
            <v>3618.04</v>
          </cell>
          <cell r="AA138" t="str">
            <v>PIRELLI, 185, 60, 15, 84, T, AUTO, TOURING, P4 FOUR SEASONS PLUS, Letra Negra</v>
          </cell>
        </row>
        <row r="139">
          <cell r="A139" t="str">
            <v>GDY102631</v>
          </cell>
          <cell r="B139" t="str">
            <v>275/65/R18 Goodyear Wrangler Sr-A 114T</v>
          </cell>
          <cell r="C139" t="str">
            <v>GOODYEAR</v>
          </cell>
          <cell r="D139" t="str">
            <v>WRANGLER SR-A</v>
          </cell>
          <cell r="E139">
            <v>275</v>
          </cell>
          <cell r="F139">
            <v>65</v>
          </cell>
          <cell r="G139">
            <v>18</v>
          </cell>
          <cell r="H139" t="str">
            <v>Letra Blanca Derecha</v>
          </cell>
          <cell r="I139" t="str">
            <v>Si</v>
          </cell>
          <cell r="J139" t="str">
            <v>R</v>
          </cell>
          <cell r="K139" t="str">
            <v>T</v>
          </cell>
          <cell r="L139" t="str">
            <v>114</v>
          </cell>
          <cell r="M139" t="str">
            <v>SL</v>
          </cell>
          <cell r="N139" t="str">
            <v>-</v>
          </cell>
          <cell r="O139" t="str">
            <v>-</v>
          </cell>
          <cell r="P139" t="str">
            <v>No</v>
          </cell>
          <cell r="Q139" t="str">
            <v>-</v>
          </cell>
          <cell r="R139">
            <v>0</v>
          </cell>
          <cell r="S139" t="str">
            <v>CAMIONETA</v>
          </cell>
          <cell r="T139" t="str">
            <v>ALL TERRAIN</v>
          </cell>
          <cell r="U139" t="str">
            <v>EN GAMA</v>
          </cell>
          <cell r="V139">
            <v>0</v>
          </cell>
          <cell r="W139">
            <v>2621.74</v>
          </cell>
          <cell r="X139">
            <v>3939</v>
          </cell>
          <cell r="Y139">
            <v>4569.24</v>
          </cell>
          <cell r="Z139">
            <v>8689.56</v>
          </cell>
          <cell r="AA139" t="str">
            <v>GOODYEAR, 275, 65, 18, 114, T, CAMIONETA, ALL TERRAIN, WRANGLER SR-A, Letra Blanca Derecha</v>
          </cell>
        </row>
        <row r="140">
          <cell r="A140" t="str">
            <v>PIR1862500</v>
          </cell>
          <cell r="B140" t="str">
            <v>255/55/R19 Pirelli Scorpion Verde 111H</v>
          </cell>
          <cell r="C140" t="str">
            <v>PIRELLI</v>
          </cell>
          <cell r="D140" t="str">
            <v>SCORPION VERDE</v>
          </cell>
          <cell r="E140">
            <v>255</v>
          </cell>
          <cell r="F140">
            <v>55</v>
          </cell>
          <cell r="G140">
            <v>19</v>
          </cell>
          <cell r="H140" t="str">
            <v>Letra Negra</v>
          </cell>
          <cell r="I140" t="str">
            <v>No</v>
          </cell>
          <cell r="J140" t="str">
            <v>R</v>
          </cell>
          <cell r="K140" t="str">
            <v>H</v>
          </cell>
          <cell r="L140" t="str">
            <v>111</v>
          </cell>
          <cell r="M140" t="str">
            <v>XL</v>
          </cell>
          <cell r="N140" t="str">
            <v>A</v>
          </cell>
          <cell r="O140" t="str">
            <v>A</v>
          </cell>
          <cell r="P140" t="str">
            <v>No</v>
          </cell>
          <cell r="Q140" t="str">
            <v>-</v>
          </cell>
          <cell r="R140">
            <v>600</v>
          </cell>
          <cell r="S140" t="str">
            <v>CAMIONETA</v>
          </cell>
          <cell r="T140" t="str">
            <v>URBAN</v>
          </cell>
          <cell r="U140" t="str">
            <v>EN GAMA</v>
          </cell>
          <cell r="V140">
            <v>1</v>
          </cell>
          <cell r="W140">
            <v>2925.62</v>
          </cell>
          <cell r="X140">
            <v>4351</v>
          </cell>
          <cell r="Y140">
            <v>5047.16</v>
          </cell>
          <cell r="Z140">
            <v>9708.0399999999991</v>
          </cell>
          <cell r="AA140" t="str">
            <v>PIRELLI, 255, 55, 19, 111, H, CAMIONETA, URBAN, SCORPION VERDE, Letra Negra</v>
          </cell>
        </row>
        <row r="141">
          <cell r="A141" t="str">
            <v>GDY106957</v>
          </cell>
          <cell r="B141" t="str">
            <v>265/70/R17 Goodyear Wrangler All Terrain Adventure W/Kevlar 121/118S</v>
          </cell>
          <cell r="C141" t="str">
            <v>GOODYEAR</v>
          </cell>
          <cell r="D141" t="str">
            <v>WRANGLER ALL TERRAIN ADVENTURE W/KEVLAR</v>
          </cell>
          <cell r="E141">
            <v>265</v>
          </cell>
          <cell r="F141">
            <v>70</v>
          </cell>
          <cell r="G141">
            <v>17</v>
          </cell>
          <cell r="H141" t="str">
            <v>Letra Negra</v>
          </cell>
          <cell r="I141" t="str">
            <v>No</v>
          </cell>
          <cell r="J141" t="str">
            <v>R</v>
          </cell>
          <cell r="K141" t="str">
            <v>S</v>
          </cell>
          <cell r="L141" t="str">
            <v>121/118</v>
          </cell>
          <cell r="M141" t="str">
            <v>E</v>
          </cell>
          <cell r="N141" t="str">
            <v>-</v>
          </cell>
          <cell r="O141" t="str">
            <v>-</v>
          </cell>
          <cell r="P141" t="str">
            <v>No</v>
          </cell>
          <cell r="Q141">
            <v>10</v>
          </cell>
          <cell r="R141">
            <v>0</v>
          </cell>
          <cell r="S141" t="str">
            <v>CAMIONETA</v>
          </cell>
          <cell r="T141" t="str">
            <v>ALL TERRAIN</v>
          </cell>
          <cell r="U141" t="str">
            <v>EN GAMA</v>
          </cell>
          <cell r="V141">
            <v>0</v>
          </cell>
          <cell r="W141">
            <v>1901.94</v>
          </cell>
          <cell r="X141">
            <v>2913</v>
          </cell>
          <cell r="Y141">
            <v>3379.08</v>
          </cell>
          <cell r="Z141">
            <v>6304.6</v>
          </cell>
          <cell r="AA141" t="str">
            <v>GOODYEAR, 265, 70, 17, 121/118, S, CAMIONETA, ALL TERRAIN, WRANGLER ALL TERRAIN ADVENTURE W/KEVLAR, Letra Negra</v>
          </cell>
        </row>
        <row r="142">
          <cell r="A142" t="str">
            <v>GDY106897</v>
          </cell>
          <cell r="B142" t="str">
            <v>235/80/R17 Goodyear Wrangler All Terrain Adventure W/Kevlar 120/117R</v>
          </cell>
          <cell r="C142" t="str">
            <v>GOODYEAR</v>
          </cell>
          <cell r="D142" t="str">
            <v>WRANGLER ALL TERRAIN ADVENTURE W/KEVLAR</v>
          </cell>
          <cell r="E142">
            <v>235</v>
          </cell>
          <cell r="F142">
            <v>80</v>
          </cell>
          <cell r="G142">
            <v>17</v>
          </cell>
          <cell r="H142" t="str">
            <v>Letra Negra</v>
          </cell>
          <cell r="I142" t="str">
            <v>No</v>
          </cell>
          <cell r="J142" t="str">
            <v>R</v>
          </cell>
          <cell r="K142" t="str">
            <v>R</v>
          </cell>
          <cell r="L142" t="str">
            <v>120/117</v>
          </cell>
          <cell r="M142" t="str">
            <v>E</v>
          </cell>
          <cell r="N142" t="str">
            <v>-</v>
          </cell>
          <cell r="O142" t="str">
            <v>-</v>
          </cell>
          <cell r="P142" t="str">
            <v>No</v>
          </cell>
          <cell r="Q142">
            <v>10</v>
          </cell>
          <cell r="R142">
            <v>0</v>
          </cell>
          <cell r="S142" t="str">
            <v>CAMIONETA</v>
          </cell>
          <cell r="T142" t="str">
            <v>ALL TERRAIN</v>
          </cell>
          <cell r="U142" t="str">
            <v>EN GAMA</v>
          </cell>
          <cell r="V142">
            <v>4</v>
          </cell>
          <cell r="W142">
            <v>2420.64</v>
          </cell>
          <cell r="X142">
            <v>3616</v>
          </cell>
          <cell r="Y142">
            <v>4194.5599999999995</v>
          </cell>
          <cell r="Z142">
            <v>8379.84</v>
          </cell>
          <cell r="AA142" t="str">
            <v>GOODYEAR, 235, 80, 17, 120/117, R, CAMIONETA, ALL TERRAIN, WRANGLER ALL TERRAIN ADVENTURE W/KEVLAR, Letra Negra</v>
          </cell>
        </row>
        <row r="143">
          <cell r="A143" t="str">
            <v>DUN108985</v>
          </cell>
          <cell r="B143" t="str">
            <v>225/70/R17 Dunlop Grandtrek At20 108/106S</v>
          </cell>
          <cell r="C143" t="str">
            <v>DUNLOP</v>
          </cell>
          <cell r="D143" t="str">
            <v>GRANDTREK AT20</v>
          </cell>
          <cell r="E143">
            <v>225</v>
          </cell>
          <cell r="F143">
            <v>70</v>
          </cell>
          <cell r="G143">
            <v>17</v>
          </cell>
          <cell r="H143" t="str">
            <v>Letra Negra</v>
          </cell>
          <cell r="I143" t="str">
            <v>Si</v>
          </cell>
          <cell r="J143" t="str">
            <v>R</v>
          </cell>
          <cell r="K143" t="str">
            <v>S</v>
          </cell>
          <cell r="L143" t="str">
            <v>108/106</v>
          </cell>
          <cell r="M143" t="str">
            <v>C</v>
          </cell>
          <cell r="N143" t="str">
            <v>B</v>
          </cell>
          <cell r="O143" t="str">
            <v>B</v>
          </cell>
          <cell r="P143" t="str">
            <v>No</v>
          </cell>
          <cell r="Q143">
            <v>6</v>
          </cell>
          <cell r="R143">
            <v>300</v>
          </cell>
          <cell r="S143" t="str">
            <v>CAMIONETA</v>
          </cell>
          <cell r="T143" t="str">
            <v>URBAN</v>
          </cell>
          <cell r="U143" t="str">
            <v>EN GAMA</v>
          </cell>
          <cell r="V143">
            <v>0</v>
          </cell>
          <cell r="W143">
            <v>2283.12</v>
          </cell>
          <cell r="X143">
            <v>3429</v>
          </cell>
          <cell r="Y143">
            <v>3977.64</v>
          </cell>
          <cell r="Z143">
            <v>7836.9599999999991</v>
          </cell>
          <cell r="AA143" t="str">
            <v>DUNLOP, 225, 70, 17, 108/106, S, CAMIONETA, URBAN, GRANDTREK AT20, Letra Negra</v>
          </cell>
        </row>
        <row r="144">
          <cell r="A144" t="str">
            <v>PIR2489200</v>
          </cell>
          <cell r="B144" t="str">
            <v>245/60/R18 Pirelli Scorpion Verde All Season Plus 105H</v>
          </cell>
          <cell r="C144" t="str">
            <v>PIRELLI</v>
          </cell>
          <cell r="D144" t="str">
            <v>SCORPION VERDE ALL SEASON PLUS</v>
          </cell>
          <cell r="E144">
            <v>245</v>
          </cell>
          <cell r="F144">
            <v>60</v>
          </cell>
          <cell r="G144">
            <v>18</v>
          </cell>
          <cell r="H144" t="str">
            <v>Letra Negra</v>
          </cell>
          <cell r="I144" t="str">
            <v>No</v>
          </cell>
          <cell r="J144" t="str">
            <v>R</v>
          </cell>
          <cell r="K144" t="str">
            <v>H</v>
          </cell>
          <cell r="L144" t="str">
            <v>105</v>
          </cell>
          <cell r="M144" t="str">
            <v>SL</v>
          </cell>
          <cell r="N144" t="str">
            <v>A</v>
          </cell>
          <cell r="O144" t="str">
            <v>A</v>
          </cell>
          <cell r="P144" t="str">
            <v>No</v>
          </cell>
          <cell r="Q144" t="str">
            <v>-</v>
          </cell>
          <cell r="R144">
            <v>740</v>
          </cell>
          <cell r="S144" t="str">
            <v>CAMIONETA</v>
          </cell>
          <cell r="T144" t="str">
            <v>URBAN</v>
          </cell>
          <cell r="U144" t="str">
            <v>DESCONTINUADO</v>
          </cell>
          <cell r="V144">
            <v>0</v>
          </cell>
          <cell r="W144">
            <v>2455.34</v>
          </cell>
          <cell r="X144">
            <v>3714</v>
          </cell>
          <cell r="Y144">
            <v>4308.24</v>
          </cell>
          <cell r="Z144">
            <v>9155.8799999999992</v>
          </cell>
          <cell r="AA144" t="str">
            <v>PIRELLI, 245, 60, 18, 105, H, CAMIONETA, URBAN, SCORPION VERDE ALL SEASON PLUS, Letra Negra</v>
          </cell>
        </row>
        <row r="145">
          <cell r="A145" t="str">
            <v>C9027212</v>
          </cell>
          <cell r="B145" t="str">
            <v>185/70/R13 Starfire Sf380 86T</v>
          </cell>
          <cell r="C145" t="str">
            <v>STARFIRE</v>
          </cell>
          <cell r="D145" t="str">
            <v>SF380</v>
          </cell>
          <cell r="E145">
            <v>185</v>
          </cell>
          <cell r="F145">
            <v>70</v>
          </cell>
          <cell r="G145">
            <v>13</v>
          </cell>
          <cell r="H145" t="str">
            <v>Letra Negra</v>
          </cell>
          <cell r="I145" t="str">
            <v>No</v>
          </cell>
          <cell r="J145" t="str">
            <v>R</v>
          </cell>
          <cell r="K145" t="str">
            <v>T</v>
          </cell>
          <cell r="L145" t="str">
            <v>86</v>
          </cell>
          <cell r="M145" t="str">
            <v>SL</v>
          </cell>
          <cell r="N145" t="str">
            <v>B</v>
          </cell>
          <cell r="O145" t="str">
            <v>B</v>
          </cell>
          <cell r="P145" t="str">
            <v>No</v>
          </cell>
          <cell r="Q145" t="str">
            <v>-</v>
          </cell>
          <cell r="R145">
            <v>440</v>
          </cell>
          <cell r="S145" t="str">
            <v>AUTO</v>
          </cell>
          <cell r="T145" t="str">
            <v>URBAN</v>
          </cell>
          <cell r="U145" t="str">
            <v>EN GAMA</v>
          </cell>
          <cell r="V145">
            <v>0</v>
          </cell>
          <cell r="W145">
            <v>523.02</v>
          </cell>
          <cell r="X145">
            <v>843</v>
          </cell>
          <cell r="Y145">
            <v>977.87999999999988</v>
          </cell>
          <cell r="Z145">
            <v>1734.1999999999998</v>
          </cell>
          <cell r="AA145" t="str">
            <v>STARFIRE, 185, 70, 13, 86, T, AUTO, URBAN, SF380, Letra Negra</v>
          </cell>
        </row>
        <row r="146">
          <cell r="A146" t="str">
            <v>PIR2245800</v>
          </cell>
          <cell r="B146" t="str">
            <v>205/45/R17 Pirelli Cinturato P7 88W</v>
          </cell>
          <cell r="C146" t="str">
            <v>PIRELLI</v>
          </cell>
          <cell r="D146" t="str">
            <v>CINTURATO P7</v>
          </cell>
          <cell r="E146">
            <v>205</v>
          </cell>
          <cell r="F146">
            <v>45</v>
          </cell>
          <cell r="G146">
            <v>17</v>
          </cell>
          <cell r="H146" t="str">
            <v>Letra Negra</v>
          </cell>
          <cell r="I146" t="str">
            <v>Si</v>
          </cell>
          <cell r="J146" t="str">
            <v>HP</v>
          </cell>
          <cell r="K146" t="str">
            <v>W</v>
          </cell>
          <cell r="L146" t="str">
            <v>88</v>
          </cell>
          <cell r="M146" t="str">
            <v>XL</v>
          </cell>
          <cell r="N146" t="str">
            <v>AA</v>
          </cell>
          <cell r="O146" t="str">
            <v>A</v>
          </cell>
          <cell r="P146" t="str">
            <v>Si</v>
          </cell>
          <cell r="Q146" t="str">
            <v>-</v>
          </cell>
          <cell r="R146">
            <v>260</v>
          </cell>
          <cell r="S146" t="str">
            <v>AUTO</v>
          </cell>
          <cell r="T146" t="str">
            <v>TOURING</v>
          </cell>
          <cell r="U146" t="str">
            <v>EN GAMA</v>
          </cell>
          <cell r="V146">
            <v>31</v>
          </cell>
          <cell r="W146">
            <v>2652.97</v>
          </cell>
          <cell r="X146">
            <v>3930</v>
          </cell>
          <cell r="Y146">
            <v>4558.7999999999993</v>
          </cell>
          <cell r="Z146">
            <v>9209.24</v>
          </cell>
          <cell r="AA146" t="str">
            <v>PIRELLI, 205, 45, 17, 88, W, AUTO, TOURING, CINTURATO P7, Letra Negra</v>
          </cell>
        </row>
        <row r="147">
          <cell r="A147" t="str">
            <v>10P34270</v>
          </cell>
          <cell r="B147" t="str">
            <v>185/90/R14 Tornel America Cargo 102/100N</v>
          </cell>
          <cell r="C147" t="str">
            <v>TORNEL</v>
          </cell>
          <cell r="D147" t="str">
            <v>AMERICA CARGO</v>
          </cell>
          <cell r="E147">
            <v>185</v>
          </cell>
          <cell r="F147">
            <v>90</v>
          </cell>
          <cell r="G147">
            <v>14</v>
          </cell>
          <cell r="H147" t="str">
            <v>Letra Negra</v>
          </cell>
          <cell r="I147" t="str">
            <v>No</v>
          </cell>
          <cell r="J147" t="str">
            <v>C</v>
          </cell>
          <cell r="K147" t="str">
            <v>N</v>
          </cell>
          <cell r="L147" t="str">
            <v>102/100</v>
          </cell>
          <cell r="M147" t="str">
            <v>D</v>
          </cell>
          <cell r="N147" t="str">
            <v>-</v>
          </cell>
          <cell r="O147" t="str">
            <v>-</v>
          </cell>
          <cell r="P147" t="str">
            <v>No</v>
          </cell>
          <cell r="Q147">
            <v>8</v>
          </cell>
          <cell r="R147">
            <v>0</v>
          </cell>
          <cell r="S147" t="str">
            <v>CAMIONETA</v>
          </cell>
          <cell r="T147" t="str">
            <v>CARGO</v>
          </cell>
          <cell r="U147" t="str">
            <v>EN GAMA</v>
          </cell>
          <cell r="V147">
            <v>16</v>
          </cell>
          <cell r="W147">
            <v>782.77</v>
          </cell>
          <cell r="X147">
            <v>1234</v>
          </cell>
          <cell r="Y147">
            <v>1431.4399999999998</v>
          </cell>
          <cell r="Z147">
            <v>2848.9599999999996</v>
          </cell>
          <cell r="AA147" t="str">
            <v>TORNEL, 185, 90, 14, 102/100, N, CAMIONETA, CARGO, AMERICA CARGO, Letra Negra</v>
          </cell>
        </row>
        <row r="148">
          <cell r="A148" t="str">
            <v>FS12596003</v>
          </cell>
          <cell r="B148" t="str">
            <v>225/60/R17 Firestone Destination Le2 99T</v>
          </cell>
          <cell r="C148" t="str">
            <v>FIRESTONE</v>
          </cell>
          <cell r="D148" t="str">
            <v>DESTINATION LE2</v>
          </cell>
          <cell r="E148">
            <v>225</v>
          </cell>
          <cell r="F148">
            <v>60</v>
          </cell>
          <cell r="G148">
            <v>17</v>
          </cell>
          <cell r="H148" t="str">
            <v>Letra Negra</v>
          </cell>
          <cell r="I148" t="str">
            <v>No</v>
          </cell>
          <cell r="J148" t="str">
            <v>R</v>
          </cell>
          <cell r="K148" t="str">
            <v>T</v>
          </cell>
          <cell r="L148" t="str">
            <v>99</v>
          </cell>
          <cell r="M148" t="str">
            <v>SL</v>
          </cell>
          <cell r="N148" t="str">
            <v>-</v>
          </cell>
          <cell r="O148" t="str">
            <v>-</v>
          </cell>
          <cell r="P148" t="str">
            <v>No</v>
          </cell>
          <cell r="Q148" t="str">
            <v>-</v>
          </cell>
          <cell r="R148">
            <v>0</v>
          </cell>
          <cell r="S148" t="str">
            <v>CAMIONETA</v>
          </cell>
          <cell r="T148" t="str">
            <v>URBAN</v>
          </cell>
          <cell r="U148" t="str">
            <v>EN GAMA</v>
          </cell>
          <cell r="V148">
            <v>15</v>
          </cell>
          <cell r="W148">
            <v>1201.99</v>
          </cell>
          <cell r="X148">
            <v>1966</v>
          </cell>
          <cell r="Y148">
            <v>2280.56</v>
          </cell>
          <cell r="Z148">
            <v>4123.7999999999993</v>
          </cell>
          <cell r="AA148" t="str">
            <v>FIRESTONE, 225, 60, 17, 99, T, CAMIONETA, URBAN, DESTINATION LE2, Letra Negra</v>
          </cell>
        </row>
        <row r="149">
          <cell r="A149" t="str">
            <v>DUN107287</v>
          </cell>
          <cell r="B149" t="str">
            <v>205/50/R17 Dunlop Direzza Dz102 93W</v>
          </cell>
          <cell r="C149" t="str">
            <v>DUNLOP</v>
          </cell>
          <cell r="D149" t="str">
            <v>DIREZZA DZ102</v>
          </cell>
          <cell r="E149">
            <v>205</v>
          </cell>
          <cell r="F149">
            <v>50</v>
          </cell>
          <cell r="G149">
            <v>17</v>
          </cell>
          <cell r="H149" t="str">
            <v>Letra Negra</v>
          </cell>
          <cell r="I149" t="str">
            <v>No</v>
          </cell>
          <cell r="J149" t="str">
            <v>HP</v>
          </cell>
          <cell r="K149" t="str">
            <v>W</v>
          </cell>
          <cell r="L149" t="str">
            <v>93</v>
          </cell>
          <cell r="M149" t="str">
            <v>XL</v>
          </cell>
          <cell r="N149" t="str">
            <v>A</v>
          </cell>
          <cell r="O149" t="str">
            <v>A</v>
          </cell>
          <cell r="P149" t="str">
            <v>No</v>
          </cell>
          <cell r="Q149" t="str">
            <v>-</v>
          </cell>
          <cell r="R149">
            <v>460</v>
          </cell>
          <cell r="S149" t="str">
            <v>AUTO</v>
          </cell>
          <cell r="T149" t="str">
            <v>URBAN</v>
          </cell>
          <cell r="U149" t="str">
            <v>EN GAMA</v>
          </cell>
          <cell r="V149">
            <v>8</v>
          </cell>
          <cell r="W149">
            <v>1416.37</v>
          </cell>
          <cell r="X149">
            <v>2256</v>
          </cell>
          <cell r="Y149">
            <v>2616.96</v>
          </cell>
          <cell r="Z149">
            <v>5047.16</v>
          </cell>
          <cell r="AA149" t="str">
            <v>DUNLOP, 205, 50, 17, 93, W, AUTO, URBAN, DIREZZA DZ102, Letra Negra</v>
          </cell>
        </row>
        <row r="150">
          <cell r="A150" t="str">
            <v>BS10276200</v>
          </cell>
          <cell r="B150" t="str">
            <v>185/60/R15 Bridgestone Potenza Re080 84H</v>
          </cell>
          <cell r="C150" t="str">
            <v>BRIDGESTONE</v>
          </cell>
          <cell r="D150" t="str">
            <v>POTENZA RE080</v>
          </cell>
          <cell r="E150">
            <v>185</v>
          </cell>
          <cell r="F150">
            <v>60</v>
          </cell>
          <cell r="G150">
            <v>15</v>
          </cell>
          <cell r="H150" t="str">
            <v>Letra Negra</v>
          </cell>
          <cell r="I150" t="str">
            <v>No</v>
          </cell>
          <cell r="J150" t="str">
            <v>R</v>
          </cell>
          <cell r="K150" t="str">
            <v>H</v>
          </cell>
          <cell r="L150" t="str">
            <v>84</v>
          </cell>
          <cell r="M150" t="str">
            <v>SL</v>
          </cell>
          <cell r="N150" t="str">
            <v>-</v>
          </cell>
          <cell r="O150" t="str">
            <v>-</v>
          </cell>
          <cell r="P150" t="str">
            <v>No</v>
          </cell>
          <cell r="Q150" t="str">
            <v>-</v>
          </cell>
          <cell r="R150">
            <v>0</v>
          </cell>
          <cell r="S150" t="str">
            <v>AUTO</v>
          </cell>
          <cell r="T150" t="str">
            <v>URBAN</v>
          </cell>
          <cell r="U150" t="str">
            <v>EN GAMA</v>
          </cell>
          <cell r="V150">
            <v>0</v>
          </cell>
          <cell r="W150">
            <v>1349.14</v>
          </cell>
          <cell r="X150">
            <v>2031</v>
          </cell>
          <cell r="Y150">
            <v>2355.96</v>
          </cell>
          <cell r="Z150">
            <v>4535.5999999999995</v>
          </cell>
          <cell r="AA150" t="str">
            <v>BRIDGESTONE, 185, 60, 15, 84, H, AUTO, URBAN, POTENZA RE080, Letra Negra</v>
          </cell>
        </row>
        <row r="151">
          <cell r="A151" t="str">
            <v>GDY101218</v>
          </cell>
          <cell r="B151" t="str">
            <v>245/65/R17 Goodyear Fortera Hl 105T</v>
          </cell>
          <cell r="C151" t="str">
            <v>GOODYEAR</v>
          </cell>
          <cell r="D151" t="str">
            <v>FORTERA HL</v>
          </cell>
          <cell r="E151">
            <v>245</v>
          </cell>
          <cell r="F151">
            <v>65</v>
          </cell>
          <cell r="G151">
            <v>17</v>
          </cell>
          <cell r="H151" t="str">
            <v>Letra Negra</v>
          </cell>
          <cell r="I151" t="str">
            <v>No</v>
          </cell>
          <cell r="J151" t="str">
            <v>R</v>
          </cell>
          <cell r="K151" t="str">
            <v>T</v>
          </cell>
          <cell r="L151" t="str">
            <v>105</v>
          </cell>
          <cell r="M151" t="str">
            <v>SL</v>
          </cell>
          <cell r="N151" t="str">
            <v>-</v>
          </cell>
          <cell r="O151" t="str">
            <v>B</v>
          </cell>
          <cell r="P151" t="str">
            <v>No</v>
          </cell>
          <cell r="Q151" t="str">
            <v>-</v>
          </cell>
          <cell r="R151">
            <v>540</v>
          </cell>
          <cell r="S151" t="str">
            <v>CAMIONETA</v>
          </cell>
          <cell r="T151" t="str">
            <v>URBAN</v>
          </cell>
          <cell r="U151" t="str">
            <v>EN GAMA</v>
          </cell>
          <cell r="V151">
            <v>0</v>
          </cell>
          <cell r="W151">
            <v>2101.5300000000002</v>
          </cell>
          <cell r="X151">
            <v>3184</v>
          </cell>
          <cell r="Y151">
            <v>3693.4399999999996</v>
          </cell>
          <cell r="Z151">
            <v>7778.9599999999991</v>
          </cell>
          <cell r="AA151" t="str">
            <v>GOODYEAR, 245, 65, 17, 105, T, CAMIONETA, URBAN, FORTERA HL, Letra Negra</v>
          </cell>
        </row>
        <row r="152">
          <cell r="A152" t="str">
            <v>C9027794</v>
          </cell>
          <cell r="B152" t="str">
            <v>205/55/R16 Coopertires Cs1 91H</v>
          </cell>
          <cell r="C152" t="str">
            <v>COOPERTIRES</v>
          </cell>
          <cell r="D152" t="str">
            <v>CS1</v>
          </cell>
          <cell r="E152">
            <v>205</v>
          </cell>
          <cell r="F152">
            <v>55</v>
          </cell>
          <cell r="G152">
            <v>16</v>
          </cell>
          <cell r="H152" t="str">
            <v>Letra Negra</v>
          </cell>
          <cell r="I152" t="str">
            <v>No</v>
          </cell>
          <cell r="J152" t="str">
            <v>R</v>
          </cell>
          <cell r="K152" t="str">
            <v>H</v>
          </cell>
          <cell r="L152" t="str">
            <v>91</v>
          </cell>
          <cell r="M152" t="str">
            <v>B</v>
          </cell>
          <cell r="N152" t="str">
            <v>A</v>
          </cell>
          <cell r="O152" t="str">
            <v>B</v>
          </cell>
          <cell r="P152" t="str">
            <v>No</v>
          </cell>
          <cell r="Q152">
            <v>4</v>
          </cell>
          <cell r="R152">
            <v>440</v>
          </cell>
          <cell r="S152" t="str">
            <v>AUTO</v>
          </cell>
          <cell r="T152" t="str">
            <v>URBAN</v>
          </cell>
          <cell r="U152" t="str">
            <v>EN GAMA</v>
          </cell>
          <cell r="V152">
            <v>2</v>
          </cell>
          <cell r="W152">
            <v>799.39</v>
          </cell>
          <cell r="X152">
            <v>1351</v>
          </cell>
          <cell r="Y152">
            <v>1567.1599999999999</v>
          </cell>
          <cell r="Z152">
            <v>2649.4399999999996</v>
          </cell>
          <cell r="AA152" t="str">
            <v>COOPERTIRES, 205, 55, 16, 91, H, AUTO, URBAN, CS1, Letra Negra</v>
          </cell>
        </row>
        <row r="153">
          <cell r="A153" t="str">
            <v>C9028660</v>
          </cell>
          <cell r="B153" t="str">
            <v>195/55/R15 Starfire Sf380 85H</v>
          </cell>
          <cell r="C153" t="str">
            <v>STARFIRE</v>
          </cell>
          <cell r="D153" t="str">
            <v>SF380</v>
          </cell>
          <cell r="E153">
            <v>195</v>
          </cell>
          <cell r="F153">
            <v>55</v>
          </cell>
          <cell r="G153">
            <v>15</v>
          </cell>
          <cell r="H153" t="str">
            <v>Letra Negra</v>
          </cell>
          <cell r="I153" t="str">
            <v>No</v>
          </cell>
          <cell r="J153" t="str">
            <v>R</v>
          </cell>
          <cell r="K153" t="str">
            <v>H</v>
          </cell>
          <cell r="L153" t="str">
            <v>85</v>
          </cell>
          <cell r="M153" t="str">
            <v>SL</v>
          </cell>
          <cell r="N153" t="str">
            <v>A</v>
          </cell>
          <cell r="O153" t="str">
            <v>B</v>
          </cell>
          <cell r="P153" t="str">
            <v>No</v>
          </cell>
          <cell r="Q153" t="str">
            <v>-</v>
          </cell>
          <cell r="R153">
            <v>550</v>
          </cell>
          <cell r="S153" t="str">
            <v>AUTO</v>
          </cell>
          <cell r="T153" t="str">
            <v>URBAN</v>
          </cell>
          <cell r="U153" t="str">
            <v>EN GAMA</v>
          </cell>
          <cell r="V153">
            <v>0</v>
          </cell>
          <cell r="W153">
            <v>587.41</v>
          </cell>
          <cell r="X153">
            <v>999</v>
          </cell>
          <cell r="Y153">
            <v>1158.8399999999999</v>
          </cell>
          <cell r="Z153">
            <v>1947.64</v>
          </cell>
          <cell r="AA153" t="str">
            <v>STARFIRE, 195, 55, 15, 85, H, AUTO, URBAN, SF380, Letra Negra</v>
          </cell>
        </row>
        <row r="154">
          <cell r="A154" t="str">
            <v>DUN107335</v>
          </cell>
          <cell r="B154" t="str">
            <v>185/65/R15 Dunlop Sp Touring T1 88H</v>
          </cell>
          <cell r="C154" t="str">
            <v>DUNLOP</v>
          </cell>
          <cell r="D154" t="str">
            <v>SP TOURING T1</v>
          </cell>
          <cell r="E154">
            <v>185</v>
          </cell>
          <cell r="F154">
            <v>65</v>
          </cell>
          <cell r="G154">
            <v>15</v>
          </cell>
          <cell r="H154" t="str">
            <v>Letra Negra</v>
          </cell>
          <cell r="I154" t="str">
            <v>No</v>
          </cell>
          <cell r="J154" t="str">
            <v>R</v>
          </cell>
          <cell r="K154" t="str">
            <v>H</v>
          </cell>
          <cell r="L154" t="str">
            <v>88</v>
          </cell>
          <cell r="M154" t="str">
            <v>SL</v>
          </cell>
          <cell r="N154" t="str">
            <v>B</v>
          </cell>
          <cell r="O154" t="str">
            <v>B</v>
          </cell>
          <cell r="P154" t="str">
            <v>No</v>
          </cell>
          <cell r="Q154" t="str">
            <v>-</v>
          </cell>
          <cell r="R154">
            <v>500</v>
          </cell>
          <cell r="S154" t="str">
            <v>AUTO</v>
          </cell>
          <cell r="T154" t="str">
            <v>TOURING</v>
          </cell>
          <cell r="U154" t="str">
            <v>EN GAMA</v>
          </cell>
          <cell r="V154">
            <v>0</v>
          </cell>
          <cell r="W154">
            <v>859.7</v>
          </cell>
          <cell r="X154">
            <v>1368</v>
          </cell>
          <cell r="Y154">
            <v>1586.8799999999999</v>
          </cell>
          <cell r="Z154">
            <v>2850.12</v>
          </cell>
          <cell r="AA154" t="str">
            <v>DUNLOP, 185, 65, 15, 88, H, AUTO, TOURING, SP TOURING T1, Letra Negra</v>
          </cell>
        </row>
        <row r="155">
          <cell r="A155">
            <v>28083</v>
          </cell>
          <cell r="B155" t="str">
            <v>195/65/R15 Bfgoodrich Advantage T/A Drive 91H</v>
          </cell>
          <cell r="C155" t="str">
            <v>BFGOODRICH</v>
          </cell>
          <cell r="D155" t="str">
            <v>ADVANTAGE T/A DRIVE</v>
          </cell>
          <cell r="E155">
            <v>195</v>
          </cell>
          <cell r="F155">
            <v>65</v>
          </cell>
          <cell r="G155">
            <v>15</v>
          </cell>
          <cell r="H155" t="str">
            <v>Letra Negra</v>
          </cell>
          <cell r="I155" t="str">
            <v>No</v>
          </cell>
          <cell r="J155" t="str">
            <v>R</v>
          </cell>
          <cell r="K155" t="str">
            <v>H</v>
          </cell>
          <cell r="L155" t="str">
            <v>91</v>
          </cell>
          <cell r="M155" t="str">
            <v>SL</v>
          </cell>
          <cell r="N155" t="str">
            <v>A</v>
          </cell>
          <cell r="O155" t="str">
            <v>A</v>
          </cell>
          <cell r="P155" t="str">
            <v>No</v>
          </cell>
          <cell r="Q155" t="str">
            <v>-</v>
          </cell>
          <cell r="R155">
            <v>400</v>
          </cell>
          <cell r="S155" t="str">
            <v>AUTO</v>
          </cell>
          <cell r="T155" t="str">
            <v>URBAN</v>
          </cell>
          <cell r="U155" t="str">
            <v>EN GAMA</v>
          </cell>
          <cell r="V155">
            <v>0</v>
          </cell>
          <cell r="W155">
            <v>978.5</v>
          </cell>
          <cell r="X155">
            <v>1529</v>
          </cell>
          <cell r="Y155">
            <v>1773.6399999999999</v>
          </cell>
          <cell r="Z155">
            <v>3854.68</v>
          </cell>
          <cell r="AA155" t="str">
            <v>BFGOODRICH, 195, 65, 15, 91, H, AUTO, URBAN, ADVANTAGE T/A DRIVE, Letra Negra</v>
          </cell>
        </row>
        <row r="156">
          <cell r="A156" t="str">
            <v>PIR2354200</v>
          </cell>
          <cell r="B156" t="str">
            <v>265/50/R20 Pirelli Scorpion Verde All Season 107V</v>
          </cell>
          <cell r="C156" t="str">
            <v>PIRELLI</v>
          </cell>
          <cell r="D156" t="str">
            <v>SCORPION VERDE ALL SEASON</v>
          </cell>
          <cell r="E156">
            <v>265</v>
          </cell>
          <cell r="F156">
            <v>50</v>
          </cell>
          <cell r="G156">
            <v>20</v>
          </cell>
          <cell r="H156" t="str">
            <v>Letra Negra</v>
          </cell>
          <cell r="I156" t="str">
            <v>No</v>
          </cell>
          <cell r="J156" t="str">
            <v>HP</v>
          </cell>
          <cell r="K156" t="str">
            <v>V</v>
          </cell>
          <cell r="L156" t="str">
            <v>107</v>
          </cell>
          <cell r="M156" t="str">
            <v>SL</v>
          </cell>
          <cell r="N156" t="str">
            <v>A</v>
          </cell>
          <cell r="O156" t="str">
            <v>A</v>
          </cell>
          <cell r="P156" t="str">
            <v>No</v>
          </cell>
          <cell r="Q156" t="str">
            <v>-</v>
          </cell>
          <cell r="R156">
            <v>600</v>
          </cell>
          <cell r="S156" t="str">
            <v>CAMIONETA</v>
          </cell>
          <cell r="T156" t="str">
            <v>URBAN</v>
          </cell>
          <cell r="U156" t="str">
            <v>EN GAMA</v>
          </cell>
          <cell r="V156">
            <v>14</v>
          </cell>
          <cell r="W156">
            <v>3229.93</v>
          </cell>
          <cell r="X156">
            <v>4763</v>
          </cell>
          <cell r="Y156">
            <v>5525.08</v>
          </cell>
          <cell r="Z156">
            <v>9427.32</v>
          </cell>
          <cell r="AA156" t="str">
            <v>PIRELLI, 265, 50, 20, 107, V, CAMIONETA, URBAN, SCORPION VERDE ALL SEASON, Letra Negra</v>
          </cell>
        </row>
        <row r="157">
          <cell r="A157" t="str">
            <v>DUN110438</v>
          </cell>
          <cell r="B157" t="str">
            <v>205/55/R16 Dunlop Sport Blue Response 91W</v>
          </cell>
          <cell r="C157" t="str">
            <v>DUNLOP</v>
          </cell>
          <cell r="D157" t="str">
            <v>SPORT BLUE RESPONSE</v>
          </cell>
          <cell r="E157">
            <v>205</v>
          </cell>
          <cell r="F157">
            <v>55</v>
          </cell>
          <cell r="G157">
            <v>16</v>
          </cell>
          <cell r="H157" t="str">
            <v>Letra Negra</v>
          </cell>
          <cell r="I157" t="str">
            <v>No</v>
          </cell>
          <cell r="J157" t="str">
            <v>R</v>
          </cell>
          <cell r="K157" t="str">
            <v>W</v>
          </cell>
          <cell r="L157" t="str">
            <v>91</v>
          </cell>
          <cell r="M157" t="str">
            <v>SL</v>
          </cell>
          <cell r="N157" t="str">
            <v>-</v>
          </cell>
          <cell r="O157" t="str">
            <v>A</v>
          </cell>
          <cell r="P157" t="str">
            <v>No</v>
          </cell>
          <cell r="Q157" t="str">
            <v>-</v>
          </cell>
          <cell r="R157">
            <v>0</v>
          </cell>
          <cell r="S157" t="str">
            <v>AUTO</v>
          </cell>
          <cell r="T157" t="str">
            <v>SPORTING</v>
          </cell>
          <cell r="U157" t="str">
            <v>EN GAMA</v>
          </cell>
          <cell r="V157">
            <v>226</v>
          </cell>
          <cell r="W157">
            <v>772.22</v>
          </cell>
          <cell r="X157">
            <v>1314</v>
          </cell>
          <cell r="Y157">
            <v>1524.2399999999998</v>
          </cell>
          <cell r="Z157">
            <v>2666.8399999999997</v>
          </cell>
          <cell r="AA157" t="str">
            <v>DUNLOP, 205, 55, 16, 91, W, AUTO, SPORTING, SPORT BLUE RESPONSE, Letra Negra</v>
          </cell>
        </row>
        <row r="158">
          <cell r="A158" t="str">
            <v>PIR2633700</v>
          </cell>
          <cell r="B158" t="str">
            <v>215/70/R15 Pirelli P4 Four Seasons Plus 97T</v>
          </cell>
          <cell r="C158" t="str">
            <v>PIRELLI</v>
          </cell>
          <cell r="D158" t="str">
            <v>P4 FOUR SEASONS PLUS</v>
          </cell>
          <cell r="E158">
            <v>215</v>
          </cell>
          <cell r="F158">
            <v>70</v>
          </cell>
          <cell r="G158">
            <v>15</v>
          </cell>
          <cell r="H158" t="str">
            <v>Letra Negra</v>
          </cell>
          <cell r="I158" t="str">
            <v>No</v>
          </cell>
          <cell r="J158" t="str">
            <v>R</v>
          </cell>
          <cell r="K158" t="str">
            <v>T</v>
          </cell>
          <cell r="L158" t="str">
            <v>97</v>
          </cell>
          <cell r="M158" t="str">
            <v>P</v>
          </cell>
          <cell r="N158" t="str">
            <v>A</v>
          </cell>
          <cell r="O158" t="str">
            <v>B</v>
          </cell>
          <cell r="P158" t="str">
            <v>No</v>
          </cell>
          <cell r="Q158" t="str">
            <v>-</v>
          </cell>
          <cell r="R158">
            <v>760</v>
          </cell>
          <cell r="S158" t="str">
            <v>AUTO</v>
          </cell>
          <cell r="T158" t="str">
            <v>TOURING</v>
          </cell>
          <cell r="U158" t="str">
            <v>EN GAMA</v>
          </cell>
          <cell r="V158">
            <v>0</v>
          </cell>
          <cell r="W158">
            <v>1082.17</v>
          </cell>
          <cell r="X158">
            <v>1669</v>
          </cell>
          <cell r="Y158">
            <v>1936.04</v>
          </cell>
          <cell r="Z158">
            <v>3586.72</v>
          </cell>
          <cell r="AA158" t="str">
            <v>PIRELLI, 215, 70, 15, 97, T, AUTO, TOURING, P4 FOUR SEASONS PLUS, Letra Negra</v>
          </cell>
        </row>
        <row r="159">
          <cell r="A159" t="str">
            <v>GDY105896</v>
          </cell>
          <cell r="B159" t="str">
            <v>215/85/R16 Goodyear Wrangler Sr-A 115/112P</v>
          </cell>
          <cell r="C159" t="str">
            <v>GOODYEAR</v>
          </cell>
          <cell r="D159" t="str">
            <v>WRANGLER SR-A</v>
          </cell>
          <cell r="E159">
            <v>215</v>
          </cell>
          <cell r="F159">
            <v>85</v>
          </cell>
          <cell r="G159">
            <v>16</v>
          </cell>
          <cell r="H159" t="str">
            <v>Letra Negra</v>
          </cell>
          <cell r="I159" t="str">
            <v>No</v>
          </cell>
          <cell r="J159" t="str">
            <v>R</v>
          </cell>
          <cell r="K159" t="str">
            <v>P</v>
          </cell>
          <cell r="L159" t="str">
            <v>115/112</v>
          </cell>
          <cell r="M159" t="str">
            <v>E</v>
          </cell>
          <cell r="N159" t="str">
            <v>-</v>
          </cell>
          <cell r="O159" t="str">
            <v>-</v>
          </cell>
          <cell r="P159" t="str">
            <v>No</v>
          </cell>
          <cell r="Q159" t="str">
            <v>-</v>
          </cell>
          <cell r="R159">
            <v>0</v>
          </cell>
          <cell r="S159" t="str">
            <v>CAMIONETA</v>
          </cell>
          <cell r="T159" t="str">
            <v>ALL TERRAIN</v>
          </cell>
          <cell r="U159" t="str">
            <v>DESCONTINUADO</v>
          </cell>
          <cell r="V159">
            <v>0</v>
          </cell>
          <cell r="W159">
            <v>1634.73</v>
          </cell>
          <cell r="X159">
            <v>2482</v>
          </cell>
          <cell r="Y159">
            <v>2879.12</v>
          </cell>
          <cell r="Z159">
            <v>5418.36</v>
          </cell>
          <cell r="AA159" t="str">
            <v>GOODYEAR, 215, 85, 16, 115/112, P, CAMIONETA, ALL TERRAIN, WRANGLER SR-A, Letra Negra</v>
          </cell>
        </row>
        <row r="160">
          <cell r="A160" t="str">
            <v>DUN107328</v>
          </cell>
          <cell r="B160" t="str">
            <v>215/55/R16 Dunlop Direzza Dz102 93V</v>
          </cell>
          <cell r="C160" t="str">
            <v>DUNLOP</v>
          </cell>
          <cell r="D160" t="str">
            <v>DIREZZA DZ102</v>
          </cell>
          <cell r="E160">
            <v>215</v>
          </cell>
          <cell r="F160">
            <v>55</v>
          </cell>
          <cell r="G160">
            <v>16</v>
          </cell>
          <cell r="H160" t="str">
            <v>Letra Negra</v>
          </cell>
          <cell r="I160" t="str">
            <v>No</v>
          </cell>
          <cell r="J160" t="str">
            <v>HP</v>
          </cell>
          <cell r="K160" t="str">
            <v>V</v>
          </cell>
          <cell r="L160" t="str">
            <v>93</v>
          </cell>
          <cell r="M160" t="str">
            <v>SL</v>
          </cell>
          <cell r="N160" t="str">
            <v>A</v>
          </cell>
          <cell r="O160" t="str">
            <v>A</v>
          </cell>
          <cell r="P160" t="str">
            <v>No</v>
          </cell>
          <cell r="Q160" t="str">
            <v>-</v>
          </cell>
          <cell r="R160">
            <v>460</v>
          </cell>
          <cell r="S160" t="str">
            <v>AUTO</v>
          </cell>
          <cell r="T160" t="str">
            <v>URBAN</v>
          </cell>
          <cell r="U160" t="str">
            <v>EN GAMA</v>
          </cell>
          <cell r="V160">
            <v>1</v>
          </cell>
          <cell r="W160">
            <v>1235.53</v>
          </cell>
          <cell r="X160">
            <v>1941</v>
          </cell>
          <cell r="Y160">
            <v>2251.56</v>
          </cell>
          <cell r="Z160">
            <v>4184.12</v>
          </cell>
          <cell r="AA160" t="str">
            <v>DUNLOP, 215, 55, 16, 93, V, AUTO, URBAN, DIREZZA DZ102, Letra Negra</v>
          </cell>
        </row>
        <row r="161">
          <cell r="A161" t="str">
            <v>GDY101236</v>
          </cell>
          <cell r="B161" t="str">
            <v>225/75/R15 Goodyear Wrangler Sr-A 102S</v>
          </cell>
          <cell r="C161" t="str">
            <v>GOODYEAR</v>
          </cell>
          <cell r="D161" t="str">
            <v>WRANGLER SR-A</v>
          </cell>
          <cell r="E161">
            <v>225</v>
          </cell>
          <cell r="F161">
            <v>75</v>
          </cell>
          <cell r="G161">
            <v>15</v>
          </cell>
          <cell r="H161" t="str">
            <v>Letra Blanca Derecha</v>
          </cell>
          <cell r="I161" t="str">
            <v>No</v>
          </cell>
          <cell r="J161" t="str">
            <v>R</v>
          </cell>
          <cell r="K161" t="str">
            <v>S</v>
          </cell>
          <cell r="L161" t="str">
            <v>102</v>
          </cell>
          <cell r="M161" t="str">
            <v>SL</v>
          </cell>
          <cell r="N161" t="str">
            <v>-</v>
          </cell>
          <cell r="O161" t="str">
            <v>-</v>
          </cell>
          <cell r="P161" t="str">
            <v>No</v>
          </cell>
          <cell r="Q161" t="str">
            <v>-</v>
          </cell>
          <cell r="R161">
            <v>0</v>
          </cell>
          <cell r="S161" t="str">
            <v>CAMIONETA</v>
          </cell>
          <cell r="T161" t="str">
            <v>ALL TERRAIN</v>
          </cell>
          <cell r="U161" t="str">
            <v>EN GAMA</v>
          </cell>
          <cell r="V161">
            <v>0</v>
          </cell>
          <cell r="W161">
            <v>1424.8</v>
          </cell>
          <cell r="X161">
            <v>2133</v>
          </cell>
          <cell r="Y161">
            <v>2474.2799999999997</v>
          </cell>
          <cell r="Z161">
            <v>4722.3599999999997</v>
          </cell>
          <cell r="AA161" t="str">
            <v>GOODYEAR, 225, 75, 15, 102, S, CAMIONETA, ALL TERRAIN, WRANGLER SR-A, Letra Blanca Derecha</v>
          </cell>
        </row>
        <row r="162">
          <cell r="A162" t="str">
            <v>PIR2323200</v>
          </cell>
          <cell r="B162" t="str">
            <v>285/45/R20 Pirelli Scorpion Verde Xl 112Y</v>
          </cell>
          <cell r="C162" t="str">
            <v>PIRELLI</v>
          </cell>
          <cell r="D162" t="str">
            <v>SCORPION VERDE XL</v>
          </cell>
          <cell r="E162">
            <v>285</v>
          </cell>
          <cell r="F162">
            <v>45</v>
          </cell>
          <cell r="G162">
            <v>20</v>
          </cell>
          <cell r="H162" t="str">
            <v>Letra Negra</v>
          </cell>
          <cell r="I162" t="str">
            <v>No</v>
          </cell>
          <cell r="J162" t="str">
            <v>HP</v>
          </cell>
          <cell r="K162" t="str">
            <v>Y</v>
          </cell>
          <cell r="L162" t="str">
            <v>112</v>
          </cell>
          <cell r="M162" t="str">
            <v>XL</v>
          </cell>
          <cell r="N162" t="str">
            <v>A</v>
          </cell>
          <cell r="O162" t="str">
            <v>A</v>
          </cell>
          <cell r="P162" t="str">
            <v>No</v>
          </cell>
          <cell r="Q162" t="str">
            <v>-</v>
          </cell>
          <cell r="R162">
            <v>740</v>
          </cell>
          <cell r="S162" t="str">
            <v>CAMIONETA</v>
          </cell>
          <cell r="T162" t="str">
            <v>URBAN</v>
          </cell>
          <cell r="U162" t="str">
            <v>EN GAMA</v>
          </cell>
          <cell r="V162">
            <v>18</v>
          </cell>
          <cell r="W162">
            <v>4313.8100000000004</v>
          </cell>
          <cell r="X162">
            <v>6230</v>
          </cell>
          <cell r="Y162">
            <v>7226.7999999999993</v>
          </cell>
          <cell r="Z162">
            <v>14365.439999999999</v>
          </cell>
          <cell r="AA162" t="str">
            <v>PIRELLI, 285, 45, 20, 112, Y, CAMIONETA, URBAN, SCORPION VERDE XL, Letra Negra</v>
          </cell>
        </row>
        <row r="163">
          <cell r="A163" t="str">
            <v>GDY101787</v>
          </cell>
          <cell r="B163" t="str">
            <v>245/75/R17 Goodyear Wrangler Silent Armor M+S 110T</v>
          </cell>
          <cell r="C163" t="str">
            <v>GOODYEAR</v>
          </cell>
          <cell r="D163" t="str">
            <v>WRANGLER SILENT ARMOR M+S</v>
          </cell>
          <cell r="E163">
            <v>245</v>
          </cell>
          <cell r="F163">
            <v>75</v>
          </cell>
          <cell r="G163">
            <v>17</v>
          </cell>
          <cell r="H163" t="str">
            <v>Letra Negra</v>
          </cell>
          <cell r="I163" t="str">
            <v>No</v>
          </cell>
          <cell r="J163" t="str">
            <v>R</v>
          </cell>
          <cell r="K163" t="str">
            <v>T</v>
          </cell>
          <cell r="L163" t="str">
            <v>110</v>
          </cell>
          <cell r="M163" t="str">
            <v>SL</v>
          </cell>
          <cell r="N163" t="str">
            <v>A</v>
          </cell>
          <cell r="O163" t="str">
            <v>B</v>
          </cell>
          <cell r="P163" t="str">
            <v>No</v>
          </cell>
          <cell r="Q163" t="str">
            <v>-</v>
          </cell>
          <cell r="R163">
            <v>520</v>
          </cell>
          <cell r="S163" t="str">
            <v>CAMIONETA</v>
          </cell>
          <cell r="T163" t="str">
            <v>ALL TERRAIN</v>
          </cell>
          <cell r="U163" t="str">
            <v>DESCONTINUADO</v>
          </cell>
          <cell r="V163">
            <v>1</v>
          </cell>
          <cell r="W163">
            <v>1500</v>
          </cell>
          <cell r="X163">
            <v>2369</v>
          </cell>
          <cell r="Y163">
            <v>2748.04</v>
          </cell>
          <cell r="Z163">
            <v>4971.7599999999993</v>
          </cell>
          <cell r="AA163" t="str">
            <v>GOODYEAR, 245, 75, 17, 110, T, CAMIONETA, ALL TERRAIN, WRANGLER SILENT ARMOR M+S, Letra Negra</v>
          </cell>
        </row>
        <row r="164">
          <cell r="A164" t="str">
            <v>PIR2162700</v>
          </cell>
          <cell r="B164" t="str">
            <v>195/90/R15 Pirelli Carrier 106R</v>
          </cell>
          <cell r="C164" t="str">
            <v>PIRELLI</v>
          </cell>
          <cell r="D164" t="str">
            <v>CARRIER</v>
          </cell>
          <cell r="E164">
            <v>195</v>
          </cell>
          <cell r="F164">
            <v>90</v>
          </cell>
          <cell r="G164">
            <v>15</v>
          </cell>
          <cell r="H164" t="str">
            <v>Letra Negra</v>
          </cell>
          <cell r="I164" t="str">
            <v>No</v>
          </cell>
          <cell r="J164" t="str">
            <v>C</v>
          </cell>
          <cell r="K164" t="str">
            <v>R</v>
          </cell>
          <cell r="L164" t="str">
            <v>106</v>
          </cell>
          <cell r="M164" t="str">
            <v>SL</v>
          </cell>
          <cell r="N164" t="str">
            <v>-</v>
          </cell>
          <cell r="O164" t="str">
            <v>-</v>
          </cell>
          <cell r="P164" t="str">
            <v>No</v>
          </cell>
          <cell r="Q164" t="str">
            <v>-</v>
          </cell>
          <cell r="R164">
            <v>0</v>
          </cell>
          <cell r="S164" t="str">
            <v>CAMIONETA</v>
          </cell>
          <cell r="T164" t="str">
            <v>URBAN</v>
          </cell>
          <cell r="U164" t="str">
            <v>EN GAMA</v>
          </cell>
          <cell r="V164">
            <v>0</v>
          </cell>
          <cell r="W164">
            <v>1554.7</v>
          </cell>
          <cell r="X164">
            <v>2309</v>
          </cell>
          <cell r="Y164">
            <v>2678.4399999999996</v>
          </cell>
          <cell r="Z164">
            <v>5224.6399999999994</v>
          </cell>
          <cell r="AA164" t="str">
            <v>PIRELLI, 195, 90, 15, 106, R, CAMIONETA, URBAN, CARRIER, Letra Negra</v>
          </cell>
        </row>
        <row r="165">
          <cell r="A165" t="str">
            <v>C9025792</v>
          </cell>
          <cell r="B165" t="str">
            <v>215/70/R15 Coopertires Cs1 98T</v>
          </cell>
          <cell r="C165" t="str">
            <v>COOPERTIRES</v>
          </cell>
          <cell r="D165" t="str">
            <v>CS1</v>
          </cell>
          <cell r="E165">
            <v>215</v>
          </cell>
          <cell r="F165">
            <v>70</v>
          </cell>
          <cell r="G165">
            <v>15</v>
          </cell>
          <cell r="H165" t="str">
            <v>Letra Negra</v>
          </cell>
          <cell r="I165" t="str">
            <v>No</v>
          </cell>
          <cell r="J165" t="str">
            <v>R</v>
          </cell>
          <cell r="K165" t="str">
            <v>T</v>
          </cell>
          <cell r="L165" t="str">
            <v>98</v>
          </cell>
          <cell r="M165" t="str">
            <v>B</v>
          </cell>
          <cell r="N165" t="str">
            <v>B</v>
          </cell>
          <cell r="O165" t="str">
            <v>B</v>
          </cell>
          <cell r="P165" t="str">
            <v>No</v>
          </cell>
          <cell r="Q165">
            <v>4</v>
          </cell>
          <cell r="R165">
            <v>440</v>
          </cell>
          <cell r="S165" t="str">
            <v>AUTO</v>
          </cell>
          <cell r="T165" t="str">
            <v>URBAN</v>
          </cell>
          <cell r="U165" t="str">
            <v>EN GAMA</v>
          </cell>
          <cell r="V165">
            <v>33</v>
          </cell>
          <cell r="W165">
            <v>915.39</v>
          </cell>
          <cell r="X165">
            <v>1443</v>
          </cell>
          <cell r="Y165">
            <v>1673.8799999999999</v>
          </cell>
          <cell r="Z165">
            <v>3078.64</v>
          </cell>
          <cell r="AA165" t="str">
            <v>COOPERTIRES, 215, 70, 15, 98, T, AUTO, URBAN, CS1, Letra Negra</v>
          </cell>
        </row>
        <row r="166">
          <cell r="A166" t="str">
            <v>GDY105925</v>
          </cell>
          <cell r="B166" t="str">
            <v>195/90/R14 Goodyear Wrangler Radial 106/104Q</v>
          </cell>
          <cell r="C166" t="str">
            <v>GOODYEAR</v>
          </cell>
          <cell r="D166" t="str">
            <v>WRANGLER RADIAL</v>
          </cell>
          <cell r="E166">
            <v>195</v>
          </cell>
          <cell r="F166">
            <v>90</v>
          </cell>
          <cell r="G166">
            <v>14</v>
          </cell>
          <cell r="H166" t="str">
            <v>Letra Negra</v>
          </cell>
          <cell r="I166" t="str">
            <v>No</v>
          </cell>
          <cell r="J166" t="str">
            <v>R</v>
          </cell>
          <cell r="K166" t="str">
            <v>Q</v>
          </cell>
          <cell r="L166" t="str">
            <v>106/104</v>
          </cell>
          <cell r="M166" t="str">
            <v>D</v>
          </cell>
          <cell r="N166" t="str">
            <v>-</v>
          </cell>
          <cell r="O166" t="str">
            <v>-</v>
          </cell>
          <cell r="P166" t="str">
            <v>No</v>
          </cell>
          <cell r="Q166">
            <v>8</v>
          </cell>
          <cell r="R166">
            <v>0</v>
          </cell>
          <cell r="S166" t="str">
            <v>CAMIONETA</v>
          </cell>
          <cell r="T166" t="str">
            <v>ALL TERRAIN</v>
          </cell>
          <cell r="U166" t="str">
            <v>DESCONTINUADO</v>
          </cell>
          <cell r="V166">
            <v>0</v>
          </cell>
          <cell r="W166">
            <v>910.66</v>
          </cell>
          <cell r="X166">
            <v>1407</v>
          </cell>
          <cell r="Y166">
            <v>1632.12</v>
          </cell>
          <cell r="Z166">
            <v>3018.32</v>
          </cell>
          <cell r="AA166" t="str">
            <v>GOODYEAR, 195, 90, 14, 106/104, Q, CAMIONETA, ALL TERRAIN, WRANGLER RADIAL, Letra Negra</v>
          </cell>
        </row>
        <row r="167">
          <cell r="A167" t="str">
            <v>FS10350003</v>
          </cell>
          <cell r="B167" t="str">
            <v>195/65/R15 Firestone F-580 91H</v>
          </cell>
          <cell r="C167" t="str">
            <v>FIRESTONE</v>
          </cell>
          <cell r="D167" t="str">
            <v>F-580</v>
          </cell>
          <cell r="E167">
            <v>195</v>
          </cell>
          <cell r="F167">
            <v>65</v>
          </cell>
          <cell r="G167">
            <v>15</v>
          </cell>
          <cell r="H167" t="str">
            <v>Letra Negra</v>
          </cell>
          <cell r="I167" t="str">
            <v>No</v>
          </cell>
          <cell r="J167" t="str">
            <v>R</v>
          </cell>
          <cell r="K167" t="str">
            <v>H</v>
          </cell>
          <cell r="L167" t="str">
            <v>91</v>
          </cell>
          <cell r="M167" t="str">
            <v>SL</v>
          </cell>
          <cell r="N167" t="str">
            <v>-</v>
          </cell>
          <cell r="O167" t="str">
            <v>-</v>
          </cell>
          <cell r="P167" t="str">
            <v>No</v>
          </cell>
          <cell r="Q167" t="str">
            <v>-</v>
          </cell>
          <cell r="R167">
            <v>0</v>
          </cell>
          <cell r="S167" t="str">
            <v>AUTO</v>
          </cell>
          <cell r="T167" t="str">
            <v>URBAN</v>
          </cell>
          <cell r="U167" t="str">
            <v>EN GAMA</v>
          </cell>
          <cell r="V167">
            <v>8</v>
          </cell>
          <cell r="W167">
            <v>841.43</v>
          </cell>
          <cell r="X167">
            <v>1343</v>
          </cell>
          <cell r="Y167">
            <v>1557.8799999999999</v>
          </cell>
          <cell r="Z167">
            <v>3041.52</v>
          </cell>
          <cell r="AA167" t="str">
            <v>FIRESTONE, 195, 65, 15, 91, H, AUTO, URBAN, F-580, Letra Negra</v>
          </cell>
        </row>
        <row r="168">
          <cell r="A168" t="str">
            <v>GDY104555</v>
          </cell>
          <cell r="B168" t="str">
            <v>265/75/R16 Goodyear Wrangler Mt/R With Kevlar 123/120Q</v>
          </cell>
          <cell r="C168" t="str">
            <v>GOODYEAR</v>
          </cell>
          <cell r="D168" t="str">
            <v>WRANGLER MT/R WITH KEVLAR</v>
          </cell>
          <cell r="E168">
            <v>265</v>
          </cell>
          <cell r="F168">
            <v>75</v>
          </cell>
          <cell r="G168">
            <v>16</v>
          </cell>
          <cell r="H168" t="str">
            <v>Letra Negra</v>
          </cell>
          <cell r="I168" t="str">
            <v>No</v>
          </cell>
          <cell r="J168" t="str">
            <v>R</v>
          </cell>
          <cell r="K168" t="str">
            <v>Q</v>
          </cell>
          <cell r="L168" t="str">
            <v>123/120</v>
          </cell>
          <cell r="M168" t="str">
            <v>E</v>
          </cell>
          <cell r="N168" t="str">
            <v>-</v>
          </cell>
          <cell r="O168" t="str">
            <v>-</v>
          </cell>
          <cell r="P168" t="str">
            <v>No</v>
          </cell>
          <cell r="Q168">
            <v>10</v>
          </cell>
          <cell r="R168">
            <v>0</v>
          </cell>
          <cell r="S168" t="str">
            <v>CAMIONETA</v>
          </cell>
          <cell r="T168" t="str">
            <v>ALL TERRAIN</v>
          </cell>
          <cell r="U168" t="str">
            <v>EN GAMA</v>
          </cell>
          <cell r="V168">
            <v>0</v>
          </cell>
          <cell r="W168">
            <v>2967.02</v>
          </cell>
          <cell r="X168">
            <v>4286</v>
          </cell>
          <cell r="Y168">
            <v>4971.7599999999993</v>
          </cell>
          <cell r="Z168">
            <v>9834.48</v>
          </cell>
          <cell r="AA168" t="str">
            <v>GOODYEAR, 265, 75, 16, 123/120, Q, CAMIONETA, ALL TERRAIN, WRANGLER MT/R WITH KEVLAR, Letra Negra</v>
          </cell>
        </row>
        <row r="169">
          <cell r="A169" t="str">
            <v>DUN107323</v>
          </cell>
          <cell r="B169" t="str">
            <v>225/50/R17 Dunlop Direzza Dz102 94W</v>
          </cell>
          <cell r="C169" t="str">
            <v>DUNLOP</v>
          </cell>
          <cell r="D169" t="str">
            <v>DIREZZA DZ102</v>
          </cell>
          <cell r="E169">
            <v>225</v>
          </cell>
          <cell r="F169">
            <v>50</v>
          </cell>
          <cell r="G169">
            <v>17</v>
          </cell>
          <cell r="H169" t="str">
            <v>Letra Negra</v>
          </cell>
          <cell r="I169" t="str">
            <v>No</v>
          </cell>
          <cell r="J169" t="str">
            <v>HP</v>
          </cell>
          <cell r="K169" t="str">
            <v>W</v>
          </cell>
          <cell r="L169" t="str">
            <v>94</v>
          </cell>
          <cell r="M169" t="str">
            <v>XL</v>
          </cell>
          <cell r="N169" t="str">
            <v>A</v>
          </cell>
          <cell r="O169" t="str">
            <v>A</v>
          </cell>
          <cell r="P169" t="str">
            <v>No</v>
          </cell>
          <cell r="Q169" t="str">
            <v>-</v>
          </cell>
          <cell r="R169">
            <v>460</v>
          </cell>
          <cell r="S169" t="str">
            <v>AUTO</v>
          </cell>
          <cell r="T169" t="str">
            <v>URBAN</v>
          </cell>
          <cell r="U169" t="str">
            <v>EN GAMA</v>
          </cell>
          <cell r="V169">
            <v>2</v>
          </cell>
          <cell r="W169">
            <v>1595.08</v>
          </cell>
          <cell r="X169">
            <v>2498</v>
          </cell>
          <cell r="Y169">
            <v>2897.68</v>
          </cell>
          <cell r="Z169">
            <v>5327.8799999999992</v>
          </cell>
          <cell r="AA169" t="str">
            <v>DUNLOP, 225, 50, 17, 94, W, AUTO, URBAN, DIREZZA DZ102, Letra Negra</v>
          </cell>
        </row>
        <row r="170">
          <cell r="A170" t="str">
            <v>C9028662</v>
          </cell>
          <cell r="B170" t="str">
            <v>205/60/R16 Starfire Sf380 92H</v>
          </cell>
          <cell r="C170" t="str">
            <v>STARFIRE</v>
          </cell>
          <cell r="D170" t="str">
            <v>SF380</v>
          </cell>
          <cell r="E170">
            <v>205</v>
          </cell>
          <cell r="F170">
            <v>60</v>
          </cell>
          <cell r="G170">
            <v>16</v>
          </cell>
          <cell r="H170" t="str">
            <v>Letra Negra</v>
          </cell>
          <cell r="I170" t="str">
            <v>No</v>
          </cell>
          <cell r="J170" t="str">
            <v>R</v>
          </cell>
          <cell r="K170" t="str">
            <v>H</v>
          </cell>
          <cell r="L170" t="str">
            <v>92</v>
          </cell>
          <cell r="M170" t="str">
            <v>SL</v>
          </cell>
          <cell r="N170" t="str">
            <v>A</v>
          </cell>
          <cell r="O170" t="str">
            <v>B</v>
          </cell>
          <cell r="P170" t="str">
            <v>No</v>
          </cell>
          <cell r="Q170" t="str">
            <v>-</v>
          </cell>
          <cell r="R170">
            <v>550</v>
          </cell>
          <cell r="S170" t="str">
            <v>AUTO</v>
          </cell>
          <cell r="T170" t="str">
            <v>URBAN</v>
          </cell>
          <cell r="U170" t="str">
            <v>EN GAMA</v>
          </cell>
          <cell r="V170">
            <v>0</v>
          </cell>
          <cell r="W170">
            <v>808.91</v>
          </cell>
          <cell r="X170">
            <v>1363</v>
          </cell>
          <cell r="Y170">
            <v>1581.08</v>
          </cell>
          <cell r="Z170">
            <v>2680.76</v>
          </cell>
          <cell r="AA170" t="str">
            <v>STARFIRE, 205, 60, 16, 92, H, AUTO, URBAN, SF380, Letra Negra</v>
          </cell>
        </row>
        <row r="171">
          <cell r="A171" t="str">
            <v>C9025810</v>
          </cell>
          <cell r="B171" t="str">
            <v>215/60/R16 Coopertires Cs1 95T</v>
          </cell>
          <cell r="C171" t="str">
            <v>COOPERTIRES</v>
          </cell>
          <cell r="D171" t="str">
            <v>CS1</v>
          </cell>
          <cell r="E171">
            <v>215</v>
          </cell>
          <cell r="F171">
            <v>60</v>
          </cell>
          <cell r="G171">
            <v>16</v>
          </cell>
          <cell r="H171" t="str">
            <v>Letra Negra</v>
          </cell>
          <cell r="I171" t="str">
            <v>No</v>
          </cell>
          <cell r="J171" t="str">
            <v>R</v>
          </cell>
          <cell r="K171" t="str">
            <v>T</v>
          </cell>
          <cell r="L171" t="str">
            <v>95</v>
          </cell>
          <cell r="M171" t="str">
            <v>B</v>
          </cell>
          <cell r="N171" t="str">
            <v>B</v>
          </cell>
          <cell r="O171" t="str">
            <v>B</v>
          </cell>
          <cell r="P171" t="str">
            <v>No</v>
          </cell>
          <cell r="Q171">
            <v>4</v>
          </cell>
          <cell r="R171">
            <v>440</v>
          </cell>
          <cell r="S171" t="str">
            <v>AUTO</v>
          </cell>
          <cell r="T171" t="str">
            <v>URBAN</v>
          </cell>
          <cell r="U171" t="str">
            <v>EN GAMA</v>
          </cell>
          <cell r="V171">
            <v>0</v>
          </cell>
          <cell r="W171">
            <v>928.9</v>
          </cell>
          <cell r="X171">
            <v>1526</v>
          </cell>
          <cell r="Y171">
            <v>1770.1599999999999</v>
          </cell>
          <cell r="Z171">
            <v>3078.64</v>
          </cell>
          <cell r="AA171" t="str">
            <v>COOPERTIRES, 215, 60, 16, 95, T, AUTO, URBAN, CS1, Letra Negra</v>
          </cell>
        </row>
        <row r="172">
          <cell r="A172" t="str">
            <v>C9023657</v>
          </cell>
          <cell r="B172" t="str">
            <v>315/70/R17 Coopertires Discoverer Stt Pro 121/118Q</v>
          </cell>
          <cell r="C172" t="str">
            <v>COOPERTIRES</v>
          </cell>
          <cell r="D172" t="str">
            <v>DISCOVERER STT PRO</v>
          </cell>
          <cell r="E172">
            <v>315</v>
          </cell>
          <cell r="F172">
            <v>70</v>
          </cell>
          <cell r="G172">
            <v>17</v>
          </cell>
          <cell r="H172" t="str">
            <v>Letra Blanca Resaltada</v>
          </cell>
          <cell r="I172" t="str">
            <v>No</v>
          </cell>
          <cell r="J172" t="str">
            <v>R</v>
          </cell>
          <cell r="K172" t="str">
            <v>Q</v>
          </cell>
          <cell r="L172" t="str">
            <v>121/118</v>
          </cell>
          <cell r="M172" t="str">
            <v>E</v>
          </cell>
          <cell r="N172" t="str">
            <v>-</v>
          </cell>
          <cell r="O172" t="str">
            <v>-</v>
          </cell>
          <cell r="P172" t="str">
            <v>No</v>
          </cell>
          <cell r="Q172">
            <v>10</v>
          </cell>
          <cell r="R172">
            <v>0</v>
          </cell>
          <cell r="S172" t="str">
            <v>CAMIONETA</v>
          </cell>
          <cell r="T172" t="str">
            <v>ALL TERRAIN</v>
          </cell>
          <cell r="U172" t="str">
            <v>EN GAMA</v>
          </cell>
          <cell r="V172">
            <v>67</v>
          </cell>
          <cell r="W172">
            <v>3313.14</v>
          </cell>
          <cell r="X172">
            <v>4824</v>
          </cell>
          <cell r="Y172">
            <v>5595.8399999999992</v>
          </cell>
          <cell r="Z172">
            <v>11039.72</v>
          </cell>
          <cell r="AA172" t="str">
            <v>COOPERTIRES, 315, 70, 17, 121/118, Q, CAMIONETA, ALL TERRAIN, DISCOVERER STT PRO, Letra Blanca Resaltada</v>
          </cell>
        </row>
        <row r="173">
          <cell r="A173" t="str">
            <v>BS12031006</v>
          </cell>
          <cell r="B173" t="str">
            <v>185/60/R15 Bridgestone Turanza Er300 84H</v>
          </cell>
          <cell r="C173" t="str">
            <v>BRIDGESTONE</v>
          </cell>
          <cell r="D173" t="str">
            <v>TURANZA ER300</v>
          </cell>
          <cell r="E173">
            <v>185</v>
          </cell>
          <cell r="F173">
            <v>60</v>
          </cell>
          <cell r="G173">
            <v>15</v>
          </cell>
          <cell r="H173" t="str">
            <v>Letra Negra</v>
          </cell>
          <cell r="I173" t="str">
            <v>No</v>
          </cell>
          <cell r="J173" t="str">
            <v>R</v>
          </cell>
          <cell r="K173" t="str">
            <v>H</v>
          </cell>
          <cell r="L173" t="str">
            <v>84</v>
          </cell>
          <cell r="M173" t="str">
            <v>SL</v>
          </cell>
          <cell r="N173" t="str">
            <v>A</v>
          </cell>
          <cell r="O173" t="str">
            <v>A</v>
          </cell>
          <cell r="P173" t="str">
            <v>No</v>
          </cell>
          <cell r="Q173" t="str">
            <v>-</v>
          </cell>
          <cell r="R173">
            <v>320</v>
          </cell>
          <cell r="S173" t="str">
            <v>AUTO</v>
          </cell>
          <cell r="T173" t="str">
            <v>URBAN</v>
          </cell>
          <cell r="U173" t="str">
            <v>EN GAMA</v>
          </cell>
          <cell r="V173">
            <v>0</v>
          </cell>
          <cell r="W173">
            <v>1327.46</v>
          </cell>
          <cell r="X173">
            <v>2001</v>
          </cell>
          <cell r="Y173">
            <v>2321.16</v>
          </cell>
          <cell r="Z173">
            <v>5057.5999999999995</v>
          </cell>
          <cell r="AA173" t="str">
            <v>BRIDGESTONE, 185, 60, 15, 84, H, AUTO, URBAN, TURANZA ER300, Letra Negra</v>
          </cell>
        </row>
        <row r="174">
          <cell r="A174" t="str">
            <v>BS10281003</v>
          </cell>
          <cell r="B174" t="str">
            <v>185/65/R15 Bridgestone B250 88H</v>
          </cell>
          <cell r="C174" t="str">
            <v>BRIDGESTONE</v>
          </cell>
          <cell r="D174" t="str">
            <v>B250</v>
          </cell>
          <cell r="E174">
            <v>185</v>
          </cell>
          <cell r="F174">
            <v>65</v>
          </cell>
          <cell r="G174">
            <v>15</v>
          </cell>
          <cell r="H174" t="str">
            <v>Letra Negra</v>
          </cell>
          <cell r="I174" t="str">
            <v>No</v>
          </cell>
          <cell r="J174" t="str">
            <v>R</v>
          </cell>
          <cell r="K174" t="str">
            <v>H</v>
          </cell>
          <cell r="L174" t="str">
            <v>88</v>
          </cell>
          <cell r="M174" t="str">
            <v>SL</v>
          </cell>
          <cell r="N174" t="str">
            <v>B</v>
          </cell>
          <cell r="O174" t="str">
            <v>A</v>
          </cell>
          <cell r="P174" t="str">
            <v>No</v>
          </cell>
          <cell r="Q174" t="str">
            <v>-</v>
          </cell>
          <cell r="R174">
            <v>200</v>
          </cell>
          <cell r="S174" t="str">
            <v>AUTO</v>
          </cell>
          <cell r="T174" t="str">
            <v>URBAN</v>
          </cell>
          <cell r="U174" t="str">
            <v>EN GAMA</v>
          </cell>
          <cell r="V174">
            <v>228</v>
          </cell>
          <cell r="W174">
            <v>827.18</v>
          </cell>
          <cell r="X174">
            <v>1324</v>
          </cell>
          <cell r="Y174">
            <v>1535.84</v>
          </cell>
          <cell r="Z174">
            <v>2963.8</v>
          </cell>
          <cell r="AA174" t="str">
            <v>BRIDGESTONE, 185, 65, 15, 88, H, AUTO, URBAN, B250, Letra Negra</v>
          </cell>
        </row>
        <row r="175">
          <cell r="A175" t="str">
            <v>PIR2013800</v>
          </cell>
          <cell r="B175" t="str">
            <v>185/55/R15 Pirelli Cinturato P7 All Season 82H</v>
          </cell>
          <cell r="C175" t="str">
            <v>PIRELLI</v>
          </cell>
          <cell r="D175" t="str">
            <v>CINTURATO P7 ALL SEASON</v>
          </cell>
          <cell r="E175">
            <v>185</v>
          </cell>
          <cell r="F175">
            <v>55</v>
          </cell>
          <cell r="G175">
            <v>15</v>
          </cell>
          <cell r="H175" t="str">
            <v>Letra Negra</v>
          </cell>
          <cell r="I175" t="str">
            <v>No</v>
          </cell>
          <cell r="J175" t="str">
            <v>R</v>
          </cell>
          <cell r="K175" t="str">
            <v>H</v>
          </cell>
          <cell r="L175" t="str">
            <v>82</v>
          </cell>
          <cell r="M175" t="str">
            <v>SL</v>
          </cell>
          <cell r="N175" t="str">
            <v>A</v>
          </cell>
          <cell r="O175" t="str">
            <v>A</v>
          </cell>
          <cell r="P175" t="str">
            <v>No</v>
          </cell>
          <cell r="Q175" t="str">
            <v>-</v>
          </cell>
          <cell r="R175">
            <v>500</v>
          </cell>
          <cell r="S175" t="str">
            <v>AUTO</v>
          </cell>
          <cell r="T175" t="str">
            <v>TOURING</v>
          </cell>
          <cell r="U175" t="str">
            <v>EN GAMA</v>
          </cell>
          <cell r="V175">
            <v>11</v>
          </cell>
          <cell r="W175">
            <v>1146.6199999999999</v>
          </cell>
          <cell r="X175">
            <v>1757</v>
          </cell>
          <cell r="Y175">
            <v>2038.12</v>
          </cell>
          <cell r="Z175">
            <v>4092.4799999999996</v>
          </cell>
          <cell r="AA175" t="str">
            <v>PIRELLI, 185, 55, 15, 82, H, AUTO, TOURING, CINTURATO P7 ALL SEASON, Letra Negra</v>
          </cell>
        </row>
        <row r="176">
          <cell r="A176" t="str">
            <v>PIR3088500</v>
          </cell>
          <cell r="B176" t="str">
            <v>195/60/R15 Pirelli P4 Four Seasons Plus 88H</v>
          </cell>
          <cell r="C176" t="str">
            <v>PIRELLI</v>
          </cell>
          <cell r="D176" t="str">
            <v>P4 FOUR SEASONS PLUS</v>
          </cell>
          <cell r="E176">
            <v>195</v>
          </cell>
          <cell r="F176">
            <v>60</v>
          </cell>
          <cell r="G176">
            <v>15</v>
          </cell>
          <cell r="H176" t="str">
            <v>Letra Negra</v>
          </cell>
          <cell r="I176" t="str">
            <v>No</v>
          </cell>
          <cell r="J176" t="str">
            <v>R</v>
          </cell>
          <cell r="K176" t="str">
            <v>H</v>
          </cell>
          <cell r="L176" t="str">
            <v>88</v>
          </cell>
          <cell r="M176" t="str">
            <v>P</v>
          </cell>
          <cell r="N176" t="str">
            <v>A</v>
          </cell>
          <cell r="O176" t="str">
            <v>B</v>
          </cell>
          <cell r="P176" t="str">
            <v>No</v>
          </cell>
          <cell r="Q176" t="str">
            <v>-</v>
          </cell>
          <cell r="R176">
            <v>760</v>
          </cell>
          <cell r="S176" t="str">
            <v>AUTO</v>
          </cell>
          <cell r="T176" t="str">
            <v>TOURING</v>
          </cell>
          <cell r="U176" t="str">
            <v>EN GAMA</v>
          </cell>
          <cell r="V176">
            <v>0</v>
          </cell>
          <cell r="W176">
            <v>1022.97</v>
          </cell>
          <cell r="X176">
            <v>1589</v>
          </cell>
          <cell r="Y176">
            <v>1843.2399999999998</v>
          </cell>
          <cell r="Z176">
            <v>3609.9199999999996</v>
          </cell>
          <cell r="AA176" t="str">
            <v>PIRELLI, 195, 60, 15, 88, H, AUTO, TOURING, P4 FOUR SEASONS PLUS, Letra Negra</v>
          </cell>
        </row>
        <row r="177">
          <cell r="A177" t="str">
            <v>FZ12619500</v>
          </cell>
          <cell r="B177" t="str">
            <v>195/55/R16 Fuzion Fuzion Touring 87V</v>
          </cell>
          <cell r="C177" t="str">
            <v>FUZION</v>
          </cell>
          <cell r="D177" t="str">
            <v>FUZION TOURING</v>
          </cell>
          <cell r="E177">
            <v>195</v>
          </cell>
          <cell r="F177">
            <v>55</v>
          </cell>
          <cell r="G177">
            <v>16</v>
          </cell>
          <cell r="H177" t="str">
            <v>Letra Negra</v>
          </cell>
          <cell r="I177" t="str">
            <v>No</v>
          </cell>
          <cell r="J177" t="str">
            <v>HP</v>
          </cell>
          <cell r="K177" t="str">
            <v>V</v>
          </cell>
          <cell r="L177" t="str">
            <v>87</v>
          </cell>
          <cell r="M177" t="str">
            <v>SL</v>
          </cell>
          <cell r="N177" t="str">
            <v>A</v>
          </cell>
          <cell r="O177" t="str">
            <v>B</v>
          </cell>
          <cell r="P177" t="str">
            <v>No</v>
          </cell>
          <cell r="Q177" t="str">
            <v>-</v>
          </cell>
          <cell r="R177">
            <v>480</v>
          </cell>
          <cell r="S177" t="str">
            <v>AUTO</v>
          </cell>
          <cell r="T177" t="str">
            <v>TOURING</v>
          </cell>
          <cell r="U177" t="str">
            <v>EN GAMA</v>
          </cell>
          <cell r="V177">
            <v>0</v>
          </cell>
          <cell r="W177">
            <v>812.59</v>
          </cell>
          <cell r="X177">
            <v>1368</v>
          </cell>
          <cell r="Y177">
            <v>1586.8799999999999</v>
          </cell>
          <cell r="Z177">
            <v>2693.52</v>
          </cell>
          <cell r="AA177" t="str">
            <v>FUZION, 195, 55, 16, 87, V, AUTO, TOURING, FUZION TOURING, Letra Negra</v>
          </cell>
        </row>
        <row r="178">
          <cell r="A178" t="str">
            <v>C9023627</v>
          </cell>
          <cell r="B178" t="str">
            <v>265/70/R17 Coopertires Discoverer Stt Pro 121/118Q</v>
          </cell>
          <cell r="C178" t="str">
            <v>COOPERTIRES</v>
          </cell>
          <cell r="D178" t="str">
            <v>DISCOVERER STT PRO</v>
          </cell>
          <cell r="E178">
            <v>265</v>
          </cell>
          <cell r="F178">
            <v>70</v>
          </cell>
          <cell r="G178">
            <v>17</v>
          </cell>
          <cell r="H178" t="str">
            <v>Letra Blanca Resaltada</v>
          </cell>
          <cell r="I178" t="str">
            <v>No</v>
          </cell>
          <cell r="J178" t="str">
            <v>R</v>
          </cell>
          <cell r="K178" t="str">
            <v>Q</v>
          </cell>
          <cell r="L178" t="str">
            <v>121/118</v>
          </cell>
          <cell r="M178" t="str">
            <v>E</v>
          </cell>
          <cell r="N178" t="str">
            <v>-</v>
          </cell>
          <cell r="O178" t="str">
            <v>-</v>
          </cell>
          <cell r="P178" t="str">
            <v>No</v>
          </cell>
          <cell r="Q178">
            <v>10</v>
          </cell>
          <cell r="R178">
            <v>0</v>
          </cell>
          <cell r="S178" t="str">
            <v>CAMIONETA</v>
          </cell>
          <cell r="T178" t="str">
            <v>ALL TERRAIN</v>
          </cell>
          <cell r="U178" t="str">
            <v>EN GAMA</v>
          </cell>
          <cell r="V178">
            <v>4</v>
          </cell>
          <cell r="W178">
            <v>2821.16</v>
          </cell>
          <cell r="X178">
            <v>4158</v>
          </cell>
          <cell r="Y178">
            <v>4823.28</v>
          </cell>
          <cell r="Z178">
            <v>9423.84</v>
          </cell>
          <cell r="AA178" t="str">
            <v>COOPERTIRES, 265, 70, 17, 121/118, Q, CAMIONETA, ALL TERRAIN, DISCOVERER STT PRO, Letra Blanca Resaltada</v>
          </cell>
        </row>
        <row r="179">
          <cell r="A179" t="str">
            <v>C05579</v>
          </cell>
          <cell r="B179" t="str">
            <v>245/70/R16 Coopertires Discoverer Atr Suv 107S</v>
          </cell>
          <cell r="C179" t="str">
            <v>COOPERTIRES</v>
          </cell>
          <cell r="D179" t="str">
            <v>DISCOVERER ATR SUV</v>
          </cell>
          <cell r="E179">
            <v>245</v>
          </cell>
          <cell r="F179">
            <v>70</v>
          </cell>
          <cell r="G179">
            <v>16</v>
          </cell>
          <cell r="H179" t="str">
            <v>Letra Blanca Derecha</v>
          </cell>
          <cell r="I179" t="str">
            <v>No</v>
          </cell>
          <cell r="J179" t="str">
            <v>R</v>
          </cell>
          <cell r="K179" t="str">
            <v>S</v>
          </cell>
          <cell r="L179" t="str">
            <v>107</v>
          </cell>
          <cell r="M179" t="str">
            <v>SL</v>
          </cell>
          <cell r="N179" t="str">
            <v>A</v>
          </cell>
          <cell r="O179" t="str">
            <v>B</v>
          </cell>
          <cell r="P179" t="str">
            <v>No</v>
          </cell>
          <cell r="Q179">
            <v>4</v>
          </cell>
          <cell r="R179">
            <v>520</v>
          </cell>
          <cell r="S179" t="str">
            <v>CAMIONETA</v>
          </cell>
          <cell r="T179" t="str">
            <v>ALL TERRAIN</v>
          </cell>
          <cell r="U179" t="str">
            <v>DESCONTINUADO</v>
          </cell>
          <cell r="V179">
            <v>0</v>
          </cell>
          <cell r="W179">
            <v>1144.4000000000001</v>
          </cell>
          <cell r="X179">
            <v>1818</v>
          </cell>
          <cell r="Y179">
            <v>2108.8799999999997</v>
          </cell>
          <cell r="Z179">
            <v>3793.2</v>
          </cell>
          <cell r="AA179" t="str">
            <v>COOPERTIRES, 245, 70, 16, 107, S, CAMIONETA, ALL TERRAIN, DISCOVERER ATR SUV, Letra Blanca Derecha</v>
          </cell>
        </row>
        <row r="180">
          <cell r="A180" t="str">
            <v>C9023654</v>
          </cell>
          <cell r="B180" t="str">
            <v>305/55/R20 Coopertires Discoverer Stt Pro 121/118Q</v>
          </cell>
          <cell r="C180" t="str">
            <v>COOPERTIRES</v>
          </cell>
          <cell r="D180" t="str">
            <v>DISCOVERER STT PRO</v>
          </cell>
          <cell r="E180">
            <v>305</v>
          </cell>
          <cell r="F180">
            <v>55</v>
          </cell>
          <cell r="G180">
            <v>20</v>
          </cell>
          <cell r="H180" t="str">
            <v>Letra Negra</v>
          </cell>
          <cell r="I180" t="str">
            <v>No</v>
          </cell>
          <cell r="J180" t="str">
            <v>R</v>
          </cell>
          <cell r="K180" t="str">
            <v>Q</v>
          </cell>
          <cell r="L180" t="str">
            <v>121/118</v>
          </cell>
          <cell r="M180" t="str">
            <v>E</v>
          </cell>
          <cell r="N180" t="str">
            <v>-</v>
          </cell>
          <cell r="O180" t="str">
            <v>-</v>
          </cell>
          <cell r="P180" t="str">
            <v>No</v>
          </cell>
          <cell r="Q180">
            <v>10</v>
          </cell>
          <cell r="R180">
            <v>0</v>
          </cell>
          <cell r="S180" t="str">
            <v>CAMIONETA</v>
          </cell>
          <cell r="T180" t="str">
            <v>ALL TERRAIN</v>
          </cell>
          <cell r="U180" t="str">
            <v>EN GAMA</v>
          </cell>
          <cell r="V180">
            <v>0</v>
          </cell>
          <cell r="W180">
            <v>3137.98</v>
          </cell>
          <cell r="X180">
            <v>4638</v>
          </cell>
          <cell r="Y180">
            <v>5380.08</v>
          </cell>
          <cell r="Z180">
            <v>10482.92</v>
          </cell>
          <cell r="AA180" t="str">
            <v>COOPERTIRES, 305, 55, 20, 121/118, Q, CAMIONETA, ALL TERRAIN, DISCOVERER STT PRO, Letra Negra</v>
          </cell>
        </row>
        <row r="181">
          <cell r="A181" t="str">
            <v>C05502</v>
          </cell>
          <cell r="B181" t="str">
            <v>235/85/R16 Coopertires Discoverer Atr Lt 120/116R</v>
          </cell>
          <cell r="C181" t="str">
            <v>COOPERTIRES</v>
          </cell>
          <cell r="D181" t="str">
            <v>DISCOVERER ATR LT</v>
          </cell>
          <cell r="E181">
            <v>235</v>
          </cell>
          <cell r="F181">
            <v>85</v>
          </cell>
          <cell r="G181">
            <v>16</v>
          </cell>
          <cell r="H181" t="str">
            <v>Letra Negra</v>
          </cell>
          <cell r="I181" t="str">
            <v>No</v>
          </cell>
          <cell r="J181" t="str">
            <v>R</v>
          </cell>
          <cell r="K181" t="str">
            <v>R</v>
          </cell>
          <cell r="L181" t="str">
            <v>120/116</v>
          </cell>
          <cell r="M181" t="str">
            <v>E</v>
          </cell>
          <cell r="N181" t="str">
            <v>-</v>
          </cell>
          <cell r="O181" t="str">
            <v>-</v>
          </cell>
          <cell r="P181" t="str">
            <v>No</v>
          </cell>
          <cell r="Q181">
            <v>10</v>
          </cell>
          <cell r="R181">
            <v>0</v>
          </cell>
          <cell r="S181" t="str">
            <v>CAMIONETA</v>
          </cell>
          <cell r="T181" t="str">
            <v>ALL TERRAIN</v>
          </cell>
          <cell r="U181" t="str">
            <v>EN GAMA</v>
          </cell>
          <cell r="V181">
            <v>569</v>
          </cell>
          <cell r="W181">
            <v>1740.46</v>
          </cell>
          <cell r="X181">
            <v>2625</v>
          </cell>
          <cell r="Y181">
            <v>3045</v>
          </cell>
          <cell r="Z181">
            <v>5888.16</v>
          </cell>
          <cell r="AA181" t="str">
            <v>COOPERTIRES, 235, 85, 16, 120/116, R, CAMIONETA, ALL TERRAIN, DISCOVERER ATR LT, Letra Negra</v>
          </cell>
        </row>
        <row r="182">
          <cell r="A182" t="str">
            <v>DUN108494</v>
          </cell>
          <cell r="B182" t="str">
            <v>235/60/R18 Dunlop Grandtrek Pt3 107V</v>
          </cell>
          <cell r="C182" t="str">
            <v>DUNLOP</v>
          </cell>
          <cell r="D182" t="str">
            <v>GRANDTREK PT3</v>
          </cell>
          <cell r="E182">
            <v>235</v>
          </cell>
          <cell r="F182">
            <v>60</v>
          </cell>
          <cell r="G182">
            <v>18</v>
          </cell>
          <cell r="H182" t="str">
            <v>Letra Negra</v>
          </cell>
          <cell r="I182" t="str">
            <v>No</v>
          </cell>
          <cell r="J182" t="str">
            <v>HP</v>
          </cell>
          <cell r="K182" t="str">
            <v>V</v>
          </cell>
          <cell r="L182" t="str">
            <v>107</v>
          </cell>
          <cell r="M182" t="str">
            <v>XL</v>
          </cell>
          <cell r="N182" t="str">
            <v>A</v>
          </cell>
          <cell r="O182" t="str">
            <v>A</v>
          </cell>
          <cell r="P182" t="str">
            <v>No</v>
          </cell>
          <cell r="Q182" t="str">
            <v>-</v>
          </cell>
          <cell r="R182">
            <v>420</v>
          </cell>
          <cell r="S182" t="str">
            <v>CAMIONETA</v>
          </cell>
          <cell r="T182" t="str">
            <v>URBAN</v>
          </cell>
          <cell r="U182" t="str">
            <v>EN GAMA</v>
          </cell>
          <cell r="V182">
            <v>14</v>
          </cell>
          <cell r="W182">
            <v>2042.26</v>
          </cell>
          <cell r="X182">
            <v>3155</v>
          </cell>
          <cell r="Y182">
            <v>3659.7999999999997</v>
          </cell>
          <cell r="Z182">
            <v>7353.24</v>
          </cell>
          <cell r="AA182" t="str">
            <v>DUNLOP, 235, 60, 18, 107, V, CAMIONETA, URBAN, GRANDTREK PT3, Letra Negra</v>
          </cell>
        </row>
        <row r="183">
          <cell r="A183" t="str">
            <v>DUN107433</v>
          </cell>
          <cell r="B183" t="str">
            <v>205/60/R15 Dunlop Sp Touring T1 91H</v>
          </cell>
          <cell r="C183" t="str">
            <v>DUNLOP</v>
          </cell>
          <cell r="D183" t="str">
            <v>SP TOURING T1</v>
          </cell>
          <cell r="E183">
            <v>205</v>
          </cell>
          <cell r="F183">
            <v>60</v>
          </cell>
          <cell r="G183">
            <v>15</v>
          </cell>
          <cell r="H183" t="str">
            <v>Letra Negra</v>
          </cell>
          <cell r="I183" t="str">
            <v>No</v>
          </cell>
          <cell r="J183" t="str">
            <v>R</v>
          </cell>
          <cell r="K183" t="str">
            <v>H</v>
          </cell>
          <cell r="L183" t="str">
            <v>91</v>
          </cell>
          <cell r="M183" t="str">
            <v>SL</v>
          </cell>
          <cell r="N183" t="str">
            <v>B</v>
          </cell>
          <cell r="O183" t="str">
            <v>A</v>
          </cell>
          <cell r="P183" t="str">
            <v>No</v>
          </cell>
          <cell r="Q183" t="str">
            <v>-</v>
          </cell>
          <cell r="R183">
            <v>500</v>
          </cell>
          <cell r="S183" t="str">
            <v>AUTO</v>
          </cell>
          <cell r="T183" t="str">
            <v>TOURING</v>
          </cell>
          <cell r="U183" t="str">
            <v>EN GAMA</v>
          </cell>
          <cell r="V183">
            <v>0</v>
          </cell>
          <cell r="W183">
            <v>1026.18</v>
          </cell>
          <cell r="X183">
            <v>1593</v>
          </cell>
          <cell r="Y183">
            <v>1847.8799999999999</v>
          </cell>
          <cell r="Z183">
            <v>3468.3999999999996</v>
          </cell>
          <cell r="AA183" t="str">
            <v>DUNLOP, 205, 60, 15, 91, H, AUTO, TOURING, SP TOURING T1, Letra Negra</v>
          </cell>
        </row>
        <row r="184">
          <cell r="A184" t="str">
            <v>FS10369003</v>
          </cell>
          <cell r="B184" t="str">
            <v>195/80/R14 Firestone Transforce Cv 106/104R</v>
          </cell>
          <cell r="C184" t="str">
            <v>FIRESTONE</v>
          </cell>
          <cell r="D184" t="str">
            <v>TRANSFORCE CV</v>
          </cell>
          <cell r="E184">
            <v>195</v>
          </cell>
          <cell r="F184">
            <v>80</v>
          </cell>
          <cell r="G184">
            <v>14</v>
          </cell>
          <cell r="H184" t="str">
            <v>Letra Negra</v>
          </cell>
          <cell r="I184" t="str">
            <v>No</v>
          </cell>
          <cell r="J184" t="str">
            <v>C</v>
          </cell>
          <cell r="K184" t="str">
            <v>R</v>
          </cell>
          <cell r="L184" t="str">
            <v>106/104</v>
          </cell>
          <cell r="M184" t="str">
            <v>SL</v>
          </cell>
          <cell r="N184" t="str">
            <v>-</v>
          </cell>
          <cell r="O184" t="str">
            <v>-</v>
          </cell>
          <cell r="P184" t="str">
            <v>No</v>
          </cell>
          <cell r="Q184" t="str">
            <v>-</v>
          </cell>
          <cell r="R184">
            <v>0</v>
          </cell>
          <cell r="S184" t="str">
            <v>AUTO</v>
          </cell>
          <cell r="T184" t="str">
            <v>URBAN</v>
          </cell>
          <cell r="U184" t="str">
            <v>EN GAMA</v>
          </cell>
          <cell r="V184">
            <v>2</v>
          </cell>
          <cell r="W184">
            <v>1243.78</v>
          </cell>
          <cell r="X184">
            <v>1858</v>
          </cell>
          <cell r="Y184">
            <v>2155.2799999999997</v>
          </cell>
          <cell r="Z184">
            <v>4251.3999999999996</v>
          </cell>
          <cell r="AA184" t="str">
            <v>FIRESTONE, 195, 80, 14, 106/104, R, AUTO, URBAN, TRANSFORCE CV, Letra Negra</v>
          </cell>
        </row>
        <row r="185">
          <cell r="A185" t="str">
            <v>DUN107326</v>
          </cell>
          <cell r="B185" t="str">
            <v>225/40/R18 Dunlop Direzza Dz102 92W</v>
          </cell>
          <cell r="C185" t="str">
            <v>DUNLOP</v>
          </cell>
          <cell r="D185" t="str">
            <v>DIREZZA DZ102</v>
          </cell>
          <cell r="E185">
            <v>225</v>
          </cell>
          <cell r="F185">
            <v>40</v>
          </cell>
          <cell r="G185">
            <v>18</v>
          </cell>
          <cell r="H185" t="str">
            <v>Letra Negra</v>
          </cell>
          <cell r="I185" t="str">
            <v>No</v>
          </cell>
          <cell r="J185" t="str">
            <v>HP</v>
          </cell>
          <cell r="K185" t="str">
            <v>W</v>
          </cell>
          <cell r="L185" t="str">
            <v>92</v>
          </cell>
          <cell r="M185" t="str">
            <v>XL</v>
          </cell>
          <cell r="N185" t="str">
            <v>A</v>
          </cell>
          <cell r="O185" t="str">
            <v>A</v>
          </cell>
          <cell r="P185" t="str">
            <v>No</v>
          </cell>
          <cell r="Q185" t="str">
            <v>-</v>
          </cell>
          <cell r="R185">
            <v>460</v>
          </cell>
          <cell r="S185" t="str">
            <v>AUTO</v>
          </cell>
          <cell r="T185" t="str">
            <v>URBAN</v>
          </cell>
          <cell r="U185" t="str">
            <v>EN GAMA</v>
          </cell>
          <cell r="V185">
            <v>21</v>
          </cell>
          <cell r="W185">
            <v>1541.96</v>
          </cell>
          <cell r="X185">
            <v>2477</v>
          </cell>
          <cell r="Y185">
            <v>2873.3199999999997</v>
          </cell>
          <cell r="Z185">
            <v>5255.96</v>
          </cell>
          <cell r="AA185" t="str">
            <v>DUNLOP, 225, 40, 18, 92, W, AUTO, URBAN, DIREZZA DZ102, Letra Negra</v>
          </cell>
        </row>
        <row r="186">
          <cell r="A186" t="str">
            <v>C9025816</v>
          </cell>
          <cell r="B186" t="str">
            <v>205/55/R16 Coopertires Cs1 91T</v>
          </cell>
          <cell r="C186" t="str">
            <v>COOPERTIRES</v>
          </cell>
          <cell r="D186" t="str">
            <v>CS1</v>
          </cell>
          <cell r="E186">
            <v>205</v>
          </cell>
          <cell r="F186">
            <v>55</v>
          </cell>
          <cell r="G186">
            <v>16</v>
          </cell>
          <cell r="H186" t="str">
            <v>Letra Negra</v>
          </cell>
          <cell r="I186" t="str">
            <v>No</v>
          </cell>
          <cell r="J186" t="str">
            <v>R</v>
          </cell>
          <cell r="K186" t="str">
            <v>T</v>
          </cell>
          <cell r="L186" t="str">
            <v>91</v>
          </cell>
          <cell r="M186" t="str">
            <v>B</v>
          </cell>
          <cell r="N186" t="str">
            <v>B</v>
          </cell>
          <cell r="O186" t="str">
            <v>B</v>
          </cell>
          <cell r="P186" t="str">
            <v>No</v>
          </cell>
          <cell r="Q186">
            <v>4</v>
          </cell>
          <cell r="R186">
            <v>440</v>
          </cell>
          <cell r="S186" t="str">
            <v>AUTO</v>
          </cell>
          <cell r="T186" t="str">
            <v>URBAN</v>
          </cell>
          <cell r="U186" t="str">
            <v>EN GAMA</v>
          </cell>
          <cell r="V186">
            <v>0</v>
          </cell>
          <cell r="W186">
            <v>732.11</v>
          </cell>
          <cell r="X186">
            <v>1259</v>
          </cell>
          <cell r="Y186">
            <v>1460.4399999999998</v>
          </cell>
          <cell r="Z186">
            <v>2426.7199999999998</v>
          </cell>
          <cell r="AA186" t="str">
            <v>COOPERTIRES, 205, 55, 16, 91, T, AUTO, URBAN, CS1, Letra Negra</v>
          </cell>
        </row>
        <row r="187">
          <cell r="A187" t="str">
            <v>FZ15254500</v>
          </cell>
          <cell r="B187" t="str">
            <v>225/50/R17 Fuzion Fuzion Uhp Sport A/S Xl 98W</v>
          </cell>
          <cell r="C187" t="str">
            <v>FUZION</v>
          </cell>
          <cell r="D187" t="str">
            <v>FUZION UHP SPORT A/S XL</v>
          </cell>
          <cell r="E187">
            <v>225</v>
          </cell>
          <cell r="F187">
            <v>50</v>
          </cell>
          <cell r="G187">
            <v>17</v>
          </cell>
          <cell r="H187" t="str">
            <v>Letra Negra</v>
          </cell>
          <cell r="I187" t="str">
            <v>No</v>
          </cell>
          <cell r="J187" t="str">
            <v>HP</v>
          </cell>
          <cell r="K187" t="str">
            <v>W</v>
          </cell>
          <cell r="L187" t="str">
            <v>98</v>
          </cell>
          <cell r="M187" t="str">
            <v>XL</v>
          </cell>
          <cell r="N187" t="str">
            <v>A</v>
          </cell>
          <cell r="O187" t="str">
            <v>A</v>
          </cell>
          <cell r="P187" t="str">
            <v>No</v>
          </cell>
          <cell r="Q187" t="str">
            <v>-</v>
          </cell>
          <cell r="R187">
            <v>380</v>
          </cell>
          <cell r="S187" t="str">
            <v>AUTO</v>
          </cell>
          <cell r="T187" t="str">
            <v>SPORTING</v>
          </cell>
          <cell r="U187" t="str">
            <v>DESCONTINUADO</v>
          </cell>
          <cell r="V187">
            <v>0</v>
          </cell>
          <cell r="W187">
            <v>918.03</v>
          </cell>
          <cell r="X187">
            <v>1581</v>
          </cell>
          <cell r="Y187">
            <v>1833.9599999999998</v>
          </cell>
          <cell r="Z187">
            <v>3042.68</v>
          </cell>
          <cell r="AA187" t="str">
            <v>FUZION, 225, 50, 17, 98, W, AUTO, SPORTING, FUZION UHP SPORT A/S XL, Letra Negra</v>
          </cell>
        </row>
        <row r="188">
          <cell r="A188" t="str">
            <v>C9030943</v>
          </cell>
          <cell r="B188" t="str">
            <v>235/75/R15 Coopertires Evolution Att 104/101R</v>
          </cell>
          <cell r="C188" t="str">
            <v>COOPERTIRES</v>
          </cell>
          <cell r="D188" t="str">
            <v>EVOLUTION ATT</v>
          </cell>
          <cell r="E188">
            <v>235</v>
          </cell>
          <cell r="F188">
            <v>75</v>
          </cell>
          <cell r="G188">
            <v>15</v>
          </cell>
          <cell r="H188" t="str">
            <v>Letra Negra</v>
          </cell>
          <cell r="I188" t="str">
            <v>No</v>
          </cell>
          <cell r="J188" t="str">
            <v>R</v>
          </cell>
          <cell r="K188" t="str">
            <v>R</v>
          </cell>
          <cell r="L188" t="str">
            <v>104/101</v>
          </cell>
          <cell r="M188" t="str">
            <v>C</v>
          </cell>
          <cell r="N188" t="str">
            <v>B</v>
          </cell>
          <cell r="O188" t="str">
            <v>B</v>
          </cell>
          <cell r="P188" t="str">
            <v>No</v>
          </cell>
          <cell r="Q188">
            <v>6</v>
          </cell>
          <cell r="R188">
            <v>0</v>
          </cell>
          <cell r="S188" t="str">
            <v>CAMIONETA</v>
          </cell>
          <cell r="T188" t="str">
            <v>URBAN</v>
          </cell>
          <cell r="U188" t="str">
            <v>EN GAMA</v>
          </cell>
          <cell r="V188">
            <v>0</v>
          </cell>
          <cell r="W188">
            <v>1411.67</v>
          </cell>
          <cell r="X188">
            <v>2115</v>
          </cell>
          <cell r="Y188">
            <v>2453.3999999999996</v>
          </cell>
          <cell r="Z188">
            <v>4679.4399999999996</v>
          </cell>
          <cell r="AA188" t="str">
            <v>COOPERTIRES, 235, 75, 15, 104/101, R, CAMIONETA, URBAN, EVOLUTION ATT, Letra Negra</v>
          </cell>
        </row>
        <row r="189">
          <cell r="A189" t="str">
            <v>PIR2255500</v>
          </cell>
          <cell r="B189" t="str">
            <v>195/60/R15 Pirelli Cinturato P1 88H</v>
          </cell>
          <cell r="C189" t="str">
            <v>PIRELLI</v>
          </cell>
          <cell r="D189" t="str">
            <v>CINTURATO P1</v>
          </cell>
          <cell r="E189">
            <v>195</v>
          </cell>
          <cell r="F189">
            <v>60</v>
          </cell>
          <cell r="G189">
            <v>15</v>
          </cell>
          <cell r="H189" t="str">
            <v>Letra Negra</v>
          </cell>
          <cell r="I189" t="str">
            <v>No</v>
          </cell>
          <cell r="J189" t="str">
            <v>R</v>
          </cell>
          <cell r="K189" t="str">
            <v>H</v>
          </cell>
          <cell r="L189" t="str">
            <v>88</v>
          </cell>
          <cell r="M189" t="str">
            <v>SL</v>
          </cell>
          <cell r="N189" t="str">
            <v>A</v>
          </cell>
          <cell r="O189" t="str">
            <v>A</v>
          </cell>
          <cell r="P189" t="str">
            <v>No</v>
          </cell>
          <cell r="Q189" t="str">
            <v>-</v>
          </cell>
          <cell r="R189">
            <v>420</v>
          </cell>
          <cell r="S189" t="str">
            <v>AUTO</v>
          </cell>
          <cell r="T189" t="str">
            <v>URBAN</v>
          </cell>
          <cell r="U189" t="str">
            <v>EN GAMA</v>
          </cell>
          <cell r="V189">
            <v>14</v>
          </cell>
          <cell r="W189">
            <v>1005.13</v>
          </cell>
          <cell r="X189">
            <v>1565</v>
          </cell>
          <cell r="Y189">
            <v>1815.3999999999999</v>
          </cell>
          <cell r="Z189">
            <v>3638.9199999999996</v>
          </cell>
          <cell r="AA189" t="str">
            <v>PIRELLI, 195, 60, 15, 88, H, AUTO, URBAN, CINTURATO P1, Letra Negra</v>
          </cell>
        </row>
        <row r="190">
          <cell r="A190" t="str">
            <v>GDY107518</v>
          </cell>
          <cell r="B190" t="str">
            <v>205/60/R16 Goodyear Assurance 92H</v>
          </cell>
          <cell r="C190" t="str">
            <v>GOODYEAR</v>
          </cell>
          <cell r="D190" t="str">
            <v>ASSURANCE</v>
          </cell>
          <cell r="E190">
            <v>205</v>
          </cell>
          <cell r="F190">
            <v>60</v>
          </cell>
          <cell r="G190">
            <v>16</v>
          </cell>
          <cell r="H190" t="str">
            <v>Letra Negra</v>
          </cell>
          <cell r="I190" t="str">
            <v>Si</v>
          </cell>
          <cell r="J190" t="str">
            <v>R</v>
          </cell>
          <cell r="K190" t="str">
            <v>H</v>
          </cell>
          <cell r="L190" t="str">
            <v>92</v>
          </cell>
          <cell r="M190" t="str">
            <v>SL</v>
          </cell>
          <cell r="N190" t="str">
            <v>-</v>
          </cell>
          <cell r="O190" t="str">
            <v>-</v>
          </cell>
          <cell r="P190" t="str">
            <v>No</v>
          </cell>
          <cell r="Q190" t="str">
            <v>-</v>
          </cell>
          <cell r="R190">
            <v>0</v>
          </cell>
          <cell r="S190" t="str">
            <v>AUTO</v>
          </cell>
          <cell r="T190" t="str">
            <v>URBAN</v>
          </cell>
          <cell r="U190" t="str">
            <v>EN GAMA</v>
          </cell>
          <cell r="V190">
            <v>0</v>
          </cell>
          <cell r="W190">
            <v>1174.47</v>
          </cell>
          <cell r="X190">
            <v>1858</v>
          </cell>
          <cell r="Y190">
            <v>2155.2799999999997</v>
          </cell>
          <cell r="Z190">
            <v>3892.9599999999996</v>
          </cell>
          <cell r="AA190" t="str">
            <v>GOODYEAR, 205, 60, 16, 92, H, AUTO, URBAN, ASSURANCE, Letra Negra</v>
          </cell>
        </row>
        <row r="191">
          <cell r="A191" t="str">
            <v>C9027802</v>
          </cell>
          <cell r="B191" t="str">
            <v>175/65/R14 Coopertires Cs1 82H</v>
          </cell>
          <cell r="C191" t="str">
            <v>COOPERTIRES</v>
          </cell>
          <cell r="D191" t="str">
            <v>CS1</v>
          </cell>
          <cell r="E191">
            <v>175</v>
          </cell>
          <cell r="F191">
            <v>65</v>
          </cell>
          <cell r="G191">
            <v>14</v>
          </cell>
          <cell r="H191" t="str">
            <v>Letra Negra</v>
          </cell>
          <cell r="I191" t="str">
            <v>No</v>
          </cell>
          <cell r="J191" t="str">
            <v>R</v>
          </cell>
          <cell r="K191" t="str">
            <v>H</v>
          </cell>
          <cell r="L191" t="str">
            <v>82</v>
          </cell>
          <cell r="M191" t="str">
            <v>B</v>
          </cell>
          <cell r="N191" t="str">
            <v>A</v>
          </cell>
          <cell r="O191" t="str">
            <v>B</v>
          </cell>
          <cell r="P191" t="str">
            <v>No</v>
          </cell>
          <cell r="Q191">
            <v>4</v>
          </cell>
          <cell r="R191">
            <v>440</v>
          </cell>
          <cell r="S191" t="str">
            <v>AUTO</v>
          </cell>
          <cell r="T191" t="str">
            <v>URBAN</v>
          </cell>
          <cell r="U191" t="str">
            <v>EN GAMA</v>
          </cell>
          <cell r="V191">
            <v>0</v>
          </cell>
          <cell r="W191">
            <v>572.69000000000005</v>
          </cell>
          <cell r="X191">
            <v>950</v>
          </cell>
          <cell r="Y191">
            <v>1102</v>
          </cell>
          <cell r="Z191">
            <v>1898.9199999999998</v>
          </cell>
          <cell r="AA191" t="str">
            <v>COOPERTIRES, 175, 65, 14, 82, H, AUTO, URBAN, CS1, Letra Negra</v>
          </cell>
        </row>
        <row r="192">
          <cell r="A192" t="str">
            <v>DUN107982</v>
          </cell>
          <cell r="B192" t="str">
            <v>215/45/R16 Dunlop Sp Sport Maxx 86V</v>
          </cell>
          <cell r="C192" t="str">
            <v>DUNLOP</v>
          </cell>
          <cell r="D192" t="str">
            <v>SP SPORT MAXX</v>
          </cell>
          <cell r="E192">
            <v>215</v>
          </cell>
          <cell r="F192">
            <v>45</v>
          </cell>
          <cell r="G192">
            <v>16</v>
          </cell>
          <cell r="H192" t="str">
            <v>Letra Negra</v>
          </cell>
          <cell r="I192" t="str">
            <v>Si</v>
          </cell>
          <cell r="J192" t="str">
            <v>HP</v>
          </cell>
          <cell r="K192" t="str">
            <v>V</v>
          </cell>
          <cell r="L192" t="str">
            <v>86</v>
          </cell>
          <cell r="M192" t="str">
            <v>SL</v>
          </cell>
          <cell r="N192" t="str">
            <v>AA</v>
          </cell>
          <cell r="O192" t="str">
            <v>A</v>
          </cell>
          <cell r="P192" t="str">
            <v>No</v>
          </cell>
          <cell r="Q192" t="str">
            <v>-</v>
          </cell>
          <cell r="R192">
            <v>240</v>
          </cell>
          <cell r="S192" t="str">
            <v>AUTO</v>
          </cell>
          <cell r="T192" t="str">
            <v>SPORTING</v>
          </cell>
          <cell r="U192" t="str">
            <v>EN GAMA</v>
          </cell>
          <cell r="V192">
            <v>0</v>
          </cell>
          <cell r="W192">
            <v>1553.44</v>
          </cell>
          <cell r="X192">
            <v>2372</v>
          </cell>
          <cell r="Y192">
            <v>2751.52</v>
          </cell>
          <cell r="Z192">
            <v>5149.24</v>
          </cell>
          <cell r="AA192" t="str">
            <v>DUNLOP, 215, 45, 16, 86, V, AUTO, SPORTING, SP SPORT MAXX, Letra Negra</v>
          </cell>
        </row>
        <row r="193">
          <cell r="A193" t="str">
            <v>PIR1782700</v>
          </cell>
          <cell r="B193" t="str">
            <v>225/45/R17 Pirelli P7 91W</v>
          </cell>
          <cell r="C193" t="str">
            <v>PIRELLI</v>
          </cell>
          <cell r="D193" t="str">
            <v>P7</v>
          </cell>
          <cell r="E193">
            <v>225</v>
          </cell>
          <cell r="F193">
            <v>45</v>
          </cell>
          <cell r="G193">
            <v>17</v>
          </cell>
          <cell r="H193" t="str">
            <v>Letra Negra</v>
          </cell>
          <cell r="I193" t="str">
            <v>No</v>
          </cell>
          <cell r="J193" t="str">
            <v>HP</v>
          </cell>
          <cell r="K193" t="str">
            <v>W</v>
          </cell>
          <cell r="L193" t="str">
            <v>91</v>
          </cell>
          <cell r="M193" t="str">
            <v>XL</v>
          </cell>
          <cell r="N193" t="str">
            <v>AA</v>
          </cell>
          <cell r="O193" t="str">
            <v>A</v>
          </cell>
          <cell r="P193" t="str">
            <v>No</v>
          </cell>
          <cell r="Q193" t="str">
            <v>-</v>
          </cell>
          <cell r="R193">
            <v>260</v>
          </cell>
          <cell r="S193" t="str">
            <v>AUTO</v>
          </cell>
          <cell r="T193" t="str">
            <v>TOURING</v>
          </cell>
          <cell r="U193" t="str">
            <v>EN GAMA</v>
          </cell>
          <cell r="V193">
            <v>0</v>
          </cell>
          <cell r="W193">
            <v>1266.27</v>
          </cell>
          <cell r="X193">
            <v>2053</v>
          </cell>
          <cell r="Y193">
            <v>2381.48</v>
          </cell>
          <cell r="Z193">
            <v>4169.04</v>
          </cell>
          <cell r="AA193" t="str">
            <v>PIRELLI, 225, 45, 17, 91, W, AUTO, TOURING, P7, Letra Negra</v>
          </cell>
        </row>
        <row r="194">
          <cell r="A194" t="str">
            <v>C9025814</v>
          </cell>
          <cell r="B194" t="str">
            <v>185/70/R13 Coopertires Cs1 86T</v>
          </cell>
          <cell r="C194" t="str">
            <v>COOPERTIRES</v>
          </cell>
          <cell r="D194" t="str">
            <v>CS1</v>
          </cell>
          <cell r="E194">
            <v>185</v>
          </cell>
          <cell r="F194">
            <v>70</v>
          </cell>
          <cell r="G194">
            <v>13</v>
          </cell>
          <cell r="H194" t="str">
            <v>Letra Negra</v>
          </cell>
          <cell r="I194" t="str">
            <v>No</v>
          </cell>
          <cell r="J194" t="str">
            <v>R</v>
          </cell>
          <cell r="K194" t="str">
            <v>T</v>
          </cell>
          <cell r="L194" t="str">
            <v>86</v>
          </cell>
          <cell r="M194" t="str">
            <v>B</v>
          </cell>
          <cell r="N194" t="str">
            <v>B</v>
          </cell>
          <cell r="O194" t="str">
            <v>B</v>
          </cell>
          <cell r="P194" t="str">
            <v>No</v>
          </cell>
          <cell r="Q194">
            <v>4</v>
          </cell>
          <cell r="R194">
            <v>440</v>
          </cell>
          <cell r="S194" t="str">
            <v>AUTO</v>
          </cell>
          <cell r="T194" t="str">
            <v>URBAN</v>
          </cell>
          <cell r="U194" t="str">
            <v>EN GAMA</v>
          </cell>
          <cell r="V194">
            <v>0</v>
          </cell>
          <cell r="W194">
            <v>576.4</v>
          </cell>
          <cell r="X194">
            <v>915</v>
          </cell>
          <cell r="Y194">
            <v>1061.3999999999999</v>
          </cell>
          <cell r="Z194">
            <v>1910.52</v>
          </cell>
          <cell r="AA194" t="str">
            <v>COOPERTIRES, 185, 70, 13, 86, T, AUTO, URBAN, CS1, Letra Negra</v>
          </cell>
        </row>
        <row r="195">
          <cell r="A195" t="str">
            <v>BS10932003</v>
          </cell>
          <cell r="B195" t="str">
            <v>185/65/R15 Bridgestone Ecopia Ep422 86H</v>
          </cell>
          <cell r="C195" t="str">
            <v>BRIDGESTONE</v>
          </cell>
          <cell r="D195" t="str">
            <v>ECOPIA EP422</v>
          </cell>
          <cell r="E195">
            <v>185</v>
          </cell>
          <cell r="F195">
            <v>65</v>
          </cell>
          <cell r="G195">
            <v>15</v>
          </cell>
          <cell r="H195" t="str">
            <v>Letra Negra</v>
          </cell>
          <cell r="I195" t="str">
            <v>No</v>
          </cell>
          <cell r="J195" t="str">
            <v>R</v>
          </cell>
          <cell r="K195" t="str">
            <v>H</v>
          </cell>
          <cell r="L195" t="str">
            <v>86</v>
          </cell>
          <cell r="M195" t="str">
            <v>SL</v>
          </cell>
          <cell r="N195" t="str">
            <v>-</v>
          </cell>
          <cell r="O195" t="str">
            <v>-</v>
          </cell>
          <cell r="P195" t="str">
            <v>No</v>
          </cell>
          <cell r="Q195" t="str">
            <v>-</v>
          </cell>
          <cell r="R195">
            <v>0</v>
          </cell>
          <cell r="S195" t="str">
            <v>AUTO</v>
          </cell>
          <cell r="T195" t="str">
            <v>URBAN</v>
          </cell>
          <cell r="U195" t="str">
            <v>EN GAMA</v>
          </cell>
          <cell r="V195">
            <v>0</v>
          </cell>
          <cell r="W195">
            <v>948.78</v>
          </cell>
          <cell r="X195">
            <v>1489</v>
          </cell>
          <cell r="Y195">
            <v>1727.2399999999998</v>
          </cell>
          <cell r="Z195">
            <v>3144.76</v>
          </cell>
          <cell r="AA195" t="str">
            <v>BRIDGESTONE, 185, 65, 15, 86, H, AUTO, URBAN, ECOPIA EP422, Letra Negra</v>
          </cell>
        </row>
        <row r="196">
          <cell r="A196" t="str">
            <v>C9023652</v>
          </cell>
          <cell r="B196" t="str">
            <v>285/70/R17 Coopertires Discoverer Stt Pro 121/118Q</v>
          </cell>
          <cell r="C196" t="str">
            <v>COOPERTIRES</v>
          </cell>
          <cell r="D196" t="str">
            <v>DISCOVERER STT PRO</v>
          </cell>
          <cell r="E196">
            <v>285</v>
          </cell>
          <cell r="F196">
            <v>70</v>
          </cell>
          <cell r="G196">
            <v>17</v>
          </cell>
          <cell r="H196" t="str">
            <v>Letra Blanca Resaltada</v>
          </cell>
          <cell r="I196" t="str">
            <v>No</v>
          </cell>
          <cell r="J196" t="str">
            <v>R</v>
          </cell>
          <cell r="K196" t="str">
            <v>Q</v>
          </cell>
          <cell r="L196" t="str">
            <v>121/118</v>
          </cell>
          <cell r="M196" t="str">
            <v>E</v>
          </cell>
          <cell r="N196" t="str">
            <v>-</v>
          </cell>
          <cell r="O196" t="str">
            <v>-</v>
          </cell>
          <cell r="P196" t="str">
            <v>No</v>
          </cell>
          <cell r="Q196">
            <v>10</v>
          </cell>
          <cell r="R196">
            <v>0</v>
          </cell>
          <cell r="S196" t="str">
            <v>CAMIONETA</v>
          </cell>
          <cell r="T196" t="str">
            <v>ALL TERRAIN</v>
          </cell>
          <cell r="U196" t="str">
            <v>EN GAMA</v>
          </cell>
          <cell r="V196">
            <v>40</v>
          </cell>
          <cell r="W196">
            <v>3065.15</v>
          </cell>
          <cell r="X196">
            <v>4488</v>
          </cell>
          <cell r="Y196">
            <v>5206.08</v>
          </cell>
          <cell r="Z196">
            <v>10242.799999999999</v>
          </cell>
          <cell r="AA196" t="str">
            <v>COOPERTIRES, 285, 70, 17, 121/118, Q, CAMIONETA, ALL TERRAIN, DISCOVERER STT PRO, Letra Blanca Resaltada</v>
          </cell>
        </row>
        <row r="197">
          <cell r="A197" t="str">
            <v>C9027211</v>
          </cell>
          <cell r="B197" t="str">
            <v>175/70/R13 Starfire Sf380 82T</v>
          </cell>
          <cell r="C197" t="str">
            <v>STARFIRE</v>
          </cell>
          <cell r="D197" t="str">
            <v>SF380</v>
          </cell>
          <cell r="E197">
            <v>175</v>
          </cell>
          <cell r="F197">
            <v>70</v>
          </cell>
          <cell r="G197">
            <v>13</v>
          </cell>
          <cell r="H197" t="str">
            <v>Letra Negra</v>
          </cell>
          <cell r="I197" t="str">
            <v>No</v>
          </cell>
          <cell r="J197" t="str">
            <v>R</v>
          </cell>
          <cell r="K197" t="str">
            <v>T</v>
          </cell>
          <cell r="L197" t="str">
            <v>82</v>
          </cell>
          <cell r="M197" t="str">
            <v>SL</v>
          </cell>
          <cell r="N197" t="str">
            <v>B</v>
          </cell>
          <cell r="O197" t="str">
            <v>B</v>
          </cell>
          <cell r="P197" t="str">
            <v>No</v>
          </cell>
          <cell r="Q197" t="str">
            <v>-</v>
          </cell>
          <cell r="R197">
            <v>440</v>
          </cell>
          <cell r="S197" t="str">
            <v>AUTO</v>
          </cell>
          <cell r="T197" t="str">
            <v>URBAN</v>
          </cell>
          <cell r="U197" t="str">
            <v>EN GAMA</v>
          </cell>
          <cell r="V197">
            <v>0</v>
          </cell>
          <cell r="W197">
            <v>473.8</v>
          </cell>
          <cell r="X197">
            <v>776</v>
          </cell>
          <cell r="Y197">
            <v>900.16</v>
          </cell>
          <cell r="Z197">
            <v>1570.64</v>
          </cell>
          <cell r="AA197" t="str">
            <v>STARFIRE, 175, 70, 13, 82, T, AUTO, URBAN, SF380, Letra Negra</v>
          </cell>
        </row>
        <row r="198">
          <cell r="A198" t="str">
            <v>C51016</v>
          </cell>
          <cell r="B198" t="str">
            <v>10.5/90/R15 Starfire 510 Lt 109R</v>
          </cell>
          <cell r="C198" t="str">
            <v>STARFIRE</v>
          </cell>
          <cell r="D198" t="str">
            <v>510 LT</v>
          </cell>
          <cell r="E198">
            <v>10.5</v>
          </cell>
          <cell r="F198">
            <v>90</v>
          </cell>
          <cell r="G198">
            <v>15</v>
          </cell>
          <cell r="H198" t="str">
            <v>Letra Blanca Derecha</v>
          </cell>
          <cell r="I198" t="str">
            <v>No</v>
          </cell>
          <cell r="J198" t="str">
            <v>R</v>
          </cell>
          <cell r="K198" t="str">
            <v>R</v>
          </cell>
          <cell r="L198" t="str">
            <v>109</v>
          </cell>
          <cell r="M198" t="str">
            <v>C</v>
          </cell>
          <cell r="N198" t="str">
            <v>-</v>
          </cell>
          <cell r="O198" t="str">
            <v>-</v>
          </cell>
          <cell r="P198" t="str">
            <v>No</v>
          </cell>
          <cell r="Q198">
            <v>6</v>
          </cell>
          <cell r="R198">
            <v>0</v>
          </cell>
          <cell r="S198" t="str">
            <v>CAMIONETA</v>
          </cell>
          <cell r="T198" t="str">
            <v>URBAN</v>
          </cell>
          <cell r="U198" t="str">
            <v>EN GAMA</v>
          </cell>
          <cell r="V198">
            <v>0</v>
          </cell>
          <cell r="W198">
            <v>1343.04</v>
          </cell>
          <cell r="X198">
            <v>2023</v>
          </cell>
          <cell r="Y198">
            <v>2346.6799999999998</v>
          </cell>
          <cell r="Z198">
            <v>4452.08</v>
          </cell>
          <cell r="AA198" t="str">
            <v>STARFIRE, 10.5, 90, 15, 109, R, CAMIONETA, URBAN, 510 LT, Letra Blanca Derecha</v>
          </cell>
        </row>
        <row r="199">
          <cell r="A199" t="str">
            <v>C01403</v>
          </cell>
          <cell r="B199" t="str">
            <v>275/60/R20 Coopertires Zeon Ltz 119S</v>
          </cell>
          <cell r="C199" t="str">
            <v>COOPERTIRES</v>
          </cell>
          <cell r="D199" t="str">
            <v>ZEON LTZ</v>
          </cell>
          <cell r="E199">
            <v>275</v>
          </cell>
          <cell r="F199">
            <v>60</v>
          </cell>
          <cell r="G199">
            <v>20</v>
          </cell>
          <cell r="H199" t="str">
            <v>Letra Negra</v>
          </cell>
          <cell r="I199" t="str">
            <v>No</v>
          </cell>
          <cell r="J199" t="str">
            <v>R</v>
          </cell>
          <cell r="K199" t="str">
            <v>S</v>
          </cell>
          <cell r="L199" t="str">
            <v>119</v>
          </cell>
          <cell r="M199" t="str">
            <v>XL</v>
          </cell>
          <cell r="N199" t="str">
            <v>A</v>
          </cell>
          <cell r="O199" t="str">
            <v>B</v>
          </cell>
          <cell r="P199" t="str">
            <v>No</v>
          </cell>
          <cell r="Q199" t="str">
            <v>-</v>
          </cell>
          <cell r="R199">
            <v>520</v>
          </cell>
          <cell r="S199" t="str">
            <v>CAMIONETA</v>
          </cell>
          <cell r="T199" t="str">
            <v>ALL TERRAIN</v>
          </cell>
          <cell r="U199" t="str">
            <v>EN GAMA</v>
          </cell>
          <cell r="V199">
            <v>4</v>
          </cell>
          <cell r="W199">
            <v>2347.66</v>
          </cell>
          <cell r="X199">
            <v>3568</v>
          </cell>
          <cell r="Y199">
            <v>4138.88</v>
          </cell>
          <cell r="Z199">
            <v>7855.52</v>
          </cell>
          <cell r="AA199" t="str">
            <v>COOPERTIRES, 275, 60, 20, 119, S, CAMIONETA, ALL TERRAIN, ZEON LTZ, Letra Negra</v>
          </cell>
        </row>
        <row r="200">
          <cell r="A200" t="str">
            <v>PIR1718300</v>
          </cell>
          <cell r="B200" t="str">
            <v>205/80/R16 Pirelli Scorpion Atr 104T</v>
          </cell>
          <cell r="C200" t="str">
            <v>PIRELLI</v>
          </cell>
          <cell r="D200" t="str">
            <v>SCORPION ATR</v>
          </cell>
          <cell r="E200">
            <v>205</v>
          </cell>
          <cell r="F200">
            <v>80</v>
          </cell>
          <cell r="G200">
            <v>16</v>
          </cell>
          <cell r="H200" t="str">
            <v>Letra Blanca</v>
          </cell>
          <cell r="I200" t="str">
            <v>No</v>
          </cell>
          <cell r="J200" t="str">
            <v>R</v>
          </cell>
          <cell r="K200" t="str">
            <v>T</v>
          </cell>
          <cell r="L200" t="str">
            <v>104</v>
          </cell>
          <cell r="M200" t="str">
            <v>XL</v>
          </cell>
          <cell r="N200" t="str">
            <v>-</v>
          </cell>
          <cell r="O200" t="str">
            <v>-</v>
          </cell>
          <cell r="P200" t="str">
            <v>No</v>
          </cell>
          <cell r="Q200" t="str">
            <v>-</v>
          </cell>
          <cell r="R200">
            <v>0</v>
          </cell>
          <cell r="S200" t="str">
            <v>CAMIONETA</v>
          </cell>
          <cell r="T200" t="str">
            <v>URBAN</v>
          </cell>
          <cell r="U200" t="str">
            <v>EN GAMA</v>
          </cell>
          <cell r="V200">
            <v>2</v>
          </cell>
          <cell r="W200">
            <v>1338.54</v>
          </cell>
          <cell r="X200">
            <v>2081</v>
          </cell>
          <cell r="Y200">
            <v>2413.96</v>
          </cell>
          <cell r="Z200">
            <v>4476.4399999999996</v>
          </cell>
          <cell r="AA200" t="str">
            <v>PIRELLI, 205, 80, 16, 104, T, CAMIONETA, URBAN, SCORPION ATR, Letra Blanca</v>
          </cell>
        </row>
        <row r="201">
          <cell r="A201" t="str">
            <v>10C53240</v>
          </cell>
          <cell r="B201" t="str">
            <v>185/70/R13 Tornel Corona 85S</v>
          </cell>
          <cell r="C201" t="str">
            <v>TORNEL</v>
          </cell>
          <cell r="D201" t="str">
            <v>CORONA</v>
          </cell>
          <cell r="E201">
            <v>185</v>
          </cell>
          <cell r="F201">
            <v>70</v>
          </cell>
          <cell r="G201">
            <v>13</v>
          </cell>
          <cell r="H201" t="str">
            <v>Letra Negra</v>
          </cell>
          <cell r="I201" t="str">
            <v>No</v>
          </cell>
          <cell r="J201" t="str">
            <v>R</v>
          </cell>
          <cell r="K201" t="str">
            <v>S</v>
          </cell>
          <cell r="L201" t="str">
            <v>85</v>
          </cell>
          <cell r="M201" t="str">
            <v>SL</v>
          </cell>
          <cell r="N201" t="str">
            <v>-</v>
          </cell>
          <cell r="O201" t="str">
            <v>-</v>
          </cell>
          <cell r="P201" t="str">
            <v>No</v>
          </cell>
          <cell r="Q201" t="str">
            <v>-</v>
          </cell>
          <cell r="R201">
            <v>0</v>
          </cell>
          <cell r="S201" t="str">
            <v>AUTO</v>
          </cell>
          <cell r="T201" t="str">
            <v>URBAN</v>
          </cell>
          <cell r="U201" t="str">
            <v>EN GAMA</v>
          </cell>
          <cell r="V201">
            <v>0</v>
          </cell>
          <cell r="W201">
            <v>562.96</v>
          </cell>
          <cell r="X201">
            <v>897</v>
          </cell>
          <cell r="Y201">
            <v>1040.52</v>
          </cell>
          <cell r="Z201">
            <v>1866.4399999999998</v>
          </cell>
          <cell r="AA201" t="str">
            <v>TORNEL, 185, 70, 13, 85, S, AUTO, URBAN, CORONA, Letra Negra</v>
          </cell>
        </row>
        <row r="202">
          <cell r="A202" t="str">
            <v>PIR2136900</v>
          </cell>
          <cell r="B202" t="str">
            <v>245/50/R18 Pirelli Cinturato P7 100W</v>
          </cell>
          <cell r="C202" t="str">
            <v>PIRELLI</v>
          </cell>
          <cell r="D202" t="str">
            <v>CINTURATO P7</v>
          </cell>
          <cell r="E202">
            <v>245</v>
          </cell>
          <cell r="F202">
            <v>50</v>
          </cell>
          <cell r="G202">
            <v>18</v>
          </cell>
          <cell r="H202" t="str">
            <v>Letra Negra</v>
          </cell>
          <cell r="I202" t="str">
            <v>Si</v>
          </cell>
          <cell r="J202" t="str">
            <v>HP</v>
          </cell>
          <cell r="K202" t="str">
            <v>W</v>
          </cell>
          <cell r="L202" t="str">
            <v>100</v>
          </cell>
          <cell r="M202" t="str">
            <v>SL</v>
          </cell>
          <cell r="N202" t="str">
            <v>AA</v>
          </cell>
          <cell r="O202" t="str">
            <v>A</v>
          </cell>
          <cell r="P202" t="str">
            <v>Si</v>
          </cell>
          <cell r="Q202" t="str">
            <v>-</v>
          </cell>
          <cell r="R202">
            <v>260</v>
          </cell>
          <cell r="S202" t="str">
            <v>AUTO</v>
          </cell>
          <cell r="T202" t="str">
            <v>TOURING</v>
          </cell>
          <cell r="U202" t="str">
            <v>EN GAMA</v>
          </cell>
          <cell r="V202">
            <v>17</v>
          </cell>
          <cell r="W202">
            <v>3908.74</v>
          </cell>
          <cell r="X202">
            <v>5682</v>
          </cell>
          <cell r="Y202">
            <v>6591.12</v>
          </cell>
          <cell r="Z202">
            <v>13411.919999999998</v>
          </cell>
          <cell r="AA202" t="str">
            <v>PIRELLI, 245, 50, 18, 100, W, AUTO, TOURING, CINTURATO P7, Letra Negra</v>
          </cell>
        </row>
        <row r="203">
          <cell r="A203" t="str">
            <v>C9025815</v>
          </cell>
          <cell r="B203" t="str">
            <v>195/70/R14 Coopertires Cs1 91T</v>
          </cell>
          <cell r="C203" t="str">
            <v>COOPERTIRES</v>
          </cell>
          <cell r="D203" t="str">
            <v>CS1</v>
          </cell>
          <cell r="E203">
            <v>195</v>
          </cell>
          <cell r="F203">
            <v>70</v>
          </cell>
          <cell r="G203">
            <v>14</v>
          </cell>
          <cell r="H203" t="str">
            <v>Letra Negra</v>
          </cell>
          <cell r="I203" t="str">
            <v>No</v>
          </cell>
          <cell r="J203" t="str">
            <v>R</v>
          </cell>
          <cell r="K203" t="str">
            <v>T</v>
          </cell>
          <cell r="L203" t="str">
            <v>91</v>
          </cell>
          <cell r="M203" t="str">
            <v>B</v>
          </cell>
          <cell r="N203" t="str">
            <v>B</v>
          </cell>
          <cell r="O203" t="str">
            <v>B</v>
          </cell>
          <cell r="P203" t="str">
            <v>No</v>
          </cell>
          <cell r="Q203">
            <v>4</v>
          </cell>
          <cell r="R203">
            <v>440</v>
          </cell>
          <cell r="S203" t="str">
            <v>AUTO</v>
          </cell>
          <cell r="T203" t="str">
            <v>URBAN</v>
          </cell>
          <cell r="U203" t="str">
            <v>EN GAMA</v>
          </cell>
          <cell r="V203">
            <v>0</v>
          </cell>
          <cell r="W203">
            <v>689.41</v>
          </cell>
          <cell r="X203">
            <v>1108</v>
          </cell>
          <cell r="Y203">
            <v>1285.28</v>
          </cell>
          <cell r="Z203">
            <v>3377.9199999999996</v>
          </cell>
          <cell r="AA203" t="str">
            <v>COOPERTIRES, 195, 70, 14, 91, T, AUTO, URBAN, CS1, Letra Negra</v>
          </cell>
        </row>
        <row r="204">
          <cell r="A204" t="str">
            <v>C9027755</v>
          </cell>
          <cell r="B204" t="str">
            <v>195/55/R15 Coopertires Cs1 85H</v>
          </cell>
          <cell r="C204" t="str">
            <v>COOPERTIRES</v>
          </cell>
          <cell r="D204" t="str">
            <v>CS1</v>
          </cell>
          <cell r="E204">
            <v>195</v>
          </cell>
          <cell r="F204">
            <v>55</v>
          </cell>
          <cell r="G204">
            <v>15</v>
          </cell>
          <cell r="H204" t="str">
            <v>Letra Negra</v>
          </cell>
          <cell r="I204" t="str">
            <v>No</v>
          </cell>
          <cell r="J204" t="str">
            <v>R</v>
          </cell>
          <cell r="K204" t="str">
            <v>H</v>
          </cell>
          <cell r="L204" t="str">
            <v>85</v>
          </cell>
          <cell r="M204" t="str">
            <v>B</v>
          </cell>
          <cell r="N204" t="str">
            <v>A</v>
          </cell>
          <cell r="O204" t="str">
            <v>B</v>
          </cell>
          <cell r="P204" t="str">
            <v>No</v>
          </cell>
          <cell r="Q204">
            <v>4</v>
          </cell>
          <cell r="R204">
            <v>440</v>
          </cell>
          <cell r="S204" t="str">
            <v>AUTO</v>
          </cell>
          <cell r="T204" t="str">
            <v>URBAN</v>
          </cell>
          <cell r="U204" t="str">
            <v>EN GAMA</v>
          </cell>
          <cell r="V204">
            <v>0</v>
          </cell>
          <cell r="W204">
            <v>665.7</v>
          </cell>
          <cell r="X204">
            <v>1105</v>
          </cell>
          <cell r="Y204">
            <v>1281.8</v>
          </cell>
          <cell r="Z204">
            <v>2206.3199999999997</v>
          </cell>
          <cell r="AA204" t="str">
            <v>COOPERTIRES, 195, 55, 15, 85, H, AUTO, URBAN, CS1, Letra Negra</v>
          </cell>
        </row>
        <row r="205">
          <cell r="A205" t="str">
            <v>PIR1323900</v>
          </cell>
          <cell r="B205" t="str">
            <v>185/60/R14 Pirelli P6 82H</v>
          </cell>
          <cell r="C205" t="str">
            <v>PIRELLI</v>
          </cell>
          <cell r="D205" t="str">
            <v>P6</v>
          </cell>
          <cell r="E205">
            <v>185</v>
          </cell>
          <cell r="F205">
            <v>60</v>
          </cell>
          <cell r="G205">
            <v>14</v>
          </cell>
          <cell r="H205" t="str">
            <v>Letra Negra</v>
          </cell>
          <cell r="I205" t="str">
            <v>No</v>
          </cell>
          <cell r="J205" t="str">
            <v>R</v>
          </cell>
          <cell r="K205" t="str">
            <v>H</v>
          </cell>
          <cell r="L205" t="str">
            <v>82</v>
          </cell>
          <cell r="M205" t="str">
            <v>SL</v>
          </cell>
          <cell r="N205" t="str">
            <v>-</v>
          </cell>
          <cell r="O205" t="str">
            <v>-</v>
          </cell>
          <cell r="P205" t="str">
            <v>No</v>
          </cell>
          <cell r="Q205" t="str">
            <v>-</v>
          </cell>
          <cell r="R205">
            <v>0</v>
          </cell>
          <cell r="S205" t="str">
            <v>AUTO</v>
          </cell>
          <cell r="T205" t="str">
            <v>URBAN</v>
          </cell>
          <cell r="U205" t="str">
            <v>EN GAMA</v>
          </cell>
          <cell r="V205">
            <v>0</v>
          </cell>
          <cell r="W205">
            <v>847.57</v>
          </cell>
          <cell r="X205">
            <v>1322</v>
          </cell>
          <cell r="Y205">
            <v>1533.52</v>
          </cell>
          <cell r="Z205">
            <v>2809.52</v>
          </cell>
          <cell r="AA205" t="str">
            <v>PIRELLI, 185, 60, 14, 82, H, AUTO, URBAN, P6, Letra Negra</v>
          </cell>
        </row>
        <row r="206">
          <cell r="A206" t="str">
            <v>GDY101228</v>
          </cell>
          <cell r="B206" t="str">
            <v>235/85/R16 Goodyear Wrangler Mt/R With Kevlar 120/116Q</v>
          </cell>
          <cell r="C206" t="str">
            <v>GOODYEAR</v>
          </cell>
          <cell r="D206" t="str">
            <v>WRANGLER MT/R WITH KEVLAR</v>
          </cell>
          <cell r="E206">
            <v>235</v>
          </cell>
          <cell r="F206">
            <v>85</v>
          </cell>
          <cell r="G206">
            <v>16</v>
          </cell>
          <cell r="H206" t="str">
            <v>Letra Negra</v>
          </cell>
          <cell r="I206" t="str">
            <v>No</v>
          </cell>
          <cell r="J206" t="str">
            <v>R</v>
          </cell>
          <cell r="K206" t="str">
            <v>Q</v>
          </cell>
          <cell r="L206" t="str">
            <v>120/116</v>
          </cell>
          <cell r="M206" t="str">
            <v>E</v>
          </cell>
          <cell r="N206" t="str">
            <v>-</v>
          </cell>
          <cell r="O206" t="str">
            <v>-</v>
          </cell>
          <cell r="P206" t="str">
            <v>No</v>
          </cell>
          <cell r="Q206">
            <v>10</v>
          </cell>
          <cell r="R206">
            <v>0</v>
          </cell>
          <cell r="S206" t="str">
            <v>CAMIONETA</v>
          </cell>
          <cell r="T206" t="str">
            <v>ALL TERRAIN</v>
          </cell>
          <cell r="U206" t="str">
            <v>DESCONTINUADO</v>
          </cell>
          <cell r="V206">
            <v>1</v>
          </cell>
          <cell r="W206">
            <v>2489.7600000000002</v>
          </cell>
          <cell r="X206">
            <v>3639</v>
          </cell>
          <cell r="Y206">
            <v>4221.24</v>
          </cell>
          <cell r="Z206">
            <v>8252.24</v>
          </cell>
          <cell r="AA206" t="str">
            <v>GOODYEAR, 235, 85, 16, 120/116, Q, CAMIONETA, ALL TERRAIN, WRANGLER MT/R WITH KEVLAR, Letra Negra</v>
          </cell>
        </row>
        <row r="207">
          <cell r="A207" t="str">
            <v>PIR2530200</v>
          </cell>
          <cell r="B207" t="str">
            <v>255/70/R16 Pirelli Scorpion Atr 109T</v>
          </cell>
          <cell r="C207" t="str">
            <v>PIRELLI</v>
          </cell>
          <cell r="D207" t="str">
            <v>SCORPION ATR</v>
          </cell>
          <cell r="E207">
            <v>255</v>
          </cell>
          <cell r="F207">
            <v>70</v>
          </cell>
          <cell r="G207">
            <v>16</v>
          </cell>
          <cell r="H207" t="str">
            <v>Letra Negra</v>
          </cell>
          <cell r="I207" t="str">
            <v>No</v>
          </cell>
          <cell r="J207" t="str">
            <v>R</v>
          </cell>
          <cell r="K207" t="str">
            <v>T</v>
          </cell>
          <cell r="L207" t="str">
            <v>109</v>
          </cell>
          <cell r="M207" t="str">
            <v>SL</v>
          </cell>
          <cell r="N207" t="str">
            <v>A</v>
          </cell>
          <cell r="O207" t="str">
            <v>B</v>
          </cell>
          <cell r="P207" t="str">
            <v>No</v>
          </cell>
          <cell r="Q207" t="str">
            <v>-</v>
          </cell>
          <cell r="R207">
            <v>520</v>
          </cell>
          <cell r="S207" t="str">
            <v>CAMIONETA</v>
          </cell>
          <cell r="T207" t="str">
            <v>URBAN</v>
          </cell>
          <cell r="U207" t="str">
            <v>DESCONTINUADO</v>
          </cell>
          <cell r="V207">
            <v>0</v>
          </cell>
          <cell r="W207">
            <v>2493.84</v>
          </cell>
          <cell r="X207">
            <v>3645</v>
          </cell>
          <cell r="Y207">
            <v>4228.2</v>
          </cell>
          <cell r="Z207">
            <v>8266.16</v>
          </cell>
          <cell r="AA207" t="str">
            <v>PIRELLI, 255, 70, 16, 109, T, CAMIONETA, URBAN, SCORPION ATR, Letra Negra</v>
          </cell>
        </row>
        <row r="208">
          <cell r="A208" t="str">
            <v>GDY108077</v>
          </cell>
          <cell r="B208" t="str">
            <v>12.5/90/R18 Goodyear Wrangler Mt/R With Kevlar 123Q</v>
          </cell>
          <cell r="C208" t="str">
            <v>GOODYEAR</v>
          </cell>
          <cell r="D208" t="str">
            <v>WRANGLER MT/R WITH KEVLAR</v>
          </cell>
          <cell r="E208">
            <v>12.5</v>
          </cell>
          <cell r="F208">
            <v>90</v>
          </cell>
          <cell r="G208">
            <v>18</v>
          </cell>
          <cell r="H208" t="str">
            <v>Letra Negra</v>
          </cell>
          <cell r="I208" t="str">
            <v>No</v>
          </cell>
          <cell r="J208" t="str">
            <v>R</v>
          </cell>
          <cell r="K208" t="str">
            <v>Q</v>
          </cell>
          <cell r="L208" t="str">
            <v>123</v>
          </cell>
          <cell r="M208" t="str">
            <v>E</v>
          </cell>
          <cell r="N208" t="str">
            <v>-</v>
          </cell>
          <cell r="O208" t="str">
            <v>-</v>
          </cell>
          <cell r="P208" t="str">
            <v>No</v>
          </cell>
          <cell r="Q208">
            <v>10</v>
          </cell>
          <cell r="R208">
            <v>0</v>
          </cell>
          <cell r="S208" t="str">
            <v>CAMIONETA</v>
          </cell>
          <cell r="T208" t="str">
            <v>ALL TERRAIN</v>
          </cell>
          <cell r="U208" t="str">
            <v>EN GAMA</v>
          </cell>
          <cell r="V208">
            <v>0</v>
          </cell>
          <cell r="W208">
            <v>4021.55</v>
          </cell>
          <cell r="X208">
            <v>5835</v>
          </cell>
          <cell r="Y208">
            <v>6768.5999999999995</v>
          </cell>
          <cell r="Z208">
            <v>13329.56</v>
          </cell>
          <cell r="AA208" t="str">
            <v>GOODYEAR, 12.5, 90, 18, 123, Q, CAMIONETA, ALL TERRAIN, WRANGLER MT/R WITH KEVLAR, Letra Negra</v>
          </cell>
        </row>
        <row r="209">
          <cell r="A209">
            <v>10065220</v>
          </cell>
          <cell r="B209" t="str">
            <v>185/60/R15 Tornel Direccional 84S</v>
          </cell>
          <cell r="C209" t="str">
            <v>TORNEL</v>
          </cell>
          <cell r="D209" t="str">
            <v>DIRECCIONAL</v>
          </cell>
          <cell r="E209">
            <v>185</v>
          </cell>
          <cell r="F209">
            <v>60</v>
          </cell>
          <cell r="G209">
            <v>15</v>
          </cell>
          <cell r="H209" t="str">
            <v>Letra Negra</v>
          </cell>
          <cell r="I209" t="str">
            <v>No</v>
          </cell>
          <cell r="J209" t="str">
            <v>R</v>
          </cell>
          <cell r="K209" t="str">
            <v>S</v>
          </cell>
          <cell r="L209" t="str">
            <v>84</v>
          </cell>
          <cell r="M209" t="str">
            <v>SL</v>
          </cell>
          <cell r="N209" t="str">
            <v>-</v>
          </cell>
          <cell r="O209" t="str">
            <v>-</v>
          </cell>
          <cell r="P209" t="str">
            <v>No</v>
          </cell>
          <cell r="Q209" t="str">
            <v>-</v>
          </cell>
          <cell r="R209">
            <v>0</v>
          </cell>
          <cell r="S209" t="str">
            <v>AUTO</v>
          </cell>
          <cell r="T209" t="str">
            <v>URBAN</v>
          </cell>
          <cell r="U209" t="str">
            <v>EN GAMA</v>
          </cell>
          <cell r="V209">
            <v>101</v>
          </cell>
          <cell r="W209">
            <v>587.77</v>
          </cell>
          <cell r="X209">
            <v>1000</v>
          </cell>
          <cell r="Y209">
            <v>1160</v>
          </cell>
          <cell r="Z209">
            <v>2070.6</v>
          </cell>
          <cell r="AA209" t="str">
            <v>TORNEL, 185, 60, 15, 84, S, AUTO, URBAN, DIRECCIONAL, Letra Negra</v>
          </cell>
        </row>
        <row r="210">
          <cell r="A210" t="str">
            <v>PIR2550100</v>
          </cell>
          <cell r="B210" t="str">
            <v>225/55/R19 Pirelli Scorpion Verde 99V</v>
          </cell>
          <cell r="C210" t="str">
            <v>PIRELLI</v>
          </cell>
          <cell r="D210" t="str">
            <v>SCORPION VERDE</v>
          </cell>
          <cell r="E210">
            <v>225</v>
          </cell>
          <cell r="F210">
            <v>55</v>
          </cell>
          <cell r="G210">
            <v>19</v>
          </cell>
          <cell r="H210" t="str">
            <v>Letra Negra</v>
          </cell>
          <cell r="I210" t="str">
            <v>No</v>
          </cell>
          <cell r="J210" t="str">
            <v>HP</v>
          </cell>
          <cell r="K210" t="str">
            <v>V</v>
          </cell>
          <cell r="L210" t="str">
            <v>99</v>
          </cell>
          <cell r="M210" t="str">
            <v>SL</v>
          </cell>
          <cell r="N210" t="str">
            <v>-</v>
          </cell>
          <cell r="O210" t="str">
            <v>-</v>
          </cell>
          <cell r="P210" t="str">
            <v>No</v>
          </cell>
          <cell r="Q210" t="str">
            <v>-</v>
          </cell>
          <cell r="R210">
            <v>0</v>
          </cell>
          <cell r="S210" t="str">
            <v>CAMIONETA</v>
          </cell>
          <cell r="T210" t="str">
            <v>URBAN</v>
          </cell>
          <cell r="U210" t="str">
            <v>EN GAMA</v>
          </cell>
          <cell r="V210">
            <v>0</v>
          </cell>
          <cell r="W210">
            <v>2529.12</v>
          </cell>
          <cell r="X210">
            <v>3814</v>
          </cell>
          <cell r="Y210">
            <v>4424.24</v>
          </cell>
          <cell r="Z210">
            <v>8383.32</v>
          </cell>
          <cell r="AA210" t="str">
            <v>PIRELLI, 225, 55, 19, 99, V, CAMIONETA, URBAN, SCORPION VERDE, Letra Negra</v>
          </cell>
        </row>
        <row r="211">
          <cell r="A211" t="str">
            <v>GDY105792</v>
          </cell>
          <cell r="B211" t="str">
            <v>12.5/90/R20 Goodyear Wrangler Mt/R With Kevlar 121Q</v>
          </cell>
          <cell r="C211" t="str">
            <v>GOODYEAR</v>
          </cell>
          <cell r="D211" t="str">
            <v>WRANGLER MT/R WITH KEVLAR</v>
          </cell>
          <cell r="E211">
            <v>12.5</v>
          </cell>
          <cell r="F211">
            <v>90</v>
          </cell>
          <cell r="G211">
            <v>20</v>
          </cell>
          <cell r="H211" t="str">
            <v>Letra Negra</v>
          </cell>
          <cell r="I211" t="str">
            <v>No</v>
          </cell>
          <cell r="J211" t="str">
            <v>R</v>
          </cell>
          <cell r="K211" t="str">
            <v>Q</v>
          </cell>
          <cell r="L211" t="str">
            <v>121</v>
          </cell>
          <cell r="M211" t="str">
            <v>E</v>
          </cell>
          <cell r="N211" t="str">
            <v>-</v>
          </cell>
          <cell r="O211" t="str">
            <v>-</v>
          </cell>
          <cell r="P211" t="str">
            <v>No</v>
          </cell>
          <cell r="Q211">
            <v>10</v>
          </cell>
          <cell r="R211">
            <v>0</v>
          </cell>
          <cell r="S211" t="str">
            <v>CAMIONETA</v>
          </cell>
          <cell r="T211" t="str">
            <v>ALL TERRAIN</v>
          </cell>
          <cell r="U211" t="str">
            <v>EN GAMA</v>
          </cell>
          <cell r="V211">
            <v>0</v>
          </cell>
          <cell r="W211">
            <v>4510.4399999999996</v>
          </cell>
          <cell r="X211">
            <v>6496</v>
          </cell>
          <cell r="Y211">
            <v>7535.36</v>
          </cell>
          <cell r="Z211">
            <v>14948.919999999998</v>
          </cell>
          <cell r="AA211" t="str">
            <v>GOODYEAR, 12.5, 90, 20, 121, Q, CAMIONETA, ALL TERRAIN, WRANGLER MT/R WITH KEVLAR, Letra Negra</v>
          </cell>
        </row>
        <row r="212">
          <cell r="A212" t="str">
            <v>DUN107436</v>
          </cell>
          <cell r="B212" t="str">
            <v>185/65/R14 Dunlop Sp Touring T1 86T</v>
          </cell>
          <cell r="C212" t="str">
            <v>DUNLOP</v>
          </cell>
          <cell r="D212" t="str">
            <v>SP TOURING T1</v>
          </cell>
          <cell r="E212">
            <v>185</v>
          </cell>
          <cell r="F212">
            <v>65</v>
          </cell>
          <cell r="G212">
            <v>14</v>
          </cell>
          <cell r="H212" t="str">
            <v>Letra Negra</v>
          </cell>
          <cell r="I212" t="str">
            <v>No</v>
          </cell>
          <cell r="J212" t="str">
            <v>R</v>
          </cell>
          <cell r="K212" t="str">
            <v>T</v>
          </cell>
          <cell r="L212" t="str">
            <v>86</v>
          </cell>
          <cell r="M212" t="str">
            <v>SL</v>
          </cell>
          <cell r="N212" t="str">
            <v>B</v>
          </cell>
          <cell r="O212" t="str">
            <v>B</v>
          </cell>
          <cell r="P212" t="str">
            <v>No</v>
          </cell>
          <cell r="Q212" t="str">
            <v>-</v>
          </cell>
          <cell r="R212">
            <v>500</v>
          </cell>
          <cell r="S212" t="str">
            <v>AUTO</v>
          </cell>
          <cell r="T212" t="str">
            <v>TOURING</v>
          </cell>
          <cell r="U212" t="str">
            <v>EN GAMA</v>
          </cell>
          <cell r="V212">
            <v>0</v>
          </cell>
          <cell r="W212">
            <v>654.38</v>
          </cell>
          <cell r="X212">
            <v>1060</v>
          </cell>
          <cell r="Y212">
            <v>1229.5999999999999</v>
          </cell>
          <cell r="Z212">
            <v>2169.1999999999998</v>
          </cell>
          <cell r="AA212" t="str">
            <v>DUNLOP, 185, 65, 14, 86, T, AUTO, TOURING, SP TOURING T1, Letra Negra</v>
          </cell>
        </row>
        <row r="213">
          <cell r="A213" t="str">
            <v>GDY105798</v>
          </cell>
          <cell r="B213" t="str">
            <v>12.5/90/R20 Goodyear Wrangler Mt/R With Kevlar 114Q</v>
          </cell>
          <cell r="C213" t="str">
            <v>GOODYEAR</v>
          </cell>
          <cell r="D213" t="str">
            <v>WRANGLER MT/R WITH KEVLAR</v>
          </cell>
          <cell r="E213">
            <v>12.5</v>
          </cell>
          <cell r="F213">
            <v>90</v>
          </cell>
          <cell r="G213">
            <v>20</v>
          </cell>
          <cell r="H213" t="str">
            <v>Letra Negra</v>
          </cell>
          <cell r="I213" t="str">
            <v>No</v>
          </cell>
          <cell r="J213" t="str">
            <v>R</v>
          </cell>
          <cell r="K213" t="str">
            <v>Q</v>
          </cell>
          <cell r="L213" t="str">
            <v>114</v>
          </cell>
          <cell r="M213" t="str">
            <v>E</v>
          </cell>
          <cell r="N213" t="str">
            <v>-</v>
          </cell>
          <cell r="O213" t="str">
            <v>-</v>
          </cell>
          <cell r="P213" t="str">
            <v>No</v>
          </cell>
          <cell r="Q213">
            <v>10</v>
          </cell>
          <cell r="R213">
            <v>0</v>
          </cell>
          <cell r="S213" t="str">
            <v>CAMIONETA</v>
          </cell>
          <cell r="T213" t="str">
            <v>ALL TERRAIN</v>
          </cell>
          <cell r="U213" t="str">
            <v>EN GAMA</v>
          </cell>
          <cell r="V213">
            <v>0</v>
          </cell>
          <cell r="W213">
            <v>4233.53</v>
          </cell>
          <cell r="X213">
            <v>6122</v>
          </cell>
          <cell r="Y213">
            <v>7101.5199999999995</v>
          </cell>
          <cell r="Z213">
            <v>14031.359999999999</v>
          </cell>
          <cell r="AA213" t="str">
            <v>GOODYEAR, 12.5, 90, 20, 114, Q, CAMIONETA, ALL TERRAIN, WRANGLER MT/R WITH KEVLAR, Letra Negra</v>
          </cell>
        </row>
        <row r="214">
          <cell r="A214" t="str">
            <v>FZ12588500</v>
          </cell>
          <cell r="B214" t="str">
            <v>195/65/R15 Fuzion Fuzion Touring 91H</v>
          </cell>
          <cell r="C214" t="str">
            <v>FUZION</v>
          </cell>
          <cell r="D214" t="str">
            <v>FUZION TOURING</v>
          </cell>
          <cell r="E214">
            <v>195</v>
          </cell>
          <cell r="F214">
            <v>65</v>
          </cell>
          <cell r="G214">
            <v>15</v>
          </cell>
          <cell r="H214" t="str">
            <v>Letra Negra</v>
          </cell>
          <cell r="I214" t="str">
            <v>No</v>
          </cell>
          <cell r="J214" t="str">
            <v>R</v>
          </cell>
          <cell r="K214" t="str">
            <v>H</v>
          </cell>
          <cell r="L214" t="str">
            <v>91</v>
          </cell>
          <cell r="M214" t="str">
            <v>SL</v>
          </cell>
          <cell r="N214" t="str">
            <v>-</v>
          </cell>
          <cell r="O214" t="str">
            <v>-</v>
          </cell>
          <cell r="P214" t="str">
            <v>No</v>
          </cell>
          <cell r="Q214" t="str">
            <v>-</v>
          </cell>
          <cell r="R214">
            <v>400</v>
          </cell>
          <cell r="S214" t="str">
            <v>AUTO</v>
          </cell>
          <cell r="T214" t="str">
            <v>TOURING</v>
          </cell>
          <cell r="U214" t="str">
            <v>EN GAMA</v>
          </cell>
          <cell r="V214">
            <v>0</v>
          </cell>
          <cell r="W214">
            <v>678.28</v>
          </cell>
          <cell r="X214">
            <v>1122</v>
          </cell>
          <cell r="Y214">
            <v>1301.52</v>
          </cell>
          <cell r="Z214">
            <v>2248.08</v>
          </cell>
          <cell r="AA214" t="str">
            <v>FUZION, 195, 65, 15, 91, H, AUTO, TOURING, FUZION TOURING, Letra Negra</v>
          </cell>
        </row>
        <row r="215">
          <cell r="A215" t="str">
            <v>BS10291003</v>
          </cell>
          <cell r="B215" t="str">
            <v>185/70/R13 Bridgestone Potenza Re740 86T</v>
          </cell>
          <cell r="C215" t="str">
            <v>BRIDGESTONE</v>
          </cell>
          <cell r="D215" t="str">
            <v>POTENZA RE740</v>
          </cell>
          <cell r="E215">
            <v>185</v>
          </cell>
          <cell r="F215">
            <v>70</v>
          </cell>
          <cell r="G215">
            <v>13</v>
          </cell>
          <cell r="H215" t="str">
            <v>Letra Negra</v>
          </cell>
          <cell r="I215" t="str">
            <v>No</v>
          </cell>
          <cell r="J215" t="str">
            <v>R</v>
          </cell>
          <cell r="K215" t="str">
            <v>T</v>
          </cell>
          <cell r="L215" t="str">
            <v>86</v>
          </cell>
          <cell r="M215" t="str">
            <v>SL</v>
          </cell>
          <cell r="N215" t="str">
            <v>-</v>
          </cell>
          <cell r="O215" t="str">
            <v>-</v>
          </cell>
          <cell r="P215" t="str">
            <v>No</v>
          </cell>
          <cell r="Q215" t="str">
            <v>-</v>
          </cell>
          <cell r="R215">
            <v>0</v>
          </cell>
          <cell r="S215" t="str">
            <v>AUTO</v>
          </cell>
          <cell r="T215" t="str">
            <v>URBAN</v>
          </cell>
          <cell r="U215" t="str">
            <v>EN GAMA</v>
          </cell>
          <cell r="V215">
            <v>0</v>
          </cell>
          <cell r="W215">
            <v>761.69</v>
          </cell>
          <cell r="X215">
            <v>1166</v>
          </cell>
          <cell r="Y215">
            <v>1352.56</v>
          </cell>
          <cell r="Z215">
            <v>2525.3199999999997</v>
          </cell>
          <cell r="AA215" t="str">
            <v>BRIDGESTONE, 185, 70, 13, 86, T, AUTO, URBAN, POTENZA RE740, Letra Negra</v>
          </cell>
        </row>
        <row r="216">
          <cell r="A216" t="str">
            <v>BS10299003</v>
          </cell>
          <cell r="B216" t="str">
            <v>185/70/R14 Bridgestone Potenza Re740 88T</v>
          </cell>
          <cell r="C216" t="str">
            <v>BRIDGESTONE</v>
          </cell>
          <cell r="D216" t="str">
            <v>POTENZA RE740</v>
          </cell>
          <cell r="E216">
            <v>185</v>
          </cell>
          <cell r="F216">
            <v>70</v>
          </cell>
          <cell r="G216">
            <v>14</v>
          </cell>
          <cell r="H216" t="str">
            <v>Letra Negra</v>
          </cell>
          <cell r="I216" t="str">
            <v>No</v>
          </cell>
          <cell r="J216" t="str">
            <v>R</v>
          </cell>
          <cell r="K216" t="str">
            <v>T</v>
          </cell>
          <cell r="L216" t="str">
            <v>88</v>
          </cell>
          <cell r="M216" t="str">
            <v>SL</v>
          </cell>
          <cell r="N216" t="str">
            <v>A</v>
          </cell>
          <cell r="O216" t="str">
            <v>B</v>
          </cell>
          <cell r="P216" t="str">
            <v>No</v>
          </cell>
          <cell r="Q216" t="str">
            <v>-</v>
          </cell>
          <cell r="R216">
            <v>440</v>
          </cell>
          <cell r="S216" t="str">
            <v>AUTO</v>
          </cell>
          <cell r="T216" t="str">
            <v>URBAN</v>
          </cell>
          <cell r="U216" t="str">
            <v>EN GAMA</v>
          </cell>
          <cell r="V216">
            <v>0</v>
          </cell>
          <cell r="W216">
            <v>956.5</v>
          </cell>
          <cell r="X216">
            <v>1469</v>
          </cell>
          <cell r="Y216">
            <v>1704.04</v>
          </cell>
          <cell r="Z216">
            <v>3170.28</v>
          </cell>
          <cell r="AA216" t="str">
            <v>BRIDGESTONE, 185, 70, 14, 88, T, AUTO, URBAN, POTENZA RE740, Letra Negra</v>
          </cell>
        </row>
        <row r="217">
          <cell r="A217" t="str">
            <v>C9027315</v>
          </cell>
          <cell r="B217" t="str">
            <v>205/60/R16 Starfire Sf380 92T</v>
          </cell>
          <cell r="C217" t="str">
            <v>STARFIRE</v>
          </cell>
          <cell r="D217" t="str">
            <v>SF380</v>
          </cell>
          <cell r="E217">
            <v>205</v>
          </cell>
          <cell r="F217">
            <v>60</v>
          </cell>
          <cell r="G217">
            <v>16</v>
          </cell>
          <cell r="H217" t="str">
            <v>Letra Negra</v>
          </cell>
          <cell r="I217" t="str">
            <v>No</v>
          </cell>
          <cell r="J217" t="str">
            <v>R</v>
          </cell>
          <cell r="K217" t="str">
            <v>T</v>
          </cell>
          <cell r="L217" t="str">
            <v>92</v>
          </cell>
          <cell r="M217" t="str">
            <v>SL</v>
          </cell>
          <cell r="N217" t="str">
            <v>B</v>
          </cell>
          <cell r="O217" t="str">
            <v>B</v>
          </cell>
          <cell r="P217" t="str">
            <v>No</v>
          </cell>
          <cell r="Q217" t="str">
            <v>-</v>
          </cell>
          <cell r="R217">
            <v>440</v>
          </cell>
          <cell r="S217" t="str">
            <v>AUTO</v>
          </cell>
          <cell r="T217" t="str">
            <v>URBAN</v>
          </cell>
          <cell r="U217" t="str">
            <v>EN GAMA</v>
          </cell>
          <cell r="V217">
            <v>0</v>
          </cell>
          <cell r="W217">
            <v>711.64</v>
          </cell>
          <cell r="X217">
            <v>1232</v>
          </cell>
          <cell r="Y217">
            <v>1429.12</v>
          </cell>
          <cell r="Z217">
            <v>2359.44</v>
          </cell>
          <cell r="AA217" t="str">
            <v>STARFIRE, 205, 60, 16, 92, T, AUTO, URBAN, SF380, Letra Negra</v>
          </cell>
        </row>
        <row r="218">
          <cell r="A218" t="str">
            <v>GDY102930</v>
          </cell>
          <cell r="B218" t="str">
            <v>285/75/R16 Goodyear Wrangler Mt/R With Kevlar 126/123Q</v>
          </cell>
          <cell r="C218" t="str">
            <v>GOODYEAR</v>
          </cell>
          <cell r="D218" t="str">
            <v>WRANGLER MT/R WITH KEVLAR</v>
          </cell>
          <cell r="E218">
            <v>285</v>
          </cell>
          <cell r="F218">
            <v>75</v>
          </cell>
          <cell r="G218">
            <v>16</v>
          </cell>
          <cell r="H218" t="str">
            <v>Letra Negra</v>
          </cell>
          <cell r="I218" t="str">
            <v>No</v>
          </cell>
          <cell r="J218" t="str">
            <v>R</v>
          </cell>
          <cell r="K218" t="str">
            <v>Q</v>
          </cell>
          <cell r="L218" t="str">
            <v>126/123</v>
          </cell>
          <cell r="M218" t="str">
            <v>E</v>
          </cell>
          <cell r="N218" t="str">
            <v>-</v>
          </cell>
          <cell r="O218" t="str">
            <v>-</v>
          </cell>
          <cell r="P218" t="str">
            <v>No</v>
          </cell>
          <cell r="Q218">
            <v>10</v>
          </cell>
          <cell r="R218">
            <v>0</v>
          </cell>
          <cell r="S218" t="str">
            <v>CAMIONETA</v>
          </cell>
          <cell r="T218" t="str">
            <v>ALL TERRAIN</v>
          </cell>
          <cell r="U218" t="str">
            <v>EN GAMA</v>
          </cell>
          <cell r="V218">
            <v>3</v>
          </cell>
          <cell r="W218">
            <v>3040.51</v>
          </cell>
          <cell r="X218">
            <v>4385</v>
          </cell>
          <cell r="Y218">
            <v>5086.5999999999995</v>
          </cell>
          <cell r="Z218">
            <v>10078.08</v>
          </cell>
          <cell r="AA218" t="str">
            <v>GOODYEAR, 285, 75, 16, 126/123, Q, CAMIONETA, ALL TERRAIN, WRANGLER MT/R WITH KEVLAR, Letra Negra</v>
          </cell>
        </row>
        <row r="219">
          <cell r="A219" t="str">
            <v>PIR2721900</v>
          </cell>
          <cell r="B219" t="str">
            <v>245/70/R17 Pirelli Scorpion All Terrain Plus 110T</v>
          </cell>
          <cell r="C219" t="str">
            <v>PIRELLI</v>
          </cell>
          <cell r="D219" t="str">
            <v>SCORPION ALL TERRAIN PLUS</v>
          </cell>
          <cell r="E219">
            <v>245</v>
          </cell>
          <cell r="F219">
            <v>70</v>
          </cell>
          <cell r="G219">
            <v>17</v>
          </cell>
          <cell r="H219" t="str">
            <v>Letra Negra</v>
          </cell>
          <cell r="I219" t="str">
            <v>No</v>
          </cell>
          <cell r="J219" t="str">
            <v>R</v>
          </cell>
          <cell r="K219" t="str">
            <v>T</v>
          </cell>
          <cell r="L219" t="str">
            <v>110</v>
          </cell>
          <cell r="M219" t="str">
            <v>SL</v>
          </cell>
          <cell r="N219" t="str">
            <v>A</v>
          </cell>
          <cell r="O219" t="str">
            <v>B</v>
          </cell>
          <cell r="P219" t="str">
            <v>No</v>
          </cell>
          <cell r="Q219" t="str">
            <v>-</v>
          </cell>
          <cell r="R219">
            <v>640</v>
          </cell>
          <cell r="S219" t="str">
            <v>CAMIONETA</v>
          </cell>
          <cell r="T219" t="str">
            <v>ALL TERRAIN</v>
          </cell>
          <cell r="U219" t="str">
            <v>EN GAMA</v>
          </cell>
          <cell r="V219">
            <v>0</v>
          </cell>
          <cell r="W219">
            <v>2229.08</v>
          </cell>
          <cell r="X219">
            <v>3356</v>
          </cell>
          <cell r="Y219">
            <v>3892.9599999999996</v>
          </cell>
          <cell r="Z219">
            <v>7388.0399999999991</v>
          </cell>
          <cell r="AA219" t="str">
            <v>PIRELLI, 245, 70, 17, 110, T, CAMIONETA, ALL TERRAIN, SCORPION ALL TERRAIN PLUS, Letra Negra</v>
          </cell>
        </row>
        <row r="220">
          <cell r="A220" t="str">
            <v>C9027800</v>
          </cell>
          <cell r="B220" t="str">
            <v>195/60/R15 Coopertires Cs1 88H</v>
          </cell>
          <cell r="C220" t="str">
            <v>COOPERTIRES</v>
          </cell>
          <cell r="D220" t="str">
            <v>CS1</v>
          </cell>
          <cell r="E220">
            <v>195</v>
          </cell>
          <cell r="F220">
            <v>60</v>
          </cell>
          <cell r="G220">
            <v>15</v>
          </cell>
          <cell r="H220" t="str">
            <v>Letra Negra</v>
          </cell>
          <cell r="I220" t="str">
            <v>No</v>
          </cell>
          <cell r="J220" t="str">
            <v>R</v>
          </cell>
          <cell r="K220" t="str">
            <v>H</v>
          </cell>
          <cell r="L220" t="str">
            <v>88</v>
          </cell>
          <cell r="M220" t="str">
            <v>B</v>
          </cell>
          <cell r="N220" t="str">
            <v>A</v>
          </cell>
          <cell r="O220" t="str">
            <v>B</v>
          </cell>
          <cell r="P220" t="str">
            <v>No</v>
          </cell>
          <cell r="Q220">
            <v>4</v>
          </cell>
          <cell r="R220">
            <v>440</v>
          </cell>
          <cell r="S220" t="str">
            <v>AUTO</v>
          </cell>
          <cell r="T220" t="str">
            <v>URBAN</v>
          </cell>
          <cell r="U220" t="str">
            <v>EN GAMA</v>
          </cell>
          <cell r="V220">
            <v>0</v>
          </cell>
          <cell r="W220">
            <v>699.03</v>
          </cell>
          <cell r="X220">
            <v>1151</v>
          </cell>
          <cell r="Y220">
            <v>1335.1599999999999</v>
          </cell>
          <cell r="Z220">
            <v>2317.6799999999998</v>
          </cell>
          <cell r="AA220" t="str">
            <v>COOPERTIRES, 195, 60, 15, 88, H, AUTO, URBAN, CS1, Letra Negra</v>
          </cell>
        </row>
        <row r="221">
          <cell r="A221" t="str">
            <v>PIR2796700</v>
          </cell>
          <cell r="B221" t="str">
            <v>185/65/R14 Pirelli Cinturato P1 81T</v>
          </cell>
          <cell r="C221" t="str">
            <v>PIRELLI</v>
          </cell>
          <cell r="D221" t="str">
            <v>CINTURATO P1</v>
          </cell>
          <cell r="E221">
            <v>185</v>
          </cell>
          <cell r="F221">
            <v>65</v>
          </cell>
          <cell r="G221">
            <v>14</v>
          </cell>
          <cell r="H221" t="str">
            <v>Letra Negra</v>
          </cell>
          <cell r="I221" t="str">
            <v>No</v>
          </cell>
          <cell r="J221" t="str">
            <v>R</v>
          </cell>
          <cell r="K221" t="str">
            <v>T</v>
          </cell>
          <cell r="L221" t="str">
            <v>81</v>
          </cell>
          <cell r="M221" t="str">
            <v>SL</v>
          </cell>
          <cell r="N221" t="str">
            <v>A</v>
          </cell>
          <cell r="O221" t="str">
            <v>A</v>
          </cell>
          <cell r="P221" t="str">
            <v>No</v>
          </cell>
          <cell r="Q221" t="str">
            <v>-</v>
          </cell>
          <cell r="R221">
            <v>420</v>
          </cell>
          <cell r="S221" t="str">
            <v>AUTO</v>
          </cell>
          <cell r="T221" t="str">
            <v>URBAN</v>
          </cell>
          <cell r="U221" t="str">
            <v>EN GAMA</v>
          </cell>
          <cell r="V221">
            <v>0</v>
          </cell>
          <cell r="W221">
            <v>918.74</v>
          </cell>
          <cell r="X221">
            <v>1418</v>
          </cell>
          <cell r="Y221">
            <v>1644.8799999999999</v>
          </cell>
          <cell r="Z221">
            <v>3042.68</v>
          </cell>
          <cell r="AA221" t="str">
            <v>PIRELLI, 185, 65, 14, 81, T, AUTO, URBAN, CINTURATO P1, Letra Negra</v>
          </cell>
        </row>
        <row r="222">
          <cell r="A222" t="str">
            <v>BS14984300</v>
          </cell>
          <cell r="B222" t="str">
            <v>195/50/R20 Bridgestone Potenza S001 93W</v>
          </cell>
          <cell r="C222" t="str">
            <v>BRIDGESTONE</v>
          </cell>
          <cell r="D222" t="str">
            <v>POTENZA S001</v>
          </cell>
          <cell r="E222">
            <v>195</v>
          </cell>
          <cell r="F222">
            <v>50</v>
          </cell>
          <cell r="G222">
            <v>20</v>
          </cell>
          <cell r="H222" t="str">
            <v>Letra Negra</v>
          </cell>
          <cell r="I222" t="str">
            <v>Si</v>
          </cell>
          <cell r="J222" t="str">
            <v>HP</v>
          </cell>
          <cell r="K222" t="str">
            <v>W</v>
          </cell>
          <cell r="L222" t="str">
            <v>93</v>
          </cell>
          <cell r="M222" t="str">
            <v>XL</v>
          </cell>
          <cell r="N222" t="str">
            <v>A</v>
          </cell>
          <cell r="O222" t="str">
            <v>A</v>
          </cell>
          <cell r="P222" t="str">
            <v>No</v>
          </cell>
          <cell r="Q222" t="str">
            <v>-</v>
          </cell>
          <cell r="R222">
            <v>280</v>
          </cell>
          <cell r="S222" t="str">
            <v>AUTO</v>
          </cell>
          <cell r="T222" t="str">
            <v>URBAN</v>
          </cell>
          <cell r="U222" t="str">
            <v>EN GAMA</v>
          </cell>
          <cell r="V222">
            <v>6</v>
          </cell>
          <cell r="W222">
            <v>2620.4899999999998</v>
          </cell>
          <cell r="X222">
            <v>3938</v>
          </cell>
          <cell r="Y222">
            <v>4568.08</v>
          </cell>
          <cell r="Z222">
            <v>8686.08</v>
          </cell>
          <cell r="AA222" t="str">
            <v>BRIDGESTONE, 195, 50, 20, 93, W, AUTO, URBAN, POTENZA S001, Letra Negra</v>
          </cell>
        </row>
        <row r="223">
          <cell r="A223" t="str">
            <v>PIR2291600</v>
          </cell>
          <cell r="B223" t="str">
            <v>225/75/R16 Pirelli Chrono 118R</v>
          </cell>
          <cell r="C223" t="str">
            <v>PIRELLI</v>
          </cell>
          <cell r="D223" t="str">
            <v>CHRONO</v>
          </cell>
          <cell r="E223">
            <v>225</v>
          </cell>
          <cell r="F223">
            <v>75</v>
          </cell>
          <cell r="G223">
            <v>16</v>
          </cell>
          <cell r="H223" t="str">
            <v>Letra Negra</v>
          </cell>
          <cell r="I223" t="str">
            <v>No</v>
          </cell>
          <cell r="J223" t="str">
            <v>R</v>
          </cell>
          <cell r="K223" t="str">
            <v>R</v>
          </cell>
          <cell r="L223" t="str">
            <v>118</v>
          </cell>
          <cell r="M223" t="str">
            <v>C</v>
          </cell>
          <cell r="N223" t="str">
            <v>-</v>
          </cell>
          <cell r="O223" t="str">
            <v>-</v>
          </cell>
          <cell r="P223" t="str">
            <v>No</v>
          </cell>
          <cell r="Q223" t="str">
            <v>-</v>
          </cell>
          <cell r="R223">
            <v>0</v>
          </cell>
          <cell r="S223" t="str">
            <v>CAMIONETA</v>
          </cell>
          <cell r="T223" t="str">
            <v>URBAN</v>
          </cell>
          <cell r="U223" t="str">
            <v>EN GAMA</v>
          </cell>
          <cell r="V223">
            <v>1</v>
          </cell>
          <cell r="W223">
            <v>2004.24</v>
          </cell>
          <cell r="X223">
            <v>2982</v>
          </cell>
          <cell r="Y223">
            <v>3459.12</v>
          </cell>
          <cell r="Z223">
            <v>6680.44</v>
          </cell>
          <cell r="AA223" t="str">
            <v>PIRELLI, 225, 75, 16, 118, R, CAMIONETA, URBAN, CHRONO, Letra Negra</v>
          </cell>
        </row>
        <row r="224">
          <cell r="A224" t="str">
            <v>PIR1625500</v>
          </cell>
          <cell r="B224" t="str">
            <v>255/70/R18 Pirelli Scorpion Str 112H</v>
          </cell>
          <cell r="C224" t="str">
            <v>PIRELLI</v>
          </cell>
          <cell r="D224" t="str">
            <v>SCORPION STR</v>
          </cell>
          <cell r="E224">
            <v>255</v>
          </cell>
          <cell r="F224">
            <v>70</v>
          </cell>
          <cell r="G224">
            <v>18</v>
          </cell>
          <cell r="H224" t="str">
            <v>Letra Negra</v>
          </cell>
          <cell r="I224" t="str">
            <v>No</v>
          </cell>
          <cell r="J224" t="str">
            <v>R</v>
          </cell>
          <cell r="K224" t="str">
            <v>H</v>
          </cell>
          <cell r="L224" t="str">
            <v>112</v>
          </cell>
          <cell r="M224" t="str">
            <v>SL</v>
          </cell>
          <cell r="N224" t="str">
            <v>A</v>
          </cell>
          <cell r="O224" t="str">
            <v>A</v>
          </cell>
          <cell r="P224" t="str">
            <v>No</v>
          </cell>
          <cell r="Q224" t="str">
            <v>-</v>
          </cell>
          <cell r="R224">
            <v>520</v>
          </cell>
          <cell r="S224" t="str">
            <v>CAMIONETA</v>
          </cell>
          <cell r="T224" t="str">
            <v>URBAN</v>
          </cell>
          <cell r="U224" t="str">
            <v>EN GAMA</v>
          </cell>
          <cell r="V224">
            <v>18</v>
          </cell>
          <cell r="W224">
            <v>2331.4299999999998</v>
          </cell>
          <cell r="X224">
            <v>3546</v>
          </cell>
          <cell r="Y224">
            <v>4113.3599999999997</v>
          </cell>
          <cell r="Z224">
            <v>8131.6</v>
          </cell>
          <cell r="AA224" t="str">
            <v>PIRELLI, 255, 70, 18, 112, H, CAMIONETA, URBAN, SCORPION STR, Letra Negra</v>
          </cell>
        </row>
        <row r="225">
          <cell r="A225" t="str">
            <v>FZ12585500</v>
          </cell>
          <cell r="B225" t="str">
            <v>205/55/R16 Fuzion Fuzion Touring 91V</v>
          </cell>
          <cell r="C225" t="str">
            <v>FUZION</v>
          </cell>
          <cell r="D225" t="str">
            <v>FUZION TOURING</v>
          </cell>
          <cell r="E225">
            <v>205</v>
          </cell>
          <cell r="F225">
            <v>55</v>
          </cell>
          <cell r="G225">
            <v>16</v>
          </cell>
          <cell r="H225" t="str">
            <v>Letra Negra</v>
          </cell>
          <cell r="I225" t="str">
            <v>No</v>
          </cell>
          <cell r="J225" t="str">
            <v>HP</v>
          </cell>
          <cell r="K225" t="str">
            <v>V</v>
          </cell>
          <cell r="L225" t="str">
            <v>91</v>
          </cell>
          <cell r="M225" t="str">
            <v>SL</v>
          </cell>
          <cell r="N225" t="str">
            <v>A</v>
          </cell>
          <cell r="O225" t="str">
            <v>B</v>
          </cell>
          <cell r="P225" t="str">
            <v>No</v>
          </cell>
          <cell r="Q225" t="str">
            <v>-</v>
          </cell>
          <cell r="R225">
            <v>480</v>
          </cell>
          <cell r="S225" t="str">
            <v>AUTO</v>
          </cell>
          <cell r="T225" t="str">
            <v>TOURING</v>
          </cell>
          <cell r="U225" t="str">
            <v>EN GAMA</v>
          </cell>
          <cell r="V225">
            <v>0</v>
          </cell>
          <cell r="W225">
            <v>769.83</v>
          </cell>
          <cell r="X225">
            <v>1311</v>
          </cell>
          <cell r="Y225">
            <v>1520.76</v>
          </cell>
          <cell r="Z225">
            <v>2575.1999999999998</v>
          </cell>
          <cell r="AA225" t="str">
            <v>FUZION, 205, 55, 16, 91, V, AUTO, TOURING, FUZION TOURING, Letra Negra</v>
          </cell>
        </row>
        <row r="226">
          <cell r="A226" t="str">
            <v>PIR2723500</v>
          </cell>
          <cell r="B226" t="str">
            <v>265/70/R17 Pirelli Scorpion All Terrain Plus 121S</v>
          </cell>
          <cell r="C226" t="str">
            <v>PIRELLI</v>
          </cell>
          <cell r="D226" t="str">
            <v>SCORPION ALL TERRAIN PLUS</v>
          </cell>
          <cell r="E226">
            <v>265</v>
          </cell>
          <cell r="F226">
            <v>70</v>
          </cell>
          <cell r="G226">
            <v>17</v>
          </cell>
          <cell r="H226" t="str">
            <v>Letra Negra</v>
          </cell>
          <cell r="I226" t="str">
            <v>No</v>
          </cell>
          <cell r="J226" t="str">
            <v>R</v>
          </cell>
          <cell r="K226" t="str">
            <v>S</v>
          </cell>
          <cell r="L226" t="str">
            <v>121</v>
          </cell>
          <cell r="M226" t="str">
            <v>SL</v>
          </cell>
          <cell r="N226" t="str">
            <v>A</v>
          </cell>
          <cell r="O226" t="str">
            <v>B</v>
          </cell>
          <cell r="P226" t="str">
            <v>No</v>
          </cell>
          <cell r="Q226" t="str">
            <v>-</v>
          </cell>
          <cell r="R226">
            <v>640</v>
          </cell>
          <cell r="S226" t="str">
            <v>CAMIONETA</v>
          </cell>
          <cell r="T226" t="str">
            <v>ALL TERRAIN</v>
          </cell>
          <cell r="U226" t="str">
            <v>EN GAMA</v>
          </cell>
          <cell r="V226">
            <v>9</v>
          </cell>
          <cell r="W226">
            <v>2315.0300000000002</v>
          </cell>
          <cell r="X226">
            <v>3473</v>
          </cell>
          <cell r="Y226">
            <v>4028.68</v>
          </cell>
          <cell r="Z226">
            <v>7746.48</v>
          </cell>
          <cell r="AA226" t="str">
            <v>PIRELLI, 265, 70, 17, 121, S, CAMIONETA, ALL TERRAIN, SCORPION ALL TERRAIN PLUS, Letra Negra</v>
          </cell>
        </row>
        <row r="227">
          <cell r="A227" t="str">
            <v>FZ12621500</v>
          </cell>
          <cell r="B227" t="str">
            <v>215/60/R17 Fuzion Fuzion Touring 96H</v>
          </cell>
          <cell r="C227" t="str">
            <v>FUZION</v>
          </cell>
          <cell r="D227" t="str">
            <v>FUZION TOURING</v>
          </cell>
          <cell r="E227">
            <v>215</v>
          </cell>
          <cell r="F227">
            <v>60</v>
          </cell>
          <cell r="G227">
            <v>17</v>
          </cell>
          <cell r="H227" t="str">
            <v>Letra Negra</v>
          </cell>
          <cell r="I227" t="str">
            <v>No</v>
          </cell>
          <cell r="J227" t="str">
            <v>R</v>
          </cell>
          <cell r="K227" t="str">
            <v>H</v>
          </cell>
          <cell r="L227" t="str">
            <v>96</v>
          </cell>
          <cell r="M227" t="str">
            <v>SL</v>
          </cell>
          <cell r="N227" t="str">
            <v>A</v>
          </cell>
          <cell r="O227" t="str">
            <v>B</v>
          </cell>
          <cell r="P227" t="str">
            <v>No</v>
          </cell>
          <cell r="Q227" t="str">
            <v>-</v>
          </cell>
          <cell r="R227">
            <v>480</v>
          </cell>
          <cell r="S227" t="str">
            <v>AUTO</v>
          </cell>
          <cell r="T227" t="str">
            <v>TOURING</v>
          </cell>
          <cell r="U227" t="str">
            <v>EN GAMA</v>
          </cell>
          <cell r="V227">
            <v>0</v>
          </cell>
          <cell r="W227">
            <v>1057.56</v>
          </cell>
          <cell r="X227">
            <v>1770</v>
          </cell>
          <cell r="Y227">
            <v>2053.1999999999998</v>
          </cell>
          <cell r="Z227">
            <v>3518.28</v>
          </cell>
          <cell r="AA227" t="str">
            <v>FUZION, 215, 60, 17, 96, H, AUTO, TOURING, FUZION TOURING, Letra Negra</v>
          </cell>
        </row>
        <row r="228">
          <cell r="A228" t="str">
            <v>DUN108760</v>
          </cell>
          <cell r="B228" t="str">
            <v>225/60/R18 Dunlop Grandtrek Pt3 100H</v>
          </cell>
          <cell r="C228" t="str">
            <v>DUNLOP</v>
          </cell>
          <cell r="D228" t="str">
            <v>GRANDTREK PT3</v>
          </cell>
          <cell r="E228">
            <v>225</v>
          </cell>
          <cell r="F228">
            <v>60</v>
          </cell>
          <cell r="G228">
            <v>18</v>
          </cell>
          <cell r="H228" t="str">
            <v>Letra Negra</v>
          </cell>
          <cell r="I228" t="str">
            <v>No</v>
          </cell>
          <cell r="J228" t="str">
            <v>R</v>
          </cell>
          <cell r="K228" t="str">
            <v>H</v>
          </cell>
          <cell r="L228" t="str">
            <v>100</v>
          </cell>
          <cell r="M228" t="str">
            <v>SL</v>
          </cell>
          <cell r="N228" t="str">
            <v>A</v>
          </cell>
          <cell r="O228" t="str">
            <v>A</v>
          </cell>
          <cell r="P228" t="str">
            <v>No</v>
          </cell>
          <cell r="Q228" t="str">
            <v>-</v>
          </cell>
          <cell r="R228">
            <v>420</v>
          </cell>
          <cell r="S228" t="str">
            <v>CAMIONETA</v>
          </cell>
          <cell r="T228" t="str">
            <v>URBAN</v>
          </cell>
          <cell r="U228" t="str">
            <v>EN GAMA</v>
          </cell>
          <cell r="V228">
            <v>1</v>
          </cell>
          <cell r="W228">
            <v>1745.02</v>
          </cell>
          <cell r="X228">
            <v>2752</v>
          </cell>
          <cell r="Y228">
            <v>3192.3199999999997</v>
          </cell>
          <cell r="Z228">
            <v>5608.6</v>
          </cell>
          <cell r="AA228" t="str">
            <v>DUNLOP, 225, 60, 18, 100, H, CAMIONETA, URBAN, GRANDTREK PT3, Letra Negra</v>
          </cell>
        </row>
        <row r="229">
          <cell r="A229" t="str">
            <v>C05512</v>
          </cell>
          <cell r="B229" t="str">
            <v>265/75/R16 Coopertires Discoverer Atr Lt 112/109R</v>
          </cell>
          <cell r="C229" t="str">
            <v>COOPERTIRES</v>
          </cell>
          <cell r="D229" t="str">
            <v>DISCOVERER ATR LT</v>
          </cell>
          <cell r="E229">
            <v>265</v>
          </cell>
          <cell r="F229">
            <v>75</v>
          </cell>
          <cell r="G229">
            <v>16</v>
          </cell>
          <cell r="H229" t="str">
            <v>Letra Blanca Derecha</v>
          </cell>
          <cell r="I229" t="str">
            <v>No</v>
          </cell>
          <cell r="J229" t="str">
            <v>R</v>
          </cell>
          <cell r="K229" t="str">
            <v>R</v>
          </cell>
          <cell r="L229" t="str">
            <v>112/109</v>
          </cell>
          <cell r="M229" t="str">
            <v>C</v>
          </cell>
          <cell r="N229" t="str">
            <v>-</v>
          </cell>
          <cell r="O229" t="str">
            <v>-</v>
          </cell>
          <cell r="P229" t="str">
            <v>No</v>
          </cell>
          <cell r="Q229">
            <v>6</v>
          </cell>
          <cell r="R229">
            <v>0</v>
          </cell>
          <cell r="S229" t="str">
            <v>CAMIONETA</v>
          </cell>
          <cell r="T229" t="str">
            <v>ALL TERRAIN</v>
          </cell>
          <cell r="U229" t="str">
            <v>DESCONTINUADO</v>
          </cell>
          <cell r="V229">
            <v>0</v>
          </cell>
          <cell r="W229">
            <v>1601.76</v>
          </cell>
          <cell r="X229">
            <v>2437</v>
          </cell>
          <cell r="Y229">
            <v>2826.9199999999996</v>
          </cell>
          <cell r="Z229">
            <v>5309.32</v>
          </cell>
          <cell r="AA229" t="str">
            <v>COOPERTIRES, 265, 75, 16, 112/109, R, CAMIONETA, ALL TERRAIN, DISCOVERER ATR LT, Letra Blanca Derecha</v>
          </cell>
        </row>
        <row r="230">
          <cell r="A230" t="str">
            <v>C39634</v>
          </cell>
          <cell r="B230" t="str">
            <v>225/70/R14 Coopertires Cobra Radial G-T 98T</v>
          </cell>
          <cell r="C230" t="str">
            <v>COOPERTIRES</v>
          </cell>
          <cell r="D230" t="str">
            <v>COBRA RADIAL G-T</v>
          </cell>
          <cell r="E230">
            <v>225</v>
          </cell>
          <cell r="F230">
            <v>70</v>
          </cell>
          <cell r="G230">
            <v>14</v>
          </cell>
          <cell r="H230" t="str">
            <v>Letra Blanca Resaltada</v>
          </cell>
          <cell r="I230" t="str">
            <v>No</v>
          </cell>
          <cell r="J230" t="str">
            <v>R</v>
          </cell>
          <cell r="K230" t="str">
            <v>T</v>
          </cell>
          <cell r="L230" t="str">
            <v>98</v>
          </cell>
          <cell r="M230" t="str">
            <v>P</v>
          </cell>
          <cell r="N230" t="str">
            <v>A</v>
          </cell>
          <cell r="O230" t="str">
            <v>B</v>
          </cell>
          <cell r="P230" t="str">
            <v>No</v>
          </cell>
          <cell r="Q230">
            <v>4</v>
          </cell>
          <cell r="R230">
            <v>440</v>
          </cell>
          <cell r="S230" t="str">
            <v>AUTO</v>
          </cell>
          <cell r="T230" t="str">
            <v>URBAN</v>
          </cell>
          <cell r="U230" t="str">
            <v>EN GAMA</v>
          </cell>
          <cell r="V230">
            <v>3</v>
          </cell>
          <cell r="W230">
            <v>1000.2</v>
          </cell>
          <cell r="X230">
            <v>1529</v>
          </cell>
          <cell r="Y230">
            <v>1773.6399999999999</v>
          </cell>
          <cell r="Z230">
            <v>3444.04</v>
          </cell>
          <cell r="AA230" t="str">
            <v>COOPERTIRES, 225, 70, 14, 98, T, AUTO, URBAN, COBRA RADIAL G-T, Letra Blanca Resaltada</v>
          </cell>
        </row>
        <row r="231">
          <cell r="A231" t="str">
            <v>BS10329300</v>
          </cell>
          <cell r="B231" t="str">
            <v>195/55/R16 Bridgestone Turanza Er300 87H</v>
          </cell>
          <cell r="C231" t="str">
            <v>BRIDGESTONE</v>
          </cell>
          <cell r="D231" t="str">
            <v>TURANZA ER300</v>
          </cell>
          <cell r="E231">
            <v>195</v>
          </cell>
          <cell r="F231">
            <v>55</v>
          </cell>
          <cell r="G231">
            <v>16</v>
          </cell>
          <cell r="H231" t="str">
            <v>Letra Negra</v>
          </cell>
          <cell r="I231" t="str">
            <v>No</v>
          </cell>
          <cell r="J231" t="str">
            <v>R</v>
          </cell>
          <cell r="K231" t="str">
            <v>H</v>
          </cell>
          <cell r="L231" t="str">
            <v>87</v>
          </cell>
          <cell r="M231" t="str">
            <v>SL</v>
          </cell>
          <cell r="N231" t="str">
            <v>A</v>
          </cell>
          <cell r="O231" t="str">
            <v>A</v>
          </cell>
          <cell r="P231" t="str">
            <v>No</v>
          </cell>
          <cell r="Q231" t="str">
            <v>-</v>
          </cell>
          <cell r="R231">
            <v>320</v>
          </cell>
          <cell r="S231" t="str">
            <v>AUTO</v>
          </cell>
          <cell r="T231" t="str">
            <v>URBAN</v>
          </cell>
          <cell r="U231" t="str">
            <v>DESCONTINUADO</v>
          </cell>
          <cell r="V231">
            <v>0</v>
          </cell>
          <cell r="W231">
            <v>1573.99</v>
          </cell>
          <cell r="X231">
            <v>2399</v>
          </cell>
          <cell r="Y231">
            <v>2782.8399999999997</v>
          </cell>
          <cell r="Z231">
            <v>5217.6799999999994</v>
          </cell>
          <cell r="AA231" t="str">
            <v>BRIDGESTONE, 195, 55, 16, 87, H, AUTO, URBAN, TURANZA ER300, Letra Negra</v>
          </cell>
        </row>
        <row r="232">
          <cell r="A232" t="str">
            <v>C9023673</v>
          </cell>
          <cell r="B232" t="str">
            <v>12.5/90/R20 Coopertires Discoverer Stt Pro 121Q</v>
          </cell>
          <cell r="C232" t="str">
            <v>COOPERTIRES</v>
          </cell>
          <cell r="D232" t="str">
            <v>DISCOVERER STT PRO</v>
          </cell>
          <cell r="E232">
            <v>12.5</v>
          </cell>
          <cell r="F232">
            <v>90</v>
          </cell>
          <cell r="G232">
            <v>20</v>
          </cell>
          <cell r="H232" t="str">
            <v>Letra Negra</v>
          </cell>
          <cell r="I232" t="str">
            <v>No</v>
          </cell>
          <cell r="J232" t="str">
            <v>R</v>
          </cell>
          <cell r="K232" t="str">
            <v>Q</v>
          </cell>
          <cell r="L232" t="str">
            <v>121</v>
          </cell>
          <cell r="M232" t="str">
            <v>E</v>
          </cell>
          <cell r="N232" t="str">
            <v>-</v>
          </cell>
          <cell r="O232" t="str">
            <v>-</v>
          </cell>
          <cell r="P232" t="str">
            <v>No</v>
          </cell>
          <cell r="Q232">
            <v>10</v>
          </cell>
          <cell r="R232">
            <v>0</v>
          </cell>
          <cell r="S232" t="str">
            <v>CAMIONETA</v>
          </cell>
          <cell r="T232" t="str">
            <v>ALL TERRAIN</v>
          </cell>
          <cell r="U232" t="str">
            <v>EN GAMA</v>
          </cell>
          <cell r="V232">
            <v>0</v>
          </cell>
          <cell r="W232">
            <v>3066.57</v>
          </cell>
          <cell r="X232">
            <v>4541</v>
          </cell>
          <cell r="Y232">
            <v>5267.5599999999995</v>
          </cell>
          <cell r="Z232">
            <v>10269.48</v>
          </cell>
          <cell r="AA232" t="str">
            <v>COOPERTIRES, 12.5, 90, 20, 121, Q, CAMIONETA, ALL TERRAIN, DISCOVERER STT PRO, Letra Negra</v>
          </cell>
        </row>
        <row r="233">
          <cell r="A233" t="str">
            <v>C9023682</v>
          </cell>
          <cell r="B233" t="str">
            <v>12.5/90/R22 Coopertires Discoverer Stt Pro 117Q</v>
          </cell>
          <cell r="C233" t="str">
            <v>COOPERTIRES</v>
          </cell>
          <cell r="D233" t="str">
            <v>DISCOVERER STT PRO</v>
          </cell>
          <cell r="E233">
            <v>12.5</v>
          </cell>
          <cell r="F233">
            <v>90</v>
          </cell>
          <cell r="G233">
            <v>22</v>
          </cell>
          <cell r="H233" t="str">
            <v>Letra Negra</v>
          </cell>
          <cell r="I233" t="str">
            <v>No</v>
          </cell>
          <cell r="J233" t="str">
            <v>R</v>
          </cell>
          <cell r="K233" t="str">
            <v>Q</v>
          </cell>
          <cell r="L233" t="str">
            <v>117</v>
          </cell>
          <cell r="M233" t="str">
            <v>E</v>
          </cell>
          <cell r="N233" t="str">
            <v>-</v>
          </cell>
          <cell r="O233" t="str">
            <v>-</v>
          </cell>
          <cell r="P233" t="str">
            <v>No</v>
          </cell>
          <cell r="Q233">
            <v>10</v>
          </cell>
          <cell r="R233">
            <v>0</v>
          </cell>
          <cell r="S233" t="str">
            <v>CAMIONETA</v>
          </cell>
          <cell r="T233" t="str">
            <v>ALL TERRAIN</v>
          </cell>
          <cell r="U233" t="str">
            <v>EN GAMA</v>
          </cell>
          <cell r="V233">
            <v>0</v>
          </cell>
          <cell r="W233">
            <v>3308.36</v>
          </cell>
          <cell r="X233">
            <v>4869</v>
          </cell>
          <cell r="Y233">
            <v>5648.04</v>
          </cell>
          <cell r="Z233">
            <v>10965.48</v>
          </cell>
          <cell r="AA233" t="str">
            <v>COOPERTIRES, 12.5, 90, 22, 117, Q, CAMIONETA, ALL TERRAIN, DISCOVERER STT PRO, Letra Negra</v>
          </cell>
        </row>
        <row r="234">
          <cell r="A234" t="str">
            <v>PIR2245600</v>
          </cell>
          <cell r="B234" t="str">
            <v>225/50/R18 Pirelli Cinturato P7 95W</v>
          </cell>
          <cell r="C234" t="str">
            <v>PIRELLI</v>
          </cell>
          <cell r="D234" t="str">
            <v>CINTURATO P7</v>
          </cell>
          <cell r="E234">
            <v>225</v>
          </cell>
          <cell r="F234">
            <v>50</v>
          </cell>
          <cell r="G234">
            <v>18</v>
          </cell>
          <cell r="H234" t="str">
            <v>Letra Negra</v>
          </cell>
          <cell r="I234" t="str">
            <v>Si</v>
          </cell>
          <cell r="J234" t="str">
            <v>HP</v>
          </cell>
          <cell r="K234" t="str">
            <v>W</v>
          </cell>
          <cell r="L234" t="str">
            <v>95</v>
          </cell>
          <cell r="M234" t="str">
            <v>SL</v>
          </cell>
          <cell r="N234" t="str">
            <v>AA</v>
          </cell>
          <cell r="O234" t="str">
            <v>A</v>
          </cell>
          <cell r="P234" t="str">
            <v>Si</v>
          </cell>
          <cell r="Q234" t="str">
            <v>-</v>
          </cell>
          <cell r="R234">
            <v>260</v>
          </cell>
          <cell r="S234" t="str">
            <v>AUTO</v>
          </cell>
          <cell r="T234" t="str">
            <v>TOURING</v>
          </cell>
          <cell r="U234" t="str">
            <v>EN GAMA</v>
          </cell>
          <cell r="V234">
            <v>-1</v>
          </cell>
          <cell r="W234">
            <v>3524.2</v>
          </cell>
          <cell r="X234">
            <v>5161</v>
          </cell>
          <cell r="Y234">
            <v>5986.7599999999993</v>
          </cell>
          <cell r="Z234">
            <v>11951.48</v>
          </cell>
          <cell r="AA234" t="str">
            <v>PIRELLI, 225, 50, 18, 95, W, AUTO, TOURING, CINTURATO P7, Letra Negra</v>
          </cell>
        </row>
        <row r="235">
          <cell r="A235" t="str">
            <v>C9027754</v>
          </cell>
          <cell r="B235" t="str">
            <v>195/65/R15 Coopertires Cs1 91H</v>
          </cell>
          <cell r="C235" t="str">
            <v>COOPERTIRES</v>
          </cell>
          <cell r="D235" t="str">
            <v>CS1</v>
          </cell>
          <cell r="E235">
            <v>195</v>
          </cell>
          <cell r="F235">
            <v>65</v>
          </cell>
          <cell r="G235">
            <v>15</v>
          </cell>
          <cell r="H235" t="str">
            <v>Letra Negra</v>
          </cell>
          <cell r="I235" t="str">
            <v>No</v>
          </cell>
          <cell r="J235" t="str">
            <v>R</v>
          </cell>
          <cell r="K235" t="str">
            <v>H</v>
          </cell>
          <cell r="L235" t="str">
            <v>91</v>
          </cell>
          <cell r="M235" t="str">
            <v>B</v>
          </cell>
          <cell r="N235" t="str">
            <v>A</v>
          </cell>
          <cell r="O235" t="str">
            <v>B</v>
          </cell>
          <cell r="P235" t="str">
            <v>No</v>
          </cell>
          <cell r="Q235">
            <v>4</v>
          </cell>
          <cell r="R235">
            <v>440</v>
          </cell>
          <cell r="S235" t="str">
            <v>AUTO</v>
          </cell>
          <cell r="T235" t="str">
            <v>URBAN</v>
          </cell>
          <cell r="U235" t="str">
            <v>EN GAMA</v>
          </cell>
          <cell r="V235">
            <v>0</v>
          </cell>
          <cell r="W235">
            <v>723.92</v>
          </cell>
          <cell r="X235">
            <v>1184</v>
          </cell>
          <cell r="Y235">
            <v>1373.4399999999998</v>
          </cell>
          <cell r="Z235">
            <v>2425.56</v>
          </cell>
          <cell r="AA235" t="str">
            <v>COOPERTIRES, 195, 65, 15, 91, H, AUTO, URBAN, CS1, Letra Negra</v>
          </cell>
        </row>
        <row r="236">
          <cell r="A236" t="str">
            <v>GDY105838</v>
          </cell>
          <cell r="B236" t="str">
            <v>225/50/R17 Goodyear Efficentgrip Performance 98W</v>
          </cell>
          <cell r="C236" t="str">
            <v>GOODYEAR</v>
          </cell>
          <cell r="D236" t="str">
            <v>EFFICENTGRIP PERFORMANCE</v>
          </cell>
          <cell r="E236">
            <v>225</v>
          </cell>
          <cell r="F236">
            <v>50</v>
          </cell>
          <cell r="G236">
            <v>17</v>
          </cell>
          <cell r="H236" t="str">
            <v>Letra Negra</v>
          </cell>
          <cell r="I236" t="str">
            <v>Si</v>
          </cell>
          <cell r="J236" t="str">
            <v>HP</v>
          </cell>
          <cell r="K236" t="str">
            <v>W</v>
          </cell>
          <cell r="L236" t="str">
            <v>98</v>
          </cell>
          <cell r="M236" t="str">
            <v>XL</v>
          </cell>
          <cell r="N236" t="str">
            <v>-</v>
          </cell>
          <cell r="O236" t="str">
            <v>A</v>
          </cell>
          <cell r="P236" t="str">
            <v>No</v>
          </cell>
          <cell r="Q236" t="str">
            <v>-</v>
          </cell>
          <cell r="R236">
            <v>340</v>
          </cell>
          <cell r="S236" t="str">
            <v>AUTO</v>
          </cell>
          <cell r="T236" t="str">
            <v>PERFORMANCE</v>
          </cell>
          <cell r="U236" t="str">
            <v>EN GAMA</v>
          </cell>
          <cell r="V236">
            <v>0</v>
          </cell>
          <cell r="W236">
            <v>1824.61</v>
          </cell>
          <cell r="X236">
            <v>2809</v>
          </cell>
          <cell r="Y236">
            <v>3258.4399999999996</v>
          </cell>
          <cell r="Z236">
            <v>6048.24</v>
          </cell>
          <cell r="AA236" t="str">
            <v>GOODYEAR, 225, 50, 17, 98, W, AUTO, PERFORMANCE, EFFICENTGRIP PERFORMANCE, Letra Negra</v>
          </cell>
        </row>
        <row r="237">
          <cell r="A237" t="str">
            <v>FZ12584500</v>
          </cell>
          <cell r="B237" t="str">
            <v>235/75/R15 Fuzion Fuzion Suv 109T</v>
          </cell>
          <cell r="C237" t="str">
            <v>FUZION</v>
          </cell>
          <cell r="D237" t="str">
            <v>FUZION SUV</v>
          </cell>
          <cell r="E237">
            <v>235</v>
          </cell>
          <cell r="F237">
            <v>75</v>
          </cell>
          <cell r="G237">
            <v>15</v>
          </cell>
          <cell r="H237" t="str">
            <v>Letra Negra</v>
          </cell>
          <cell r="I237" t="str">
            <v>No</v>
          </cell>
          <cell r="J237" t="str">
            <v>R</v>
          </cell>
          <cell r="K237" t="str">
            <v>T</v>
          </cell>
          <cell r="L237" t="str">
            <v>109</v>
          </cell>
          <cell r="M237" t="str">
            <v>XL</v>
          </cell>
          <cell r="N237" t="str">
            <v>A</v>
          </cell>
          <cell r="O237" t="str">
            <v>B</v>
          </cell>
          <cell r="P237" t="str">
            <v>No</v>
          </cell>
          <cell r="Q237" t="str">
            <v>-</v>
          </cell>
          <cell r="R237">
            <v>460</v>
          </cell>
          <cell r="S237" t="str">
            <v>CAMIONETA</v>
          </cell>
          <cell r="T237" t="str">
            <v>URBAN</v>
          </cell>
          <cell r="U237" t="str">
            <v>EN GAMA</v>
          </cell>
          <cell r="V237">
            <v>0</v>
          </cell>
          <cell r="W237">
            <v>1014.71</v>
          </cell>
          <cell r="X237">
            <v>1578</v>
          </cell>
          <cell r="Y237">
            <v>1830.4799999999998</v>
          </cell>
          <cell r="Z237">
            <v>3363.9999999999995</v>
          </cell>
          <cell r="AA237" t="str">
            <v>FUZION, 235, 75, 15, 109, T, CAMIONETA, URBAN, FUZION SUV, Letra Negra</v>
          </cell>
        </row>
        <row r="238">
          <cell r="A238" t="str">
            <v>GDY104174</v>
          </cell>
          <cell r="B238" t="str">
            <v>245/75/R16 Goodyear Wrangler Mt/R With Kevlar 120/116Q</v>
          </cell>
          <cell r="C238" t="str">
            <v>GOODYEAR</v>
          </cell>
          <cell r="D238" t="str">
            <v>WRANGLER MT/R WITH KEVLAR</v>
          </cell>
          <cell r="E238">
            <v>245</v>
          </cell>
          <cell r="F238">
            <v>75</v>
          </cell>
          <cell r="G238">
            <v>16</v>
          </cell>
          <cell r="H238" t="str">
            <v>Letra Negra</v>
          </cell>
          <cell r="I238" t="str">
            <v>No</v>
          </cell>
          <cell r="J238" t="str">
            <v>R</v>
          </cell>
          <cell r="K238" t="str">
            <v>Q</v>
          </cell>
          <cell r="L238" t="str">
            <v>120/116</v>
          </cell>
          <cell r="M238" t="str">
            <v>E</v>
          </cell>
          <cell r="N238" t="str">
            <v>-</v>
          </cell>
          <cell r="O238" t="str">
            <v>-</v>
          </cell>
          <cell r="P238" t="str">
            <v>No</v>
          </cell>
          <cell r="Q238">
            <v>10</v>
          </cell>
          <cell r="R238">
            <v>0</v>
          </cell>
          <cell r="S238" t="str">
            <v>CAMIONETA</v>
          </cell>
          <cell r="T238" t="str">
            <v>ALL TERRAIN</v>
          </cell>
          <cell r="U238" t="str">
            <v>FUERA DE GAMA</v>
          </cell>
          <cell r="V238">
            <v>3</v>
          </cell>
          <cell r="W238">
            <v>2675.3</v>
          </cell>
          <cell r="X238">
            <v>3891</v>
          </cell>
          <cell r="Y238">
            <v>4513.5599999999995</v>
          </cell>
          <cell r="Z238">
            <v>8867.0399999999991</v>
          </cell>
          <cell r="AA238" t="str">
            <v>GOODYEAR, 245, 75, 16, 120/116, Q, CAMIONETA, ALL TERRAIN, WRANGLER MT/R WITH KEVLAR, Letra Negra</v>
          </cell>
        </row>
        <row r="239">
          <cell r="A239" t="str">
            <v>C39635</v>
          </cell>
          <cell r="B239" t="str">
            <v>215/70/R15 Coopertires Cobra Radial G-T 97T</v>
          </cell>
          <cell r="C239" t="str">
            <v>COOPERTIRES</v>
          </cell>
          <cell r="D239" t="str">
            <v>COBRA RADIAL G-T</v>
          </cell>
          <cell r="E239">
            <v>215</v>
          </cell>
          <cell r="F239">
            <v>70</v>
          </cell>
          <cell r="G239">
            <v>15</v>
          </cell>
          <cell r="H239" t="str">
            <v>Letra Blanca Resaltada</v>
          </cell>
          <cell r="I239" t="str">
            <v>No</v>
          </cell>
          <cell r="J239" t="str">
            <v>R</v>
          </cell>
          <cell r="K239" t="str">
            <v>T</v>
          </cell>
          <cell r="L239" t="str">
            <v>97</v>
          </cell>
          <cell r="M239" t="str">
            <v>P</v>
          </cell>
          <cell r="N239" t="str">
            <v>A</v>
          </cell>
          <cell r="O239" t="str">
            <v>B</v>
          </cell>
          <cell r="P239" t="str">
            <v>No</v>
          </cell>
          <cell r="Q239">
            <v>4</v>
          </cell>
          <cell r="R239">
            <v>440</v>
          </cell>
          <cell r="S239" t="str">
            <v>AUTO</v>
          </cell>
          <cell r="T239" t="str">
            <v>URBAN</v>
          </cell>
          <cell r="U239" t="str">
            <v>EN GAMA</v>
          </cell>
          <cell r="V239">
            <v>0</v>
          </cell>
          <cell r="W239">
            <v>910.2</v>
          </cell>
          <cell r="X239">
            <v>1436</v>
          </cell>
          <cell r="Y239">
            <v>1665.76</v>
          </cell>
          <cell r="Z239">
            <v>3017.16</v>
          </cell>
          <cell r="AA239" t="str">
            <v>COOPERTIRES, 215, 70, 15, 97, T, AUTO, URBAN, COBRA RADIAL G-T, Letra Blanca Resaltada</v>
          </cell>
        </row>
        <row r="240">
          <cell r="A240" t="str">
            <v>GDY104039</v>
          </cell>
          <cell r="B240" t="str">
            <v>235/55/R18 Goodyear Assurance Conmfortred Touring 100V</v>
          </cell>
          <cell r="C240" t="str">
            <v>GOODYEAR</v>
          </cell>
          <cell r="D240" t="str">
            <v>ASSURANCE CONMFORTRED TOURING</v>
          </cell>
          <cell r="E240">
            <v>235</v>
          </cell>
          <cell r="F240">
            <v>55</v>
          </cell>
          <cell r="G240">
            <v>18</v>
          </cell>
          <cell r="H240" t="str">
            <v>Letra Negra</v>
          </cell>
          <cell r="I240" t="str">
            <v>No</v>
          </cell>
          <cell r="J240" t="str">
            <v>HP</v>
          </cell>
          <cell r="K240" t="str">
            <v>V</v>
          </cell>
          <cell r="L240" t="str">
            <v>100</v>
          </cell>
          <cell r="M240" t="str">
            <v>SL</v>
          </cell>
          <cell r="N240" t="str">
            <v>-</v>
          </cell>
          <cell r="O240" t="str">
            <v>B</v>
          </cell>
          <cell r="P240" t="str">
            <v>No</v>
          </cell>
          <cell r="Q240" t="str">
            <v>-</v>
          </cell>
          <cell r="R240">
            <v>0</v>
          </cell>
          <cell r="S240" t="str">
            <v>CAMIONETA</v>
          </cell>
          <cell r="T240" t="str">
            <v>TOURING</v>
          </cell>
          <cell r="U240" t="str">
            <v>EN GAMA</v>
          </cell>
          <cell r="V240">
            <v>0</v>
          </cell>
          <cell r="W240">
            <v>2043.01</v>
          </cell>
          <cell r="X240">
            <v>3156</v>
          </cell>
          <cell r="Y240">
            <v>3660.9599999999996</v>
          </cell>
          <cell r="Z240">
            <v>6772.08</v>
          </cell>
          <cell r="AA240" t="str">
            <v>GOODYEAR, 235, 55, 18, 100, V, CAMIONETA, TOURING, ASSURANCE CONMFORTRED TOURING, Letra Negra</v>
          </cell>
        </row>
        <row r="241">
          <cell r="A241" t="str">
            <v>PIR2164300</v>
          </cell>
          <cell r="B241" t="str">
            <v>205/65/R16 Pirelli Carrier 107T</v>
          </cell>
          <cell r="C241" t="str">
            <v>PIRELLI</v>
          </cell>
          <cell r="D241" t="str">
            <v>CARRIER</v>
          </cell>
          <cell r="E241">
            <v>205</v>
          </cell>
          <cell r="F241">
            <v>65</v>
          </cell>
          <cell r="G241">
            <v>16</v>
          </cell>
          <cell r="H241" t="str">
            <v>Letra Negra</v>
          </cell>
          <cell r="I241" t="str">
            <v>No</v>
          </cell>
          <cell r="J241" t="str">
            <v>C</v>
          </cell>
          <cell r="K241" t="str">
            <v>T</v>
          </cell>
          <cell r="L241" t="str">
            <v>107</v>
          </cell>
          <cell r="M241" t="str">
            <v>C</v>
          </cell>
          <cell r="N241" t="str">
            <v>-</v>
          </cell>
          <cell r="O241" t="str">
            <v>-</v>
          </cell>
          <cell r="P241" t="str">
            <v>No</v>
          </cell>
          <cell r="Q241">
            <v>6</v>
          </cell>
          <cell r="R241">
            <v>0</v>
          </cell>
          <cell r="S241" t="str">
            <v>CAMIONETA</v>
          </cell>
          <cell r="T241" t="str">
            <v>URBAN</v>
          </cell>
          <cell r="U241" t="str">
            <v>EN GAMA</v>
          </cell>
          <cell r="V241">
            <v>18</v>
          </cell>
          <cell r="W241">
            <v>1811.97</v>
          </cell>
          <cell r="X241">
            <v>2722</v>
          </cell>
          <cell r="Y241">
            <v>3157.52</v>
          </cell>
          <cell r="Z241">
            <v>6209.48</v>
          </cell>
          <cell r="AA241" t="str">
            <v>PIRELLI, 205, 65, 16, 107, T, CAMIONETA, URBAN, CARRIER, Letra Negra</v>
          </cell>
        </row>
        <row r="242">
          <cell r="A242" t="str">
            <v>BS10342006</v>
          </cell>
          <cell r="B242" t="str">
            <v>195/60/R15 Bridgestone Turanza Er300 88H</v>
          </cell>
          <cell r="C242" t="str">
            <v>BRIDGESTONE</v>
          </cell>
          <cell r="D242" t="str">
            <v>TURANZA ER300</v>
          </cell>
          <cell r="E242">
            <v>195</v>
          </cell>
          <cell r="F242">
            <v>60</v>
          </cell>
          <cell r="G242">
            <v>15</v>
          </cell>
          <cell r="H242" t="str">
            <v>Letra Negra</v>
          </cell>
          <cell r="I242" t="str">
            <v>No</v>
          </cell>
          <cell r="J242" t="str">
            <v>R</v>
          </cell>
          <cell r="K242" t="str">
            <v>H</v>
          </cell>
          <cell r="L242" t="str">
            <v>88</v>
          </cell>
          <cell r="M242" t="str">
            <v>SL</v>
          </cell>
          <cell r="N242" t="str">
            <v>-</v>
          </cell>
          <cell r="O242" t="str">
            <v>-</v>
          </cell>
          <cell r="P242" t="str">
            <v>No</v>
          </cell>
          <cell r="Q242" t="str">
            <v>-</v>
          </cell>
          <cell r="R242">
            <v>0</v>
          </cell>
          <cell r="S242" t="str">
            <v>AUTO</v>
          </cell>
          <cell r="T242" t="str">
            <v>URBAN</v>
          </cell>
          <cell r="U242" t="str">
            <v>EN GAMA</v>
          </cell>
          <cell r="V242">
            <v>0</v>
          </cell>
          <cell r="W242">
            <v>1215.02</v>
          </cell>
          <cell r="X242">
            <v>1849</v>
          </cell>
          <cell r="Y242">
            <v>2144.8399999999997</v>
          </cell>
          <cell r="Z242">
            <v>4027.5199999999995</v>
          </cell>
          <cell r="AA242" t="str">
            <v>BRIDGESTONE, 195, 60, 15, 88, H, AUTO, URBAN, TURANZA ER300, Letra Negra</v>
          </cell>
        </row>
        <row r="243">
          <cell r="A243" t="str">
            <v>DUN108886</v>
          </cell>
          <cell r="B243" t="str">
            <v>245/70/R16 Dunlop Grandtrek At20 111S</v>
          </cell>
          <cell r="C243" t="str">
            <v>DUNLOP</v>
          </cell>
          <cell r="D243" t="str">
            <v>GRANDTREK AT20</v>
          </cell>
          <cell r="E243">
            <v>245</v>
          </cell>
          <cell r="F243">
            <v>70</v>
          </cell>
          <cell r="G243">
            <v>16</v>
          </cell>
          <cell r="H243" t="str">
            <v>Letra Negra</v>
          </cell>
          <cell r="I243" t="str">
            <v>Si</v>
          </cell>
          <cell r="J243" t="str">
            <v>R</v>
          </cell>
          <cell r="K243" t="str">
            <v>S</v>
          </cell>
          <cell r="L243" t="str">
            <v>111</v>
          </cell>
          <cell r="M243" t="str">
            <v>XL</v>
          </cell>
          <cell r="N243" t="str">
            <v>B</v>
          </cell>
          <cell r="O243" t="str">
            <v>B</v>
          </cell>
          <cell r="P243" t="str">
            <v>No</v>
          </cell>
          <cell r="Q243" t="str">
            <v>-</v>
          </cell>
          <cell r="R243">
            <v>300</v>
          </cell>
          <cell r="S243" t="str">
            <v>CAMIONETA</v>
          </cell>
          <cell r="T243" t="str">
            <v>URBAN</v>
          </cell>
          <cell r="U243" t="str">
            <v>EN GAMA</v>
          </cell>
          <cell r="V243">
            <v>16</v>
          </cell>
          <cell r="W243">
            <v>2039.64</v>
          </cell>
          <cell r="X243">
            <v>3030</v>
          </cell>
          <cell r="Y243">
            <v>3514.7999999999997</v>
          </cell>
          <cell r="Z243">
            <v>7189.6799999999994</v>
          </cell>
          <cell r="AA243" t="str">
            <v>DUNLOP, 245, 70, 16, 111, S, CAMIONETA, URBAN, GRANDTREK AT20, Letra Negra</v>
          </cell>
        </row>
        <row r="244">
          <cell r="A244" t="str">
            <v>C9028667</v>
          </cell>
          <cell r="B244" t="str">
            <v>185/65/R15 Starfire Sf380 88H</v>
          </cell>
          <cell r="C244" t="str">
            <v>STARFIRE</v>
          </cell>
          <cell r="D244" t="str">
            <v>SF380</v>
          </cell>
          <cell r="E244">
            <v>185</v>
          </cell>
          <cell r="F244">
            <v>65</v>
          </cell>
          <cell r="G244">
            <v>15</v>
          </cell>
          <cell r="H244" t="str">
            <v>Letra Negra</v>
          </cell>
          <cell r="I244" t="str">
            <v>No</v>
          </cell>
          <cell r="J244" t="str">
            <v>R</v>
          </cell>
          <cell r="K244" t="str">
            <v>H</v>
          </cell>
          <cell r="L244" t="str">
            <v>88</v>
          </cell>
          <cell r="M244" t="str">
            <v>SL</v>
          </cell>
          <cell r="N244" t="str">
            <v>A</v>
          </cell>
          <cell r="O244" t="str">
            <v>B</v>
          </cell>
          <cell r="P244" t="str">
            <v>No</v>
          </cell>
          <cell r="Q244" t="str">
            <v>-</v>
          </cell>
          <cell r="R244">
            <v>550</v>
          </cell>
          <cell r="S244" t="str">
            <v>AUTO</v>
          </cell>
          <cell r="T244" t="str">
            <v>URBAN</v>
          </cell>
          <cell r="U244" t="str">
            <v>EN GAMA</v>
          </cell>
          <cell r="V244">
            <v>0</v>
          </cell>
          <cell r="W244">
            <v>571.39</v>
          </cell>
          <cell r="X244">
            <v>978</v>
          </cell>
          <cell r="Y244">
            <v>1134.48</v>
          </cell>
          <cell r="Z244">
            <v>1894.28</v>
          </cell>
          <cell r="AA244" t="str">
            <v>STARFIRE, 185, 65, 15, 88, H, AUTO, URBAN, SF380, Letra Negra</v>
          </cell>
        </row>
        <row r="245">
          <cell r="A245" t="str">
            <v>C39636</v>
          </cell>
          <cell r="B245" t="str">
            <v>225/70/R15 Coopertires Cobra Radial G-T 100T</v>
          </cell>
          <cell r="C245" t="str">
            <v>COOPERTIRES</v>
          </cell>
          <cell r="D245" t="str">
            <v>COBRA RADIAL G-T</v>
          </cell>
          <cell r="E245">
            <v>225</v>
          </cell>
          <cell r="F245">
            <v>70</v>
          </cell>
          <cell r="G245">
            <v>15</v>
          </cell>
          <cell r="H245" t="str">
            <v>Letra Blanca Resaltada</v>
          </cell>
          <cell r="I245" t="str">
            <v>No</v>
          </cell>
          <cell r="J245" t="str">
            <v>R</v>
          </cell>
          <cell r="K245" t="str">
            <v>T</v>
          </cell>
          <cell r="L245" t="str">
            <v>100</v>
          </cell>
          <cell r="M245" t="str">
            <v>P</v>
          </cell>
          <cell r="N245" t="str">
            <v>A</v>
          </cell>
          <cell r="O245" t="str">
            <v>B</v>
          </cell>
          <cell r="P245" t="str">
            <v>No</v>
          </cell>
          <cell r="Q245">
            <v>4</v>
          </cell>
          <cell r="R245">
            <v>440</v>
          </cell>
          <cell r="S245" t="str">
            <v>AUTO</v>
          </cell>
          <cell r="T245" t="str">
            <v>URBAN</v>
          </cell>
          <cell r="U245" t="str">
            <v>EN GAMA</v>
          </cell>
          <cell r="V245">
            <v>0</v>
          </cell>
          <cell r="W245">
            <v>921.67</v>
          </cell>
          <cell r="X245">
            <v>1452</v>
          </cell>
          <cell r="Y245">
            <v>1684.32</v>
          </cell>
          <cell r="Z245">
            <v>3055.4399999999996</v>
          </cell>
          <cell r="AA245" t="str">
            <v>COOPERTIRES, 225, 70, 15, 100, T, AUTO, URBAN, COBRA RADIAL G-T, Letra Blanca Resaltada</v>
          </cell>
        </row>
        <row r="246">
          <cell r="A246" t="str">
            <v>DUN107329</v>
          </cell>
          <cell r="B246" t="str">
            <v>215/50/R17 Dunlop Direzza Dz102 91V</v>
          </cell>
          <cell r="C246" t="str">
            <v>DUNLOP</v>
          </cell>
          <cell r="D246" t="str">
            <v>DIREZZA DZ102</v>
          </cell>
          <cell r="E246">
            <v>215</v>
          </cell>
          <cell r="F246">
            <v>50</v>
          </cell>
          <cell r="G246">
            <v>17</v>
          </cell>
          <cell r="H246" t="str">
            <v>Letra Negra</v>
          </cell>
          <cell r="I246" t="str">
            <v>No</v>
          </cell>
          <cell r="J246" t="str">
            <v>HP</v>
          </cell>
          <cell r="K246" t="str">
            <v>V</v>
          </cell>
          <cell r="L246" t="str">
            <v>91</v>
          </cell>
          <cell r="M246" t="str">
            <v>SL</v>
          </cell>
          <cell r="N246" t="str">
            <v>A</v>
          </cell>
          <cell r="O246" t="str">
            <v>A</v>
          </cell>
          <cell r="P246" t="str">
            <v>No</v>
          </cell>
          <cell r="Q246" t="str">
            <v>-</v>
          </cell>
          <cell r="R246">
            <v>460</v>
          </cell>
          <cell r="S246" t="str">
            <v>AUTO</v>
          </cell>
          <cell r="T246" t="str">
            <v>URBAN</v>
          </cell>
          <cell r="U246" t="str">
            <v>EN GAMA</v>
          </cell>
          <cell r="V246">
            <v>23</v>
          </cell>
          <cell r="W246">
            <v>1449.61</v>
          </cell>
          <cell r="X246">
            <v>2301</v>
          </cell>
          <cell r="Y246">
            <v>2669.16</v>
          </cell>
          <cell r="Z246">
            <v>5057.5999999999995</v>
          </cell>
          <cell r="AA246" t="str">
            <v>DUNLOP, 215, 50, 17, 91, V, AUTO, URBAN, DIREZZA DZ102, Letra Negra</v>
          </cell>
        </row>
        <row r="247">
          <cell r="A247" t="str">
            <v>DUN108542</v>
          </cell>
          <cell r="B247" t="str">
            <v>225/60/R17 Dunlop Grandtrek Pt3 99V</v>
          </cell>
          <cell r="C247" t="str">
            <v>DUNLOP</v>
          </cell>
          <cell r="D247" t="str">
            <v>GRANDTREK PT3</v>
          </cell>
          <cell r="E247">
            <v>225</v>
          </cell>
          <cell r="F247">
            <v>60</v>
          </cell>
          <cell r="G247">
            <v>17</v>
          </cell>
          <cell r="H247" t="str">
            <v>Letra Negra</v>
          </cell>
          <cell r="I247" t="str">
            <v>No</v>
          </cell>
          <cell r="J247" t="str">
            <v>HP</v>
          </cell>
          <cell r="K247" t="str">
            <v>V</v>
          </cell>
          <cell r="L247" t="str">
            <v>99</v>
          </cell>
          <cell r="M247" t="str">
            <v>SL</v>
          </cell>
          <cell r="N247" t="str">
            <v>A</v>
          </cell>
          <cell r="O247" t="str">
            <v>A</v>
          </cell>
          <cell r="P247" t="str">
            <v>No</v>
          </cell>
          <cell r="Q247" t="str">
            <v>-</v>
          </cell>
          <cell r="R247">
            <v>420</v>
          </cell>
          <cell r="S247" t="str">
            <v>CAMIONETA</v>
          </cell>
          <cell r="T247" t="str">
            <v>URBAN</v>
          </cell>
          <cell r="U247" t="str">
            <v>EN GAMA</v>
          </cell>
          <cell r="V247">
            <v>1</v>
          </cell>
          <cell r="W247">
            <v>1349.67</v>
          </cell>
          <cell r="X247">
            <v>2166</v>
          </cell>
          <cell r="Y247">
            <v>2512.56</v>
          </cell>
          <cell r="Z247">
            <v>4582</v>
          </cell>
          <cell r="AA247" t="str">
            <v>DUNLOP, 225, 60, 17, 99, V, CAMIONETA, URBAN, GRANDTREK PT3, Letra Negra</v>
          </cell>
        </row>
        <row r="248">
          <cell r="A248" t="str">
            <v>DUN107585</v>
          </cell>
          <cell r="B248" t="str">
            <v>235/50/R18 Dunlop Sp Sport Maxx Gt 97V</v>
          </cell>
          <cell r="C248" t="str">
            <v>DUNLOP</v>
          </cell>
          <cell r="D248" t="str">
            <v>SP SPORT MAXX GT</v>
          </cell>
          <cell r="E248">
            <v>235</v>
          </cell>
          <cell r="F248">
            <v>50</v>
          </cell>
          <cell r="G248">
            <v>18</v>
          </cell>
          <cell r="H248" t="str">
            <v>Letra Negra</v>
          </cell>
          <cell r="I248" t="str">
            <v>Si</v>
          </cell>
          <cell r="J248" t="str">
            <v>HP</v>
          </cell>
          <cell r="K248" t="str">
            <v>V</v>
          </cell>
          <cell r="L248" t="str">
            <v>97</v>
          </cell>
          <cell r="M248" t="str">
            <v>SL</v>
          </cell>
          <cell r="N248" t="str">
            <v>AA</v>
          </cell>
          <cell r="O248" t="str">
            <v>A</v>
          </cell>
          <cell r="P248" t="str">
            <v>Si</v>
          </cell>
          <cell r="Q248" t="str">
            <v>-</v>
          </cell>
          <cell r="R248">
            <v>240</v>
          </cell>
          <cell r="S248" t="str">
            <v>AUTO</v>
          </cell>
          <cell r="T248" t="str">
            <v>SPORTING</v>
          </cell>
          <cell r="U248" t="str">
            <v>EN GAMA</v>
          </cell>
          <cell r="V248">
            <v>14</v>
          </cell>
          <cell r="W248">
            <v>3342.98</v>
          </cell>
          <cell r="X248">
            <v>4916</v>
          </cell>
          <cell r="Y248">
            <v>5702.5599999999995</v>
          </cell>
          <cell r="Z248">
            <v>11648.72</v>
          </cell>
          <cell r="AA248" t="str">
            <v>DUNLOP, 235, 50, 18, 97, V, AUTO, SPORTING, SP SPORT MAXX GT, Letra Negra</v>
          </cell>
        </row>
        <row r="249">
          <cell r="A249" t="str">
            <v>C9023655</v>
          </cell>
          <cell r="B249" t="str">
            <v>315/75/R16 Coopertires Discoverer Stt Pro 127/124Q</v>
          </cell>
          <cell r="C249" t="str">
            <v>COOPERTIRES</v>
          </cell>
          <cell r="D249" t="str">
            <v>DISCOVERER STT PRO</v>
          </cell>
          <cell r="E249">
            <v>315</v>
          </cell>
          <cell r="F249">
            <v>75</v>
          </cell>
          <cell r="G249">
            <v>16</v>
          </cell>
          <cell r="H249" t="str">
            <v>Letra Blanca Resaltada</v>
          </cell>
          <cell r="I249" t="str">
            <v>No</v>
          </cell>
          <cell r="J249" t="str">
            <v>R</v>
          </cell>
          <cell r="K249" t="str">
            <v>Q</v>
          </cell>
          <cell r="L249" t="str">
            <v>127/124</v>
          </cell>
          <cell r="M249" t="str">
            <v>E</v>
          </cell>
          <cell r="N249" t="str">
            <v>-</v>
          </cell>
          <cell r="O249" t="str">
            <v>-</v>
          </cell>
          <cell r="P249" t="str">
            <v>No</v>
          </cell>
          <cell r="Q249">
            <v>10</v>
          </cell>
          <cell r="R249">
            <v>0</v>
          </cell>
          <cell r="S249" t="str">
            <v>CAMIONETA</v>
          </cell>
          <cell r="T249" t="str">
            <v>ALL TERRAIN</v>
          </cell>
          <cell r="U249" t="str">
            <v>EN GAMA</v>
          </cell>
          <cell r="V249">
            <v>5</v>
          </cell>
          <cell r="W249">
            <v>3231.67</v>
          </cell>
          <cell r="X249">
            <v>4644</v>
          </cell>
          <cell r="Y249">
            <v>5387.04</v>
          </cell>
          <cell r="Z249">
            <v>10804.24</v>
          </cell>
          <cell r="AA249" t="str">
            <v>COOPERTIRES, 315, 75, 16, 127/124, Q, CAMIONETA, ALL TERRAIN, DISCOVERER STT PRO, Letra Blanca Resaltada</v>
          </cell>
        </row>
        <row r="250">
          <cell r="A250" t="str">
            <v>PIR2722300</v>
          </cell>
          <cell r="B250" t="str">
            <v>265/65/R17 Pirelli Scorpion All Terrain Plus 112T</v>
          </cell>
          <cell r="C250" t="str">
            <v>PIRELLI</v>
          </cell>
          <cell r="D250" t="str">
            <v>SCORPION ALL TERRAIN PLUS</v>
          </cell>
          <cell r="E250">
            <v>265</v>
          </cell>
          <cell r="F250">
            <v>65</v>
          </cell>
          <cell r="G250">
            <v>17</v>
          </cell>
          <cell r="H250" t="str">
            <v>Letra Negra</v>
          </cell>
          <cell r="I250" t="str">
            <v>No</v>
          </cell>
          <cell r="J250" t="str">
            <v>R</v>
          </cell>
          <cell r="K250" t="str">
            <v>T</v>
          </cell>
          <cell r="L250" t="str">
            <v>112</v>
          </cell>
          <cell r="M250" t="str">
            <v>SL</v>
          </cell>
          <cell r="N250" t="str">
            <v>A</v>
          </cell>
          <cell r="O250" t="str">
            <v>B</v>
          </cell>
          <cell r="P250" t="str">
            <v>No</v>
          </cell>
          <cell r="Q250" t="str">
            <v>-</v>
          </cell>
          <cell r="R250">
            <v>640</v>
          </cell>
          <cell r="S250" t="str">
            <v>CAMIONETA</v>
          </cell>
          <cell r="T250" t="str">
            <v>ALL TERRAIN</v>
          </cell>
          <cell r="U250" t="str">
            <v>EN GAMA</v>
          </cell>
          <cell r="V250">
            <v>0</v>
          </cell>
          <cell r="W250">
            <v>2754.38</v>
          </cell>
          <cell r="X250">
            <v>4068</v>
          </cell>
          <cell r="Y250">
            <v>4718.88</v>
          </cell>
          <cell r="Z250">
            <v>9328.7199999999993</v>
          </cell>
          <cell r="AA250" t="str">
            <v>PIRELLI, 265, 65, 17, 112, T, CAMIONETA, ALL TERRAIN, SCORPION ALL TERRAIN PLUS, Letra Negra</v>
          </cell>
        </row>
        <row r="251">
          <cell r="A251" t="str">
            <v>C51017</v>
          </cell>
          <cell r="B251" t="str">
            <v>9.5/90/R15 Starfire 510 Lt 104R</v>
          </cell>
          <cell r="C251" t="str">
            <v>STARFIRE</v>
          </cell>
          <cell r="D251" t="str">
            <v>510 LT</v>
          </cell>
          <cell r="E251">
            <v>9.5</v>
          </cell>
          <cell r="F251">
            <v>90</v>
          </cell>
          <cell r="G251">
            <v>15</v>
          </cell>
          <cell r="H251" t="str">
            <v>Letra Blanca Derecha</v>
          </cell>
          <cell r="I251" t="str">
            <v>No</v>
          </cell>
          <cell r="J251" t="str">
            <v>R</v>
          </cell>
          <cell r="K251" t="str">
            <v>R</v>
          </cell>
          <cell r="L251" t="str">
            <v>104</v>
          </cell>
          <cell r="M251" t="str">
            <v>C</v>
          </cell>
          <cell r="N251" t="str">
            <v>-</v>
          </cell>
          <cell r="O251" t="str">
            <v>-</v>
          </cell>
          <cell r="P251" t="str">
            <v>No</v>
          </cell>
          <cell r="Q251">
            <v>6</v>
          </cell>
          <cell r="R251">
            <v>0</v>
          </cell>
          <cell r="S251" t="str">
            <v>CAMIONETA</v>
          </cell>
          <cell r="T251" t="str">
            <v>URBAN</v>
          </cell>
          <cell r="U251" t="str">
            <v>EN GAMA</v>
          </cell>
          <cell r="V251">
            <v>0</v>
          </cell>
          <cell r="W251">
            <v>1180.0999999999999</v>
          </cell>
          <cell r="X251">
            <v>1802</v>
          </cell>
          <cell r="Y251">
            <v>2090.3199999999997</v>
          </cell>
          <cell r="Z251">
            <v>3911.5199999999995</v>
          </cell>
          <cell r="AA251" t="str">
            <v>STARFIRE, 9.5, 90, 15, 104, R, CAMIONETA, URBAN, 510 LT, Letra Blanca Derecha</v>
          </cell>
        </row>
        <row r="252">
          <cell r="A252" t="str">
            <v>C9023636</v>
          </cell>
          <cell r="B252" t="str">
            <v>285/75/R16 Coopertires Discoverer Stt Pro 126/123Q</v>
          </cell>
          <cell r="C252" t="str">
            <v>COOPERTIRES</v>
          </cell>
          <cell r="D252" t="str">
            <v>DISCOVERER STT PRO</v>
          </cell>
          <cell r="E252">
            <v>285</v>
          </cell>
          <cell r="F252">
            <v>75</v>
          </cell>
          <cell r="G252">
            <v>16</v>
          </cell>
          <cell r="H252" t="str">
            <v>Letra Blanca Resaltada</v>
          </cell>
          <cell r="I252" t="str">
            <v>No</v>
          </cell>
          <cell r="J252" t="str">
            <v>R</v>
          </cell>
          <cell r="K252" t="str">
            <v>Q</v>
          </cell>
          <cell r="L252" t="str">
            <v>126/123</v>
          </cell>
          <cell r="M252" t="str">
            <v>E</v>
          </cell>
          <cell r="N252" t="str">
            <v>-</v>
          </cell>
          <cell r="O252" t="str">
            <v>-</v>
          </cell>
          <cell r="P252" t="str">
            <v>No</v>
          </cell>
          <cell r="Q252">
            <v>10</v>
          </cell>
          <cell r="R252">
            <v>0</v>
          </cell>
          <cell r="S252" t="str">
            <v>CAMIONETA</v>
          </cell>
          <cell r="T252" t="str">
            <v>ALL TERRAIN</v>
          </cell>
          <cell r="U252" t="str">
            <v>EN GAMA</v>
          </cell>
          <cell r="V252">
            <v>19</v>
          </cell>
          <cell r="W252">
            <v>2990.07</v>
          </cell>
          <cell r="X252">
            <v>4317</v>
          </cell>
          <cell r="Y252">
            <v>5007.7199999999993</v>
          </cell>
          <cell r="Z252">
            <v>10174.359999999999</v>
          </cell>
          <cell r="AA252" t="str">
            <v>COOPERTIRES, 285, 75, 16, 126/123, Q, CAMIONETA, ALL TERRAIN, DISCOVERER STT PRO, Letra Blanca Resaltada</v>
          </cell>
        </row>
        <row r="253">
          <cell r="A253" t="str">
            <v>C9027803</v>
          </cell>
          <cell r="B253" t="str">
            <v>185/65/R14 Coopertires Cs1 86H</v>
          </cell>
          <cell r="C253" t="str">
            <v>COOPERTIRES</v>
          </cell>
          <cell r="D253" t="str">
            <v>CS1</v>
          </cell>
          <cell r="E253">
            <v>185</v>
          </cell>
          <cell r="F253">
            <v>65</v>
          </cell>
          <cell r="G253">
            <v>14</v>
          </cell>
          <cell r="H253" t="str">
            <v>Letra Negra</v>
          </cell>
          <cell r="I253" t="str">
            <v>No</v>
          </cell>
          <cell r="J253" t="str">
            <v>R</v>
          </cell>
          <cell r="K253" t="str">
            <v>H</v>
          </cell>
          <cell r="L253" t="str">
            <v>86</v>
          </cell>
          <cell r="M253" t="str">
            <v>B</v>
          </cell>
          <cell r="N253" t="str">
            <v>A</v>
          </cell>
          <cell r="O253" t="str">
            <v>B</v>
          </cell>
          <cell r="P253" t="str">
            <v>No</v>
          </cell>
          <cell r="Q253">
            <v>4</v>
          </cell>
          <cell r="R253">
            <v>440</v>
          </cell>
          <cell r="S253" t="str">
            <v>AUTO</v>
          </cell>
          <cell r="T253" t="str">
            <v>URBAN</v>
          </cell>
          <cell r="U253" t="str">
            <v>EN GAMA</v>
          </cell>
          <cell r="V253">
            <v>0</v>
          </cell>
          <cell r="W253">
            <v>672.41</v>
          </cell>
          <cell r="X253">
            <v>1085</v>
          </cell>
          <cell r="Y253">
            <v>1258.5999999999999</v>
          </cell>
          <cell r="Z253">
            <v>2230.6799999999998</v>
          </cell>
          <cell r="AA253" t="str">
            <v>COOPERTIRES, 185, 65, 14, 86, H, AUTO, URBAN, CS1, Letra Negra</v>
          </cell>
        </row>
        <row r="254">
          <cell r="A254" t="str">
            <v>C9025791</v>
          </cell>
          <cell r="B254" t="str">
            <v>205/70/R15 Coopertires Cs1 96T</v>
          </cell>
          <cell r="C254" t="str">
            <v>COOPERTIRES</v>
          </cell>
          <cell r="D254" t="str">
            <v>CS1</v>
          </cell>
          <cell r="E254">
            <v>205</v>
          </cell>
          <cell r="F254">
            <v>70</v>
          </cell>
          <cell r="G254">
            <v>15</v>
          </cell>
          <cell r="H254" t="str">
            <v>Letra Negra</v>
          </cell>
          <cell r="I254" t="str">
            <v>No</v>
          </cell>
          <cell r="J254" t="str">
            <v>R</v>
          </cell>
          <cell r="K254" t="str">
            <v>T</v>
          </cell>
          <cell r="L254" t="str">
            <v>96</v>
          </cell>
          <cell r="M254" t="str">
            <v>B</v>
          </cell>
          <cell r="N254" t="str">
            <v>B</v>
          </cell>
          <cell r="O254" t="str">
            <v>B</v>
          </cell>
          <cell r="P254" t="str">
            <v>No</v>
          </cell>
          <cell r="Q254">
            <v>4</v>
          </cell>
          <cell r="R254">
            <v>440</v>
          </cell>
          <cell r="S254" t="str">
            <v>AUTO</v>
          </cell>
          <cell r="T254" t="str">
            <v>URBAN</v>
          </cell>
          <cell r="U254" t="str">
            <v>EN GAMA</v>
          </cell>
          <cell r="V254">
            <v>0</v>
          </cell>
          <cell r="W254">
            <v>770.77</v>
          </cell>
          <cell r="X254">
            <v>1248</v>
          </cell>
          <cell r="Y254">
            <v>1447.6799999999998</v>
          </cell>
          <cell r="Z254">
            <v>2555.48</v>
          </cell>
          <cell r="AA254" t="str">
            <v>COOPERTIRES, 205, 70, 15, 96, T, AUTO, URBAN, CS1, Letra Negra</v>
          </cell>
        </row>
        <row r="255">
          <cell r="A255" t="str">
            <v>PIR2050300</v>
          </cell>
          <cell r="B255" t="str">
            <v>225/60/R17 Pirelli Cinturato P7 99V</v>
          </cell>
          <cell r="C255" t="str">
            <v>PIRELLI</v>
          </cell>
          <cell r="D255" t="str">
            <v>CINTURATO P7</v>
          </cell>
          <cell r="E255">
            <v>225</v>
          </cell>
          <cell r="F255">
            <v>60</v>
          </cell>
          <cell r="G255">
            <v>17</v>
          </cell>
          <cell r="H255" t="str">
            <v>Letra Negra</v>
          </cell>
          <cell r="I255" t="str">
            <v>Si</v>
          </cell>
          <cell r="J255" t="str">
            <v>HP</v>
          </cell>
          <cell r="K255" t="str">
            <v>V</v>
          </cell>
          <cell r="L255" t="str">
            <v>99</v>
          </cell>
          <cell r="M255" t="str">
            <v>SL</v>
          </cell>
          <cell r="N255" t="str">
            <v>AA</v>
          </cell>
          <cell r="O255" t="str">
            <v>A</v>
          </cell>
          <cell r="P255" t="str">
            <v>Si</v>
          </cell>
          <cell r="Q255" t="str">
            <v>-</v>
          </cell>
          <cell r="R255">
            <v>260</v>
          </cell>
          <cell r="S255" t="str">
            <v>AUTO</v>
          </cell>
          <cell r="T255" t="str">
            <v>TOURING</v>
          </cell>
          <cell r="U255" t="str">
            <v>EN GAMA</v>
          </cell>
          <cell r="V255">
            <v>31</v>
          </cell>
          <cell r="W255">
            <v>3237.43</v>
          </cell>
          <cell r="X255">
            <v>4722</v>
          </cell>
          <cell r="Y255">
            <v>5477.5199999999995</v>
          </cell>
          <cell r="Z255">
            <v>10926.04</v>
          </cell>
          <cell r="AA255" t="str">
            <v>PIRELLI, 225, 60, 17, 99, V, AUTO, TOURING, CINTURATO P7, Letra Negra</v>
          </cell>
        </row>
        <row r="256">
          <cell r="A256" t="str">
            <v>DUN108002</v>
          </cell>
          <cell r="B256" t="str">
            <v>225/60/R18 Dunlop Grandtrek St30 100H</v>
          </cell>
          <cell r="C256" t="str">
            <v>DUNLOP</v>
          </cell>
          <cell r="D256" t="str">
            <v>GRANDTREK ST30</v>
          </cell>
          <cell r="E256">
            <v>225</v>
          </cell>
          <cell r="F256">
            <v>60</v>
          </cell>
          <cell r="G256">
            <v>18</v>
          </cell>
          <cell r="H256" t="str">
            <v>Letra Negra</v>
          </cell>
          <cell r="I256" t="str">
            <v>Si</v>
          </cell>
          <cell r="J256" t="str">
            <v>R</v>
          </cell>
          <cell r="K256" t="str">
            <v>H</v>
          </cell>
          <cell r="L256" t="str">
            <v>100</v>
          </cell>
          <cell r="M256" t="str">
            <v>SL</v>
          </cell>
          <cell r="N256" t="str">
            <v>A</v>
          </cell>
          <cell r="O256" t="str">
            <v>A</v>
          </cell>
          <cell r="P256" t="str">
            <v>No</v>
          </cell>
          <cell r="Q256" t="str">
            <v>-</v>
          </cell>
          <cell r="R256">
            <v>360</v>
          </cell>
          <cell r="S256" t="str">
            <v>CAMIONETA</v>
          </cell>
          <cell r="T256" t="str">
            <v>URBAN</v>
          </cell>
          <cell r="U256" t="str">
            <v>EN GAMA</v>
          </cell>
          <cell r="V256">
            <v>0</v>
          </cell>
          <cell r="W256">
            <v>2220.7199999999998</v>
          </cell>
          <cell r="X256">
            <v>3396</v>
          </cell>
          <cell r="Y256">
            <v>3939.3599999999997</v>
          </cell>
          <cell r="Z256">
            <v>7501.7199999999993</v>
          </cell>
          <cell r="AA256" t="str">
            <v>DUNLOP, 225, 60, 18, 100, H, CAMIONETA, URBAN, GRANDTREK ST30, Letra Negra</v>
          </cell>
        </row>
        <row r="257">
          <cell r="A257" t="str">
            <v>PIR2246100</v>
          </cell>
          <cell r="B257" t="str">
            <v>205/45/R17 Pirelli Cinturato P7 All Season Plus 88V</v>
          </cell>
          <cell r="C257" t="str">
            <v>PIRELLI</v>
          </cell>
          <cell r="D257" t="str">
            <v>CINTURATO P7 ALL SEASON PLUS</v>
          </cell>
          <cell r="E257">
            <v>205</v>
          </cell>
          <cell r="F257">
            <v>45</v>
          </cell>
          <cell r="G257">
            <v>17</v>
          </cell>
          <cell r="H257" t="str">
            <v>Letra Negra</v>
          </cell>
          <cell r="I257" t="str">
            <v>Si</v>
          </cell>
          <cell r="J257" t="str">
            <v>R</v>
          </cell>
          <cell r="K257" t="str">
            <v>V</v>
          </cell>
          <cell r="L257" t="str">
            <v>88</v>
          </cell>
          <cell r="M257" t="str">
            <v>XL</v>
          </cell>
          <cell r="N257" t="str">
            <v>A</v>
          </cell>
          <cell r="O257" t="str">
            <v>A</v>
          </cell>
          <cell r="P257" t="str">
            <v>Si</v>
          </cell>
          <cell r="Q257" t="str">
            <v>-</v>
          </cell>
          <cell r="R257">
            <v>500</v>
          </cell>
          <cell r="S257" t="str">
            <v>AUTO</v>
          </cell>
          <cell r="T257" t="str">
            <v>TOURING</v>
          </cell>
          <cell r="U257" t="str">
            <v>EN GAMA</v>
          </cell>
          <cell r="V257">
            <v>6</v>
          </cell>
          <cell r="W257">
            <v>2513.34</v>
          </cell>
          <cell r="X257">
            <v>3741</v>
          </cell>
          <cell r="Y257">
            <v>4339.5599999999995</v>
          </cell>
          <cell r="Z257">
            <v>8958.68</v>
          </cell>
          <cell r="AA257" t="str">
            <v>PIRELLI, 205, 45, 17, 88, V, AUTO, TOURING, CINTURATO P7 ALL SEASON PLUS, Letra Negra</v>
          </cell>
        </row>
        <row r="258">
          <cell r="A258" t="str">
            <v>PIR1617300</v>
          </cell>
          <cell r="B258" t="str">
            <v>245/75/R16 Pirelli Scorpion Atr 120/116R</v>
          </cell>
          <cell r="C258" t="str">
            <v>PIRELLI</v>
          </cell>
          <cell r="D258" t="str">
            <v>SCORPION ATR</v>
          </cell>
          <cell r="E258">
            <v>245</v>
          </cell>
          <cell r="F258">
            <v>75</v>
          </cell>
          <cell r="G258">
            <v>16</v>
          </cell>
          <cell r="H258" t="str">
            <v>Letra Negra</v>
          </cell>
          <cell r="I258" t="str">
            <v>No</v>
          </cell>
          <cell r="J258" t="str">
            <v>R</v>
          </cell>
          <cell r="K258" t="str">
            <v>R</v>
          </cell>
          <cell r="L258" t="str">
            <v>120/116</v>
          </cell>
          <cell r="M258" t="str">
            <v>SL</v>
          </cell>
          <cell r="N258" t="str">
            <v>-</v>
          </cell>
          <cell r="O258" t="str">
            <v>-</v>
          </cell>
          <cell r="P258" t="str">
            <v>No</v>
          </cell>
          <cell r="Q258" t="str">
            <v>-</v>
          </cell>
          <cell r="R258">
            <v>0</v>
          </cell>
          <cell r="S258" t="str">
            <v>CAMIONETA</v>
          </cell>
          <cell r="T258" t="str">
            <v>URBAN</v>
          </cell>
          <cell r="U258" t="str">
            <v>EN GAMA</v>
          </cell>
          <cell r="V258">
            <v>0</v>
          </cell>
          <cell r="W258">
            <v>2024.92</v>
          </cell>
          <cell r="X258">
            <v>3010</v>
          </cell>
          <cell r="Y258">
            <v>3491.6</v>
          </cell>
          <cell r="Z258">
            <v>6711.7599999999993</v>
          </cell>
          <cell r="AA258" t="str">
            <v>PIRELLI, 245, 75, 16, 120/116, R, CAMIONETA, URBAN, SCORPION ATR, Letra Negra</v>
          </cell>
        </row>
        <row r="259">
          <cell r="A259" t="str">
            <v>FZ12608500</v>
          </cell>
          <cell r="B259" t="str">
            <v>235/70/R16 Fuzion Fuzion Suv 106T</v>
          </cell>
          <cell r="C259" t="str">
            <v>FUZION</v>
          </cell>
          <cell r="D259" t="str">
            <v>FUZION SUV</v>
          </cell>
          <cell r="E259">
            <v>235</v>
          </cell>
          <cell r="F259">
            <v>70</v>
          </cell>
          <cell r="G259">
            <v>16</v>
          </cell>
          <cell r="H259" t="str">
            <v>Letra Blanca Derecha</v>
          </cell>
          <cell r="I259" t="str">
            <v>No</v>
          </cell>
          <cell r="J259" t="str">
            <v>R</v>
          </cell>
          <cell r="K259" t="str">
            <v>T</v>
          </cell>
          <cell r="L259" t="str">
            <v>106</v>
          </cell>
          <cell r="M259" t="str">
            <v>SL</v>
          </cell>
          <cell r="N259" t="str">
            <v>A</v>
          </cell>
          <cell r="O259" t="str">
            <v>B</v>
          </cell>
          <cell r="P259" t="str">
            <v>No</v>
          </cell>
          <cell r="Q259" t="str">
            <v>-</v>
          </cell>
          <cell r="R259">
            <v>460</v>
          </cell>
          <cell r="S259" t="str">
            <v>CAMIONETA</v>
          </cell>
          <cell r="T259" t="str">
            <v>URBAN</v>
          </cell>
          <cell r="U259" t="str">
            <v>EN GAMA</v>
          </cell>
          <cell r="V259">
            <v>3</v>
          </cell>
          <cell r="W259">
            <v>1143.1300000000001</v>
          </cell>
          <cell r="X259">
            <v>1816</v>
          </cell>
          <cell r="Y259">
            <v>2106.56</v>
          </cell>
          <cell r="Z259">
            <v>3872.08</v>
          </cell>
          <cell r="AA259" t="str">
            <v>FUZION, 235, 70, 16, 106, T, CAMIONETA, URBAN, FUZION SUV, Letra Blanca Derecha</v>
          </cell>
        </row>
        <row r="260">
          <cell r="A260" t="str">
            <v>PIR2374300</v>
          </cell>
          <cell r="B260" t="str">
            <v>225/50/R17 Pirelli Cinturato P7 All Season 94H</v>
          </cell>
          <cell r="C260" t="str">
            <v>PIRELLI</v>
          </cell>
          <cell r="D260" t="str">
            <v>CINTURATO P7 ALL SEASON</v>
          </cell>
          <cell r="E260">
            <v>225</v>
          </cell>
          <cell r="F260">
            <v>50</v>
          </cell>
          <cell r="G260">
            <v>17</v>
          </cell>
          <cell r="H260" t="str">
            <v>Letra Negra</v>
          </cell>
          <cell r="I260" t="str">
            <v>Si</v>
          </cell>
          <cell r="J260" t="str">
            <v>R</v>
          </cell>
          <cell r="K260" t="str">
            <v>H</v>
          </cell>
          <cell r="L260" t="str">
            <v>94</v>
          </cell>
          <cell r="M260" t="str">
            <v>SL</v>
          </cell>
          <cell r="N260" t="str">
            <v>A</v>
          </cell>
          <cell r="O260" t="str">
            <v>A</v>
          </cell>
          <cell r="P260" t="str">
            <v>Si</v>
          </cell>
          <cell r="Q260" t="str">
            <v>-</v>
          </cell>
          <cell r="R260">
            <v>500</v>
          </cell>
          <cell r="S260" t="str">
            <v>AUTO</v>
          </cell>
          <cell r="T260" t="str">
            <v>TOURING</v>
          </cell>
          <cell r="U260" t="str">
            <v>EN GAMA</v>
          </cell>
          <cell r="V260">
            <v>28</v>
          </cell>
          <cell r="W260">
            <v>2827.95</v>
          </cell>
          <cell r="X260">
            <v>4167</v>
          </cell>
          <cell r="Y260">
            <v>4833.7199999999993</v>
          </cell>
          <cell r="Z260">
            <v>10095.48</v>
          </cell>
          <cell r="AA260" t="str">
            <v>PIRELLI, 225, 50, 17, 94, H, AUTO, TOURING, CINTURATO P7 ALL SEASON, Letra Negra</v>
          </cell>
        </row>
        <row r="261">
          <cell r="A261" t="str">
            <v>FS10261003</v>
          </cell>
          <cell r="B261" t="str">
            <v>185/55/R15 Firestone Firehawk Gtv 82V</v>
          </cell>
          <cell r="C261" t="str">
            <v>FIRESTONE</v>
          </cell>
          <cell r="D261" t="str">
            <v>FIREHAWK GTV</v>
          </cell>
          <cell r="E261">
            <v>185</v>
          </cell>
          <cell r="F261">
            <v>55</v>
          </cell>
          <cell r="G261">
            <v>15</v>
          </cell>
          <cell r="H261" t="str">
            <v>Letra Negra</v>
          </cell>
          <cell r="I261" t="str">
            <v>No</v>
          </cell>
          <cell r="J261" t="str">
            <v>HP</v>
          </cell>
          <cell r="K261" t="str">
            <v>V</v>
          </cell>
          <cell r="L261" t="str">
            <v>82</v>
          </cell>
          <cell r="M261" t="str">
            <v>SL</v>
          </cell>
          <cell r="N261" t="str">
            <v>-</v>
          </cell>
          <cell r="O261" t="str">
            <v>-</v>
          </cell>
          <cell r="P261" t="str">
            <v>No</v>
          </cell>
          <cell r="Q261" t="str">
            <v>-</v>
          </cell>
          <cell r="R261">
            <v>0</v>
          </cell>
          <cell r="S261" t="str">
            <v>AUTO</v>
          </cell>
          <cell r="T261" t="str">
            <v>URBAN</v>
          </cell>
          <cell r="U261" t="str">
            <v>EN GAMA</v>
          </cell>
          <cell r="V261">
            <v>14</v>
          </cell>
          <cell r="W261">
            <v>913.16</v>
          </cell>
          <cell r="X261">
            <v>1440</v>
          </cell>
          <cell r="Y261">
            <v>1670.3999999999999</v>
          </cell>
          <cell r="Z261">
            <v>3318.76</v>
          </cell>
          <cell r="AA261" t="str">
            <v>FIRESTONE, 185, 55, 15, 82, V, AUTO, URBAN, FIREHAWK GTV, Letra Negra</v>
          </cell>
        </row>
        <row r="262">
          <cell r="A262" t="str">
            <v>PIR2320800</v>
          </cell>
          <cell r="B262" t="str">
            <v>215/55/R18 Pirelli Scorpion Verde 99V</v>
          </cell>
          <cell r="C262" t="str">
            <v>PIRELLI</v>
          </cell>
          <cell r="D262" t="str">
            <v>SCORPION VERDE</v>
          </cell>
          <cell r="E262">
            <v>215</v>
          </cell>
          <cell r="F262">
            <v>55</v>
          </cell>
          <cell r="G262">
            <v>18</v>
          </cell>
          <cell r="H262" t="str">
            <v>Letra Negra</v>
          </cell>
          <cell r="I262" t="str">
            <v>No</v>
          </cell>
          <cell r="J262" t="str">
            <v>HP</v>
          </cell>
          <cell r="K262" t="str">
            <v>V</v>
          </cell>
          <cell r="L262" t="str">
            <v>99</v>
          </cell>
          <cell r="M262" t="str">
            <v>XL</v>
          </cell>
          <cell r="N262" t="str">
            <v>-</v>
          </cell>
          <cell r="O262" t="str">
            <v>-</v>
          </cell>
          <cell r="P262" t="str">
            <v>No</v>
          </cell>
          <cell r="Q262" t="str">
            <v>-</v>
          </cell>
          <cell r="R262">
            <v>0</v>
          </cell>
          <cell r="S262" t="str">
            <v>CAMIONETA</v>
          </cell>
          <cell r="T262" t="str">
            <v>URBAN</v>
          </cell>
          <cell r="U262" t="str">
            <v>EN GAMA</v>
          </cell>
          <cell r="V262">
            <v>1</v>
          </cell>
          <cell r="W262">
            <v>2256.6799999999998</v>
          </cell>
          <cell r="X262">
            <v>3445</v>
          </cell>
          <cell r="Y262">
            <v>3996.2</v>
          </cell>
          <cell r="Z262">
            <v>7710.52</v>
          </cell>
          <cell r="AA262" t="str">
            <v>PIRELLI, 215, 55, 18, 99, V, CAMIONETA, URBAN, SCORPION VERDE, Letra Negra</v>
          </cell>
        </row>
        <row r="263">
          <cell r="A263" t="str">
            <v>FZ12573500</v>
          </cell>
          <cell r="B263" t="str">
            <v>225/65/R17 Fuzion Fuzion Suv 102H</v>
          </cell>
          <cell r="C263" t="str">
            <v>FUZION</v>
          </cell>
          <cell r="D263" t="str">
            <v>FUZION SUV</v>
          </cell>
          <cell r="E263">
            <v>225</v>
          </cell>
          <cell r="F263">
            <v>65</v>
          </cell>
          <cell r="G263">
            <v>17</v>
          </cell>
          <cell r="H263" t="str">
            <v>Letra Negra</v>
          </cell>
          <cell r="I263" t="str">
            <v>No</v>
          </cell>
          <cell r="J263" t="str">
            <v>R</v>
          </cell>
          <cell r="K263" t="str">
            <v>H</v>
          </cell>
          <cell r="L263" t="str">
            <v>102</v>
          </cell>
          <cell r="M263" t="str">
            <v>SL</v>
          </cell>
          <cell r="N263" t="str">
            <v>A</v>
          </cell>
          <cell r="O263" t="str">
            <v>B</v>
          </cell>
          <cell r="P263" t="str">
            <v>No</v>
          </cell>
          <cell r="Q263" t="str">
            <v>-</v>
          </cell>
          <cell r="R263">
            <v>460</v>
          </cell>
          <cell r="S263" t="str">
            <v>CAMIONETA</v>
          </cell>
          <cell r="T263" t="str">
            <v>URBAN</v>
          </cell>
          <cell r="U263" t="str">
            <v>EN GAMA</v>
          </cell>
          <cell r="V263">
            <v>0</v>
          </cell>
          <cell r="W263">
            <v>1105.95</v>
          </cell>
          <cell r="X263">
            <v>1836</v>
          </cell>
          <cell r="Y263">
            <v>2129.7599999999998</v>
          </cell>
          <cell r="Z263">
            <v>3832.64</v>
          </cell>
          <cell r="AA263" t="str">
            <v>FUZION, 225, 65, 17, 102, H, CAMIONETA, URBAN, FUZION SUV, Letra Negra</v>
          </cell>
        </row>
        <row r="264">
          <cell r="A264" t="str">
            <v>GDY104173</v>
          </cell>
          <cell r="B264" t="str">
            <v>10.5/90/R15 Goodyear Wrangler Mt/R With Kevlar 109Q</v>
          </cell>
          <cell r="C264" t="str">
            <v>GOODYEAR</v>
          </cell>
          <cell r="D264" t="str">
            <v>WRANGLER MT/R WITH KEVLAR</v>
          </cell>
          <cell r="E264">
            <v>10.5</v>
          </cell>
          <cell r="F264">
            <v>90</v>
          </cell>
          <cell r="G264">
            <v>15</v>
          </cell>
          <cell r="H264" t="str">
            <v>Letra Negra</v>
          </cell>
          <cell r="I264" t="str">
            <v>No</v>
          </cell>
          <cell r="J264" t="str">
            <v>R</v>
          </cell>
          <cell r="K264" t="str">
            <v>Q</v>
          </cell>
          <cell r="L264" t="str">
            <v>109</v>
          </cell>
          <cell r="M264" t="str">
            <v>C</v>
          </cell>
          <cell r="N264" t="str">
            <v>-</v>
          </cell>
          <cell r="O264" t="str">
            <v>-</v>
          </cell>
          <cell r="P264" t="str">
            <v>No</v>
          </cell>
          <cell r="Q264">
            <v>6</v>
          </cell>
          <cell r="R264">
            <v>0</v>
          </cell>
          <cell r="S264" t="str">
            <v>CAMIONETA</v>
          </cell>
          <cell r="T264" t="str">
            <v>ALL TERRAIN</v>
          </cell>
          <cell r="U264" t="str">
            <v>FUERA DE GAMA</v>
          </cell>
          <cell r="V264">
            <v>0</v>
          </cell>
          <cell r="W264">
            <v>2468.92</v>
          </cell>
          <cell r="X264">
            <v>3547</v>
          </cell>
          <cell r="Y264">
            <v>4114.5199999999995</v>
          </cell>
          <cell r="Z264">
            <v>8183.7999999999993</v>
          </cell>
          <cell r="AA264" t="str">
            <v>GOODYEAR, 10.5, 90, 15, 109, Q, CAMIONETA, ALL TERRAIN, WRANGLER MT/R WITH KEVLAR, Letra Negra</v>
          </cell>
        </row>
        <row r="265">
          <cell r="A265" t="str">
            <v>PIR1666600</v>
          </cell>
          <cell r="B265" t="str">
            <v>255/70/R16 Pirelli Scorpion Str 109H</v>
          </cell>
          <cell r="C265" t="str">
            <v>PIRELLI</v>
          </cell>
          <cell r="D265" t="str">
            <v>SCORPION STR</v>
          </cell>
          <cell r="E265">
            <v>255</v>
          </cell>
          <cell r="F265">
            <v>70</v>
          </cell>
          <cell r="G265">
            <v>16</v>
          </cell>
          <cell r="H265" t="str">
            <v>Letra Negra</v>
          </cell>
          <cell r="I265" t="str">
            <v>No</v>
          </cell>
          <cell r="J265" t="str">
            <v>R</v>
          </cell>
          <cell r="K265" t="str">
            <v>H</v>
          </cell>
          <cell r="L265" t="str">
            <v>109</v>
          </cell>
          <cell r="M265" t="str">
            <v>SL</v>
          </cell>
          <cell r="N265" t="str">
            <v>A</v>
          </cell>
          <cell r="O265" t="str">
            <v>A</v>
          </cell>
          <cell r="P265" t="str">
            <v>No</v>
          </cell>
          <cell r="Q265" t="str">
            <v>-</v>
          </cell>
          <cell r="R265">
            <v>520</v>
          </cell>
          <cell r="S265" t="str">
            <v>CAMIONETA</v>
          </cell>
          <cell r="T265" t="str">
            <v>URBAN</v>
          </cell>
          <cell r="U265" t="str">
            <v>EN GAMA</v>
          </cell>
          <cell r="V265">
            <v>0</v>
          </cell>
          <cell r="W265">
            <v>2369.2600000000002</v>
          </cell>
          <cell r="X265">
            <v>3476</v>
          </cell>
          <cell r="Y265">
            <v>4032.16</v>
          </cell>
          <cell r="Z265">
            <v>7853.2</v>
          </cell>
          <cell r="AA265" t="str">
            <v>PIRELLI, 255, 70, 16, 109, H, CAMIONETA, URBAN, SCORPION STR, Letra Negra</v>
          </cell>
        </row>
        <row r="266">
          <cell r="A266" t="str">
            <v>PIR2446800</v>
          </cell>
          <cell r="B266" t="str">
            <v>235/60/R18 Pirelli Scorpion Verde All Season Plus 107V</v>
          </cell>
          <cell r="C266" t="str">
            <v>PIRELLI</v>
          </cell>
          <cell r="D266" t="str">
            <v>SCORPION VERDE ALL SEASON PLUS</v>
          </cell>
          <cell r="E266">
            <v>235</v>
          </cell>
          <cell r="F266">
            <v>60</v>
          </cell>
          <cell r="G266">
            <v>18</v>
          </cell>
          <cell r="H266" t="str">
            <v>Letra Negra</v>
          </cell>
          <cell r="I266" t="str">
            <v>No</v>
          </cell>
          <cell r="J266" t="str">
            <v>HP</v>
          </cell>
          <cell r="K266" t="str">
            <v>V</v>
          </cell>
          <cell r="L266" t="str">
            <v>107</v>
          </cell>
          <cell r="M266" t="str">
            <v>XL</v>
          </cell>
          <cell r="N266" t="str">
            <v>A</v>
          </cell>
          <cell r="O266" t="str">
            <v>A</v>
          </cell>
          <cell r="P266" t="str">
            <v>No</v>
          </cell>
          <cell r="Q266" t="str">
            <v>-</v>
          </cell>
          <cell r="R266">
            <v>740</v>
          </cell>
          <cell r="S266" t="str">
            <v>CAMIONETA</v>
          </cell>
          <cell r="T266" t="str">
            <v>URBAN</v>
          </cell>
          <cell r="U266" t="str">
            <v>DESCONTINUADO</v>
          </cell>
          <cell r="V266">
            <v>0</v>
          </cell>
          <cell r="W266">
            <v>2385.23</v>
          </cell>
          <cell r="X266">
            <v>3619</v>
          </cell>
          <cell r="Y266">
            <v>4198.04</v>
          </cell>
          <cell r="Z266">
            <v>7905.4</v>
          </cell>
          <cell r="AA266" t="str">
            <v>PIRELLI, 235, 60, 18, 107, V, CAMIONETA, URBAN, SCORPION VERDE ALL SEASON PLUS, Letra Negra</v>
          </cell>
        </row>
        <row r="267">
          <cell r="A267" t="str">
            <v>C9028663</v>
          </cell>
          <cell r="B267" t="str">
            <v>185/70/R14 Starfire Sf380 88H</v>
          </cell>
          <cell r="C267" t="str">
            <v>STARFIRE</v>
          </cell>
          <cell r="D267" t="str">
            <v>SF380</v>
          </cell>
          <cell r="E267">
            <v>185</v>
          </cell>
          <cell r="F267">
            <v>70</v>
          </cell>
          <cell r="G267">
            <v>14</v>
          </cell>
          <cell r="H267" t="str">
            <v>Letra Negra</v>
          </cell>
          <cell r="I267" t="str">
            <v>No</v>
          </cell>
          <cell r="J267" t="str">
            <v>R</v>
          </cell>
          <cell r="K267" t="str">
            <v>H</v>
          </cell>
          <cell r="L267" t="str">
            <v>88</v>
          </cell>
          <cell r="M267" t="str">
            <v>SL</v>
          </cell>
          <cell r="N267" t="str">
            <v>A</v>
          </cell>
          <cell r="O267" t="str">
            <v>B</v>
          </cell>
          <cell r="P267" t="str">
            <v>No</v>
          </cell>
          <cell r="Q267" t="str">
            <v>-</v>
          </cell>
          <cell r="R267">
            <v>550</v>
          </cell>
          <cell r="S267" t="str">
            <v>AUTO</v>
          </cell>
          <cell r="T267" t="str">
            <v>URBAN</v>
          </cell>
          <cell r="U267" t="str">
            <v>EN GAMA</v>
          </cell>
          <cell r="V267">
            <v>0</v>
          </cell>
          <cell r="W267">
            <v>566.75</v>
          </cell>
          <cell r="X267">
            <v>942</v>
          </cell>
          <cell r="Y267">
            <v>1092.72</v>
          </cell>
          <cell r="Z267">
            <v>1879.1999999999998</v>
          </cell>
          <cell r="AA267" t="str">
            <v>STARFIRE, 185, 70, 14, 88, H, AUTO, URBAN, SF380, Letra Negra</v>
          </cell>
        </row>
        <row r="268">
          <cell r="A268">
            <v>100263116</v>
          </cell>
          <cell r="B268" t="str">
            <v>7.5/90/R16 Tornel T - 1300 116/112L</v>
          </cell>
          <cell r="C268" t="str">
            <v>TORNEL</v>
          </cell>
          <cell r="D268" t="str">
            <v>T - 1300</v>
          </cell>
          <cell r="E268">
            <v>7.5</v>
          </cell>
          <cell r="F268">
            <v>90</v>
          </cell>
          <cell r="G268">
            <v>16</v>
          </cell>
          <cell r="H268" t="str">
            <v>Letra Negra</v>
          </cell>
          <cell r="I268" t="str">
            <v>No</v>
          </cell>
          <cell r="J268" t="str">
            <v>C</v>
          </cell>
          <cell r="K268" t="str">
            <v>L</v>
          </cell>
          <cell r="L268" t="str">
            <v>116/112</v>
          </cell>
          <cell r="M268" t="str">
            <v>E</v>
          </cell>
          <cell r="N268" t="str">
            <v>-</v>
          </cell>
          <cell r="O268" t="str">
            <v>-</v>
          </cell>
          <cell r="P268" t="str">
            <v>No</v>
          </cell>
          <cell r="Q268">
            <v>10</v>
          </cell>
          <cell r="R268">
            <v>0</v>
          </cell>
          <cell r="S268" t="str">
            <v>CAMIONETA</v>
          </cell>
          <cell r="T268" t="str">
            <v>URBAN</v>
          </cell>
          <cell r="U268" t="str">
            <v>EN GAMA</v>
          </cell>
          <cell r="V268">
            <v>0</v>
          </cell>
          <cell r="W268">
            <v>1349.73</v>
          </cell>
          <cell r="X268">
            <v>2096</v>
          </cell>
          <cell r="Y268">
            <v>2431.3599999999997</v>
          </cell>
          <cell r="Z268">
            <v>4474.12</v>
          </cell>
          <cell r="AA268" t="str">
            <v>TORNEL, 7.5, 90, 16, 116/112, L, CAMIONETA, URBAN, T - 1300, Letra Negra</v>
          </cell>
        </row>
        <row r="269">
          <cell r="A269" t="str">
            <v>C05507</v>
          </cell>
          <cell r="B269" t="str">
            <v>285/75/R16 Coopertires Discoverer Atr Lt Lrd 122/119R</v>
          </cell>
          <cell r="C269" t="str">
            <v>COOPERTIRES</v>
          </cell>
          <cell r="D269" t="str">
            <v>DISCOVERER ATR LT LRD</v>
          </cell>
          <cell r="E269">
            <v>285</v>
          </cell>
          <cell r="F269">
            <v>75</v>
          </cell>
          <cell r="G269">
            <v>16</v>
          </cell>
          <cell r="H269" t="str">
            <v>Letra Blanca Derecha</v>
          </cell>
          <cell r="I269" t="str">
            <v>No</v>
          </cell>
          <cell r="J269" t="str">
            <v>R</v>
          </cell>
          <cell r="K269" t="str">
            <v>R</v>
          </cell>
          <cell r="L269" t="str">
            <v>122/119</v>
          </cell>
          <cell r="M269" t="str">
            <v>D</v>
          </cell>
          <cell r="N269"/>
          <cell r="O269"/>
          <cell r="P269" t="str">
            <v>No</v>
          </cell>
          <cell r="Q269">
            <v>8</v>
          </cell>
          <cell r="R269">
            <v>0</v>
          </cell>
          <cell r="S269" t="str">
            <v>CAMIONETA</v>
          </cell>
          <cell r="T269" t="str">
            <v>ALL TERRAIN</v>
          </cell>
          <cell r="U269" t="str">
            <v>DESCONTINUADO</v>
          </cell>
          <cell r="V269">
            <v>0</v>
          </cell>
          <cell r="W269">
            <v>2002.69</v>
          </cell>
          <cell r="X269">
            <v>2980</v>
          </cell>
          <cell r="Y269">
            <v>3456.7999999999997</v>
          </cell>
          <cell r="Z269">
            <v>6637.52</v>
          </cell>
          <cell r="AA269" t="str">
            <v>COOPERTIRES, 285, 75, 16, 122/119, R, CAMIONETA, ALL TERRAIN, DISCOVERER ATR LT LRD, Letra Blanca Derecha</v>
          </cell>
        </row>
        <row r="270">
          <cell r="A270" t="str">
            <v>GDY104103</v>
          </cell>
          <cell r="B270" t="str">
            <v>285/70/R17 Goodyear Wrangler Duratrac 121/118Q</v>
          </cell>
          <cell r="C270" t="str">
            <v>GOODYEAR</v>
          </cell>
          <cell r="D270" t="str">
            <v>WRANGLER DURATRAC</v>
          </cell>
          <cell r="E270">
            <v>285</v>
          </cell>
          <cell r="F270">
            <v>70</v>
          </cell>
          <cell r="G270">
            <v>17</v>
          </cell>
          <cell r="H270" t="str">
            <v>Letra Blanca Derecha</v>
          </cell>
          <cell r="I270" t="str">
            <v>No</v>
          </cell>
          <cell r="J270" t="str">
            <v>R</v>
          </cell>
          <cell r="K270" t="str">
            <v>Q</v>
          </cell>
          <cell r="L270" t="str">
            <v>121/118</v>
          </cell>
          <cell r="M270" t="str">
            <v>D</v>
          </cell>
          <cell r="N270" t="str">
            <v>-</v>
          </cell>
          <cell r="O270" t="str">
            <v>-</v>
          </cell>
          <cell r="P270" t="str">
            <v>No</v>
          </cell>
          <cell r="Q270" t="str">
            <v>-</v>
          </cell>
          <cell r="R270">
            <v>0</v>
          </cell>
          <cell r="S270" t="str">
            <v>CAMIONETA</v>
          </cell>
          <cell r="T270" t="str">
            <v>ALL TERRAIN</v>
          </cell>
          <cell r="U270" t="str">
            <v>EN GAMA</v>
          </cell>
          <cell r="V270">
            <v>10</v>
          </cell>
          <cell r="W270">
            <v>2736.82</v>
          </cell>
          <cell r="X270">
            <v>4044</v>
          </cell>
          <cell r="Y270">
            <v>4691.04</v>
          </cell>
          <cell r="Z270">
            <v>9071.1999999999989</v>
          </cell>
          <cell r="AA270" t="str">
            <v>GOODYEAR, 285, 70, 17, 121/118, Q, CAMIONETA, ALL TERRAIN, WRANGLER DURATRAC, Letra Blanca Derecha</v>
          </cell>
        </row>
        <row r="271">
          <cell r="A271" t="str">
            <v>17J54223</v>
          </cell>
          <cell r="B271" t="str">
            <v>185/60/R14 Tornel Star Trak Jk 82H</v>
          </cell>
          <cell r="C271" t="str">
            <v>TORNEL</v>
          </cell>
          <cell r="D271" t="str">
            <v>STAR TRAK JK</v>
          </cell>
          <cell r="E271">
            <v>185</v>
          </cell>
          <cell r="F271">
            <v>60</v>
          </cell>
          <cell r="G271">
            <v>14</v>
          </cell>
          <cell r="H271" t="str">
            <v>Letra Negra</v>
          </cell>
          <cell r="I271" t="str">
            <v>No</v>
          </cell>
          <cell r="J271" t="str">
            <v>R</v>
          </cell>
          <cell r="K271" t="str">
            <v>H</v>
          </cell>
          <cell r="L271" t="str">
            <v>82</v>
          </cell>
          <cell r="M271" t="str">
            <v>SL</v>
          </cell>
          <cell r="N271" t="str">
            <v>-</v>
          </cell>
          <cell r="O271" t="str">
            <v>-</v>
          </cell>
          <cell r="P271" t="str">
            <v>No</v>
          </cell>
          <cell r="Q271" t="str">
            <v>-</v>
          </cell>
          <cell r="R271">
            <v>0</v>
          </cell>
          <cell r="S271" t="str">
            <v>AUTO</v>
          </cell>
          <cell r="T271" t="str">
            <v>URBAN</v>
          </cell>
          <cell r="U271" t="str">
            <v>EN GAMA</v>
          </cell>
          <cell r="V271">
            <v>5</v>
          </cell>
          <cell r="W271">
            <v>534.65</v>
          </cell>
          <cell r="X271">
            <v>898</v>
          </cell>
          <cell r="Y271">
            <v>1041.6799999999998</v>
          </cell>
          <cell r="Z271">
            <v>1772.4799999999998</v>
          </cell>
          <cell r="AA271" t="str">
            <v>TORNEL, 185, 60, 14, 82, H, AUTO, URBAN, STAR TRAK JK, Letra Negra</v>
          </cell>
        </row>
        <row r="272">
          <cell r="A272" t="str">
            <v>GDY100553</v>
          </cell>
          <cell r="B272" t="str">
            <v>255/55/R19 Goodyear Wrangler Hp All Weather 111V</v>
          </cell>
          <cell r="C272" t="str">
            <v>GOODYEAR</v>
          </cell>
          <cell r="D272" t="str">
            <v>WRANGLER HP ALL WEATHER</v>
          </cell>
          <cell r="E272">
            <v>255</v>
          </cell>
          <cell r="F272">
            <v>55</v>
          </cell>
          <cell r="G272">
            <v>19</v>
          </cell>
          <cell r="H272" t="str">
            <v>Letra Negra</v>
          </cell>
          <cell r="I272" t="str">
            <v>Si</v>
          </cell>
          <cell r="J272" t="str">
            <v>HP</v>
          </cell>
          <cell r="K272" t="str">
            <v>V</v>
          </cell>
          <cell r="L272" t="str">
            <v>111</v>
          </cell>
          <cell r="M272" t="str">
            <v>XL</v>
          </cell>
          <cell r="N272" t="str">
            <v>A</v>
          </cell>
          <cell r="O272" t="str">
            <v>A</v>
          </cell>
          <cell r="P272" t="str">
            <v>No</v>
          </cell>
          <cell r="Q272" t="str">
            <v>-</v>
          </cell>
          <cell r="R272">
            <v>440</v>
          </cell>
          <cell r="S272" t="str">
            <v>CAMIONETA</v>
          </cell>
          <cell r="T272" t="str">
            <v>ALL TERRAIN</v>
          </cell>
          <cell r="U272" t="str">
            <v>DESCONTINUADO</v>
          </cell>
          <cell r="V272">
            <v>0</v>
          </cell>
          <cell r="W272">
            <v>2756.93</v>
          </cell>
          <cell r="X272">
            <v>4122</v>
          </cell>
          <cell r="Y272">
            <v>4781.5199999999995</v>
          </cell>
          <cell r="Z272">
            <v>9137.32</v>
          </cell>
          <cell r="AA272" t="str">
            <v>GOODYEAR, 255, 55, 19, 111, V, CAMIONETA, ALL TERRAIN, WRANGLER HP ALL WEATHER, Letra Negra</v>
          </cell>
        </row>
        <row r="273">
          <cell r="A273" t="str">
            <v>GDY103581</v>
          </cell>
          <cell r="B273" t="str">
            <v>215/70/R16 Goodyear Wrangler Hp All Weather 100H</v>
          </cell>
          <cell r="C273" t="str">
            <v>GOODYEAR</v>
          </cell>
          <cell r="D273" t="str">
            <v>WRANGLER HP ALL WEATHER</v>
          </cell>
          <cell r="E273">
            <v>215</v>
          </cell>
          <cell r="F273">
            <v>70</v>
          </cell>
          <cell r="G273">
            <v>16</v>
          </cell>
          <cell r="H273" t="str">
            <v>Letra Negra</v>
          </cell>
          <cell r="I273" t="str">
            <v>No</v>
          </cell>
          <cell r="J273" t="str">
            <v>R</v>
          </cell>
          <cell r="K273" t="str">
            <v>H</v>
          </cell>
          <cell r="L273" t="str">
            <v>100</v>
          </cell>
          <cell r="M273" t="str">
            <v>SL</v>
          </cell>
          <cell r="N273" t="str">
            <v>A</v>
          </cell>
          <cell r="O273" t="str">
            <v>A</v>
          </cell>
          <cell r="P273" t="str">
            <v>No</v>
          </cell>
          <cell r="Q273">
            <v>0</v>
          </cell>
          <cell r="R273">
            <v>440</v>
          </cell>
          <cell r="S273" t="str">
            <v>CAMIONETA</v>
          </cell>
          <cell r="T273" t="str">
            <v>ALL TERRAIN</v>
          </cell>
          <cell r="U273" t="str">
            <v>DESCONTINUADO</v>
          </cell>
          <cell r="V273">
            <v>0</v>
          </cell>
          <cell r="W273">
            <v>1765.92</v>
          </cell>
          <cell r="X273">
            <v>2659</v>
          </cell>
          <cell r="Y273">
            <v>3084.4399999999996</v>
          </cell>
          <cell r="Z273">
            <v>5853.36</v>
          </cell>
          <cell r="AA273" t="str">
            <v>GOODYEAR, 215, 70, 16, 100, H, CAMIONETA, ALL TERRAIN, WRANGLER HP ALL WEATHER, Letra Negra</v>
          </cell>
        </row>
        <row r="274">
          <cell r="A274" t="str">
            <v>BS10366003</v>
          </cell>
          <cell r="B274" t="str">
            <v>195/65/R15 Bridgestone Ecopia Ep422 Plus 91H</v>
          </cell>
          <cell r="C274" t="str">
            <v>BRIDGESTONE</v>
          </cell>
          <cell r="D274" t="str">
            <v>ECOPIA EP422 PLUS</v>
          </cell>
          <cell r="E274">
            <v>195</v>
          </cell>
          <cell r="F274">
            <v>65</v>
          </cell>
          <cell r="G274">
            <v>15</v>
          </cell>
          <cell r="H274" t="str">
            <v>Letra Negra</v>
          </cell>
          <cell r="I274" t="str">
            <v>No</v>
          </cell>
          <cell r="J274" t="str">
            <v>R</v>
          </cell>
          <cell r="K274" t="str">
            <v>H</v>
          </cell>
          <cell r="L274" t="str">
            <v>91</v>
          </cell>
          <cell r="M274" t="str">
            <v>SL</v>
          </cell>
          <cell r="N274" t="str">
            <v>A</v>
          </cell>
          <cell r="O274" t="str">
            <v>A</v>
          </cell>
          <cell r="P274" t="str">
            <v>No</v>
          </cell>
          <cell r="Q274" t="str">
            <v>-</v>
          </cell>
          <cell r="R274">
            <v>640</v>
          </cell>
          <cell r="S274" t="str">
            <v>AUTO</v>
          </cell>
          <cell r="T274" t="str">
            <v>URBAN</v>
          </cell>
          <cell r="U274" t="str">
            <v>EN GAMA</v>
          </cell>
          <cell r="V274">
            <v>40</v>
          </cell>
          <cell r="W274">
            <v>910.17</v>
          </cell>
          <cell r="X274">
            <v>1436</v>
          </cell>
          <cell r="Y274">
            <v>1665.76</v>
          </cell>
          <cell r="Z274">
            <v>3148.24</v>
          </cell>
          <cell r="AA274" t="str">
            <v>BRIDGESTONE, 195, 65, 15, 91, H, AUTO, URBAN, ECOPIA EP422 PLUS, Letra Negra</v>
          </cell>
        </row>
        <row r="275">
          <cell r="A275" t="str">
            <v>GDY101131</v>
          </cell>
          <cell r="B275" t="str">
            <v>265/70/R17 Goodyear Wrangler Hp 113S</v>
          </cell>
          <cell r="C275" t="str">
            <v>GOODYEAR</v>
          </cell>
          <cell r="D275" t="str">
            <v>WRANGLER HP</v>
          </cell>
          <cell r="E275">
            <v>265</v>
          </cell>
          <cell r="F275">
            <v>70</v>
          </cell>
          <cell r="G275">
            <v>17</v>
          </cell>
          <cell r="H275" t="str">
            <v>Letra Negra</v>
          </cell>
          <cell r="I275" t="str">
            <v>No</v>
          </cell>
          <cell r="J275" t="str">
            <v>R</v>
          </cell>
          <cell r="K275" t="str">
            <v>S</v>
          </cell>
          <cell r="L275" t="str">
            <v>113</v>
          </cell>
          <cell r="M275" t="str">
            <v>SL</v>
          </cell>
          <cell r="N275" t="str">
            <v>-</v>
          </cell>
          <cell r="O275" t="str">
            <v>B</v>
          </cell>
          <cell r="P275" t="str">
            <v>No</v>
          </cell>
          <cell r="Q275" t="str">
            <v>-</v>
          </cell>
          <cell r="R275">
            <v>340</v>
          </cell>
          <cell r="S275" t="str">
            <v>CAMIONETA</v>
          </cell>
          <cell r="T275" t="str">
            <v>ALL TERRAIN</v>
          </cell>
          <cell r="U275" t="str">
            <v>EN GAMA</v>
          </cell>
          <cell r="V275">
            <v>0</v>
          </cell>
          <cell r="W275">
            <v>2247.02</v>
          </cell>
          <cell r="X275">
            <v>3381</v>
          </cell>
          <cell r="Y275">
            <v>3921.9599999999996</v>
          </cell>
          <cell r="Z275">
            <v>7448.36</v>
          </cell>
          <cell r="AA275" t="str">
            <v>GOODYEAR, 265, 70, 17, 113, S, CAMIONETA, ALL TERRAIN, WRANGLER HP, Letra Negra</v>
          </cell>
        </row>
        <row r="276">
          <cell r="A276" t="str">
            <v>C39608</v>
          </cell>
          <cell r="B276" t="str">
            <v>235/60/R14 Coopertires Cobra Radial G-T 96T</v>
          </cell>
          <cell r="C276" t="str">
            <v>COOPERTIRES</v>
          </cell>
          <cell r="D276" t="str">
            <v>COBRA RADIAL G-T</v>
          </cell>
          <cell r="E276">
            <v>235</v>
          </cell>
          <cell r="F276">
            <v>60</v>
          </cell>
          <cell r="G276">
            <v>14</v>
          </cell>
          <cell r="H276" t="str">
            <v>Letra Blanca Resaltada</v>
          </cell>
          <cell r="I276" t="str">
            <v>No</v>
          </cell>
          <cell r="J276" t="str">
            <v>R</v>
          </cell>
          <cell r="K276" t="str">
            <v>T</v>
          </cell>
          <cell r="L276" t="str">
            <v>96</v>
          </cell>
          <cell r="M276" t="str">
            <v>P</v>
          </cell>
          <cell r="N276" t="str">
            <v>A</v>
          </cell>
          <cell r="O276" t="str">
            <v>B</v>
          </cell>
          <cell r="P276" t="str">
            <v>No</v>
          </cell>
          <cell r="Q276">
            <v>4</v>
          </cell>
          <cell r="R276">
            <v>440</v>
          </cell>
          <cell r="S276" t="str">
            <v>AUTO</v>
          </cell>
          <cell r="T276" t="str">
            <v>URBAN</v>
          </cell>
          <cell r="U276" t="str">
            <v>EN GAMA</v>
          </cell>
          <cell r="V276">
            <v>0</v>
          </cell>
          <cell r="W276">
            <v>956.56</v>
          </cell>
          <cell r="X276">
            <v>1470</v>
          </cell>
          <cell r="Y276">
            <v>1705.1999999999998</v>
          </cell>
          <cell r="Z276">
            <v>3333.8399999999997</v>
          </cell>
          <cell r="AA276" t="str">
            <v>COOPERTIRES, 235, 60, 14, 96, T, AUTO, URBAN, COBRA RADIAL G-T, Letra Blanca Resaltada</v>
          </cell>
        </row>
        <row r="277">
          <cell r="A277" t="str">
            <v>C39638</v>
          </cell>
          <cell r="B277" t="str">
            <v>255/70/R15 Coopertires Cobra Radial G-T 108T</v>
          </cell>
          <cell r="C277" t="str">
            <v>COOPERTIRES</v>
          </cell>
          <cell r="D277" t="str">
            <v>COBRA RADIAL G-T</v>
          </cell>
          <cell r="E277">
            <v>255</v>
          </cell>
          <cell r="F277">
            <v>70</v>
          </cell>
          <cell r="G277">
            <v>15</v>
          </cell>
          <cell r="H277" t="str">
            <v>Letra Blanca Resaltada</v>
          </cell>
          <cell r="I277" t="str">
            <v>No</v>
          </cell>
          <cell r="J277" t="str">
            <v>R</v>
          </cell>
          <cell r="K277" t="str">
            <v>T</v>
          </cell>
          <cell r="L277" t="str">
            <v>108</v>
          </cell>
          <cell r="M277" t="str">
            <v>P</v>
          </cell>
          <cell r="N277" t="str">
            <v>A</v>
          </cell>
          <cell r="O277" t="str">
            <v>B</v>
          </cell>
          <cell r="P277" t="str">
            <v>No</v>
          </cell>
          <cell r="Q277">
            <v>4</v>
          </cell>
          <cell r="R277">
            <v>440</v>
          </cell>
          <cell r="S277" t="str">
            <v>CAMIONETA</v>
          </cell>
          <cell r="T277" t="str">
            <v>URBAN</v>
          </cell>
          <cell r="U277" t="str">
            <v>EN GAMA</v>
          </cell>
          <cell r="V277">
            <v>0</v>
          </cell>
          <cell r="W277">
            <v>1083.96</v>
          </cell>
          <cell r="X277">
            <v>1672</v>
          </cell>
          <cell r="Y277">
            <v>1939.5199999999998</v>
          </cell>
          <cell r="Z277">
            <v>3593.68</v>
          </cell>
          <cell r="AA277" t="str">
            <v>COOPERTIRES, 255, 70, 15, 108, T, CAMIONETA, URBAN, COBRA RADIAL G-T, Letra Blanca Resaltada</v>
          </cell>
        </row>
        <row r="278">
          <cell r="A278" t="str">
            <v>GDY106956</v>
          </cell>
          <cell r="B278" t="str">
            <v>265/70/R17 Goodyear Wrangler All Terrain Adventure W/Kevlar 115T</v>
          </cell>
          <cell r="C278" t="str">
            <v>GOODYEAR</v>
          </cell>
          <cell r="D278" t="str">
            <v>WRANGLER ALL TERRAIN ADVENTURE W/KEVLAR</v>
          </cell>
          <cell r="E278">
            <v>265</v>
          </cell>
          <cell r="F278">
            <v>70</v>
          </cell>
          <cell r="G278">
            <v>17</v>
          </cell>
          <cell r="H278" t="str">
            <v>Letra Negra</v>
          </cell>
          <cell r="I278" t="str">
            <v>No</v>
          </cell>
          <cell r="J278" t="str">
            <v>R</v>
          </cell>
          <cell r="K278" t="str">
            <v>T</v>
          </cell>
          <cell r="L278" t="str">
            <v>115</v>
          </cell>
          <cell r="M278" t="str">
            <v>SL</v>
          </cell>
          <cell r="N278" t="str">
            <v>-</v>
          </cell>
          <cell r="O278" t="str">
            <v>B</v>
          </cell>
          <cell r="P278" t="str">
            <v>No</v>
          </cell>
          <cell r="Q278" t="str">
            <v>-</v>
          </cell>
          <cell r="R278">
            <v>640</v>
          </cell>
          <cell r="S278" t="str">
            <v>CAMIONETA</v>
          </cell>
          <cell r="T278" t="str">
            <v>ALL TERRAIN</v>
          </cell>
          <cell r="U278" t="str">
            <v>EN GAMA</v>
          </cell>
          <cell r="V278">
            <v>0</v>
          </cell>
          <cell r="W278">
            <v>1627.17</v>
          </cell>
          <cell r="X278">
            <v>2541</v>
          </cell>
          <cell r="Y278">
            <v>2947.56</v>
          </cell>
          <cell r="Z278">
            <v>5394</v>
          </cell>
          <cell r="AA278" t="str">
            <v>GOODYEAR, 265, 70, 17, 115, T, CAMIONETA, ALL TERRAIN, WRANGLER ALL TERRAIN ADVENTURE W/KEVLAR, Letra Negra</v>
          </cell>
        </row>
        <row r="279">
          <cell r="A279" t="str">
            <v>GDY100338</v>
          </cell>
          <cell r="B279" t="str">
            <v>255/70/R15 Goodyear Wrangler Hp 112/110S</v>
          </cell>
          <cell r="C279" t="str">
            <v>GOODYEAR</v>
          </cell>
          <cell r="D279" t="str">
            <v>WRANGLER HP</v>
          </cell>
          <cell r="E279">
            <v>255</v>
          </cell>
          <cell r="F279">
            <v>70</v>
          </cell>
          <cell r="G279">
            <v>15</v>
          </cell>
          <cell r="H279" t="str">
            <v>Letra Negra</v>
          </cell>
          <cell r="I279" t="str">
            <v>No</v>
          </cell>
          <cell r="J279" t="str">
            <v>R</v>
          </cell>
          <cell r="K279" t="str">
            <v>S</v>
          </cell>
          <cell r="L279" t="str">
            <v>112/110</v>
          </cell>
          <cell r="M279" t="str">
            <v>C</v>
          </cell>
          <cell r="N279" t="str">
            <v>-</v>
          </cell>
          <cell r="O279" t="str">
            <v>-</v>
          </cell>
          <cell r="P279" t="str">
            <v>No</v>
          </cell>
          <cell r="Q279">
            <v>6</v>
          </cell>
          <cell r="R279">
            <v>0</v>
          </cell>
          <cell r="S279" t="str">
            <v>CAMIONETA</v>
          </cell>
          <cell r="T279" t="str">
            <v>ALL TERRAIN</v>
          </cell>
          <cell r="U279" t="str">
            <v>EN GAMA</v>
          </cell>
          <cell r="V279">
            <v>0</v>
          </cell>
          <cell r="W279">
            <v>2048.1999999999998</v>
          </cell>
          <cell r="X279">
            <v>2977</v>
          </cell>
          <cell r="Y279">
            <v>3453.3199999999997</v>
          </cell>
          <cell r="Z279">
            <v>6788.32</v>
          </cell>
          <cell r="AA279" t="str">
            <v>GOODYEAR, 255, 70, 15, 112/110, S, CAMIONETA, ALL TERRAIN, WRANGLER HP, Letra Negra</v>
          </cell>
        </row>
        <row r="280">
          <cell r="A280" t="str">
            <v>GDY101132</v>
          </cell>
          <cell r="B280" t="str">
            <v>275/60/R20 Goodyear Wrangler Hp 114S</v>
          </cell>
          <cell r="C280" t="str">
            <v>GOODYEAR</v>
          </cell>
          <cell r="D280" t="str">
            <v>WRANGLER HP</v>
          </cell>
          <cell r="E280">
            <v>275</v>
          </cell>
          <cell r="F280">
            <v>60</v>
          </cell>
          <cell r="G280">
            <v>20</v>
          </cell>
          <cell r="H280" t="str">
            <v>Letra Negra</v>
          </cell>
          <cell r="I280" t="str">
            <v>Si</v>
          </cell>
          <cell r="J280" t="str">
            <v>R</v>
          </cell>
          <cell r="K280" t="str">
            <v>S</v>
          </cell>
          <cell r="L280" t="str">
            <v>114</v>
          </cell>
          <cell r="M280" t="str">
            <v>SL</v>
          </cell>
          <cell r="N280" t="str">
            <v>A</v>
          </cell>
          <cell r="O280" t="str">
            <v>B</v>
          </cell>
          <cell r="P280" t="str">
            <v>No</v>
          </cell>
          <cell r="Q280" t="str">
            <v>-</v>
          </cell>
          <cell r="R280">
            <v>0</v>
          </cell>
          <cell r="S280" t="str">
            <v>CAMIONETA</v>
          </cell>
          <cell r="T280" t="str">
            <v>ALL TERRAIN</v>
          </cell>
          <cell r="U280" t="str">
            <v>EN GAMA</v>
          </cell>
          <cell r="V280">
            <v>0</v>
          </cell>
          <cell r="W280">
            <v>2664.07</v>
          </cell>
          <cell r="X280">
            <v>3997</v>
          </cell>
          <cell r="Y280">
            <v>4636.5199999999995</v>
          </cell>
          <cell r="Z280">
            <v>8829.92</v>
          </cell>
          <cell r="AA280" t="str">
            <v>GOODYEAR, 275, 60, 20, 114, S, CAMIONETA, ALL TERRAIN, WRANGLER HP, Letra Negra</v>
          </cell>
        </row>
        <row r="281">
          <cell r="A281" t="str">
            <v>PIR2295200</v>
          </cell>
          <cell r="B281" t="str">
            <v>255/40/R19 Pirelli Pzero Nero All Season 96W</v>
          </cell>
          <cell r="C281" t="str">
            <v>PIRELLI</v>
          </cell>
          <cell r="D281" t="str">
            <v>PZERO NERO ALL SEASON</v>
          </cell>
          <cell r="E281">
            <v>255</v>
          </cell>
          <cell r="F281">
            <v>40</v>
          </cell>
          <cell r="G281">
            <v>19</v>
          </cell>
          <cell r="H281" t="str">
            <v>Letra Negra</v>
          </cell>
          <cell r="I281" t="str">
            <v>No</v>
          </cell>
          <cell r="J281" t="str">
            <v>HP</v>
          </cell>
          <cell r="K281" t="str">
            <v>W</v>
          </cell>
          <cell r="L281" t="str">
            <v>96</v>
          </cell>
          <cell r="M281" t="str">
            <v>SL</v>
          </cell>
          <cell r="N281" t="str">
            <v>AA</v>
          </cell>
          <cell r="O281" t="str">
            <v>A</v>
          </cell>
          <cell r="P281" t="str">
            <v>No</v>
          </cell>
          <cell r="Q281" t="str">
            <v>-</v>
          </cell>
          <cell r="R281">
            <v>400</v>
          </cell>
          <cell r="S281" t="str">
            <v>AUTO</v>
          </cell>
          <cell r="T281" t="str">
            <v>PERFORMANCE</v>
          </cell>
          <cell r="U281" t="str">
            <v>EN GAMA</v>
          </cell>
          <cell r="V281">
            <v>19</v>
          </cell>
          <cell r="W281">
            <v>3757.65</v>
          </cell>
          <cell r="X281">
            <v>5477</v>
          </cell>
          <cell r="Y281">
            <v>6353.32</v>
          </cell>
          <cell r="Z281">
            <v>12476.96</v>
          </cell>
          <cell r="AA281" t="str">
            <v>PIRELLI, 255, 40, 19, 96, W, AUTO, PERFORMANCE, PZERO NERO ALL SEASON, Letra Negra</v>
          </cell>
        </row>
        <row r="282">
          <cell r="A282" t="str">
            <v>PIR2374400</v>
          </cell>
          <cell r="B282" t="str">
            <v>225/45/R18 Pirelli Cinturato P7 95Y</v>
          </cell>
          <cell r="C282" t="str">
            <v>PIRELLI</v>
          </cell>
          <cell r="D282" t="str">
            <v>CINTURATO P7</v>
          </cell>
          <cell r="E282">
            <v>225</v>
          </cell>
          <cell r="F282">
            <v>45</v>
          </cell>
          <cell r="G282">
            <v>18</v>
          </cell>
          <cell r="H282" t="str">
            <v>Letra Negra</v>
          </cell>
          <cell r="I282" t="str">
            <v>Si</v>
          </cell>
          <cell r="J282" t="str">
            <v>HP</v>
          </cell>
          <cell r="K282" t="str">
            <v>Y</v>
          </cell>
          <cell r="L282" t="str">
            <v>95</v>
          </cell>
          <cell r="M282" t="str">
            <v>XL</v>
          </cell>
          <cell r="N282" t="str">
            <v>AA</v>
          </cell>
          <cell r="O282" t="str">
            <v>A</v>
          </cell>
          <cell r="P282" t="str">
            <v>Si</v>
          </cell>
          <cell r="Q282" t="str">
            <v>-</v>
          </cell>
          <cell r="R282">
            <v>260</v>
          </cell>
          <cell r="S282" t="str">
            <v>AUTO</v>
          </cell>
          <cell r="T282" t="str">
            <v>TOURING</v>
          </cell>
          <cell r="U282" t="str">
            <v>EN GAMA</v>
          </cell>
          <cell r="V282">
            <v>21</v>
          </cell>
          <cell r="W282">
            <v>3666.2</v>
          </cell>
          <cell r="X282">
            <v>5353</v>
          </cell>
          <cell r="Y282">
            <v>6209.48</v>
          </cell>
          <cell r="Z282">
            <v>12151</v>
          </cell>
          <cell r="AA282" t="str">
            <v>PIRELLI, 225, 45, 18, 95, Y, AUTO, TOURING, CINTURATO P7, Letra Negra</v>
          </cell>
        </row>
        <row r="283">
          <cell r="A283" t="str">
            <v>PIR2028000</v>
          </cell>
          <cell r="B283" t="str">
            <v>225/50/R17 Pirelli Cinturato P7 94W</v>
          </cell>
          <cell r="C283" t="str">
            <v>PIRELLI</v>
          </cell>
          <cell r="D283" t="str">
            <v>CINTURATO P7</v>
          </cell>
          <cell r="E283">
            <v>225</v>
          </cell>
          <cell r="F283">
            <v>50</v>
          </cell>
          <cell r="G283">
            <v>17</v>
          </cell>
          <cell r="H283" t="str">
            <v>Letra Negra</v>
          </cell>
          <cell r="I283" t="str">
            <v>Si</v>
          </cell>
          <cell r="J283" t="str">
            <v>HP</v>
          </cell>
          <cell r="K283" t="str">
            <v>W</v>
          </cell>
          <cell r="L283" t="str">
            <v>94</v>
          </cell>
          <cell r="M283" t="str">
            <v>SL</v>
          </cell>
          <cell r="N283" t="str">
            <v>AA</v>
          </cell>
          <cell r="O283" t="str">
            <v>A</v>
          </cell>
          <cell r="P283" t="str">
            <v>Si</v>
          </cell>
          <cell r="Q283" t="str">
            <v>-</v>
          </cell>
          <cell r="R283">
            <v>260</v>
          </cell>
          <cell r="S283" t="str">
            <v>AUTO</v>
          </cell>
          <cell r="T283" t="str">
            <v>TOURING</v>
          </cell>
          <cell r="U283" t="str">
            <v>EN GAMA</v>
          </cell>
          <cell r="V283">
            <v>2</v>
          </cell>
          <cell r="W283">
            <v>3042.42</v>
          </cell>
          <cell r="X283">
            <v>4458</v>
          </cell>
          <cell r="Y283">
            <v>5171.28</v>
          </cell>
          <cell r="Z283">
            <v>10083.879999999999</v>
          </cell>
          <cell r="AA283" t="str">
            <v>PIRELLI, 225, 50, 17, 94, W, AUTO, TOURING, CINTURATO P7, Letra Negra</v>
          </cell>
        </row>
        <row r="284">
          <cell r="A284" t="str">
            <v>C05582</v>
          </cell>
          <cell r="B284" t="str">
            <v>235/60/R17 Coopertires Discoverer Atr 102T</v>
          </cell>
          <cell r="C284" t="str">
            <v>COOPERTIRES</v>
          </cell>
          <cell r="D284" t="str">
            <v>DISCOVERER ATR</v>
          </cell>
          <cell r="E284">
            <v>235</v>
          </cell>
          <cell r="F284">
            <v>60</v>
          </cell>
          <cell r="G284">
            <v>17</v>
          </cell>
          <cell r="H284" t="str">
            <v>Letra Blanca Derecha</v>
          </cell>
          <cell r="I284" t="str">
            <v>No</v>
          </cell>
          <cell r="J284" t="str">
            <v>R</v>
          </cell>
          <cell r="K284" t="str">
            <v>T</v>
          </cell>
          <cell r="L284" t="str">
            <v>102</v>
          </cell>
          <cell r="M284" t="str">
            <v>SL</v>
          </cell>
          <cell r="N284" t="str">
            <v>A</v>
          </cell>
          <cell r="O284" t="str">
            <v>B</v>
          </cell>
          <cell r="P284" t="str">
            <v>No</v>
          </cell>
          <cell r="Q284">
            <v>4</v>
          </cell>
          <cell r="R284">
            <v>520</v>
          </cell>
          <cell r="S284" t="str">
            <v>CAMIONETA</v>
          </cell>
          <cell r="T284" t="str">
            <v>ALL TERRAIN</v>
          </cell>
          <cell r="U284" t="str">
            <v>DESCONTINUADO</v>
          </cell>
          <cell r="V284">
            <v>0</v>
          </cell>
          <cell r="W284">
            <v>1236.29</v>
          </cell>
          <cell r="X284">
            <v>2012</v>
          </cell>
          <cell r="Y284">
            <v>2333.9199999999996</v>
          </cell>
          <cell r="Z284">
            <v>4098.28</v>
          </cell>
          <cell r="AA284" t="str">
            <v>COOPERTIRES, 235, 60, 17, 102, T, CAMIONETA, ALL TERRAIN, DISCOVERER ATR, Letra Blanca Derecha</v>
          </cell>
        </row>
        <row r="285">
          <cell r="A285" t="str">
            <v>PIR1762600</v>
          </cell>
          <cell r="B285" t="str">
            <v>215/75/R15 Pirelli Scorpion Atr 106T</v>
          </cell>
          <cell r="C285" t="str">
            <v>PIRELLI</v>
          </cell>
          <cell r="D285" t="str">
            <v>SCORPION ATR</v>
          </cell>
          <cell r="E285">
            <v>215</v>
          </cell>
          <cell r="F285">
            <v>75</v>
          </cell>
          <cell r="G285">
            <v>15</v>
          </cell>
          <cell r="H285" t="str">
            <v>Letra Blanca Resaltada</v>
          </cell>
          <cell r="I285" t="str">
            <v>No</v>
          </cell>
          <cell r="J285" t="str">
            <v>R</v>
          </cell>
          <cell r="K285" t="str">
            <v>T</v>
          </cell>
          <cell r="L285" t="str">
            <v>106</v>
          </cell>
          <cell r="M285" t="str">
            <v>SL</v>
          </cell>
          <cell r="N285" t="str">
            <v>-</v>
          </cell>
          <cell r="O285" t="str">
            <v>-</v>
          </cell>
          <cell r="P285" t="str">
            <v>No</v>
          </cell>
          <cell r="Q285" t="str">
            <v>-</v>
          </cell>
          <cell r="R285">
            <v>0</v>
          </cell>
          <cell r="S285" t="str">
            <v>CAMIONETA</v>
          </cell>
          <cell r="T285" t="str">
            <v>URBAN</v>
          </cell>
          <cell r="U285" t="str">
            <v>EN GAMA</v>
          </cell>
          <cell r="V285">
            <v>10</v>
          </cell>
          <cell r="W285">
            <v>1630.04</v>
          </cell>
          <cell r="X285">
            <v>2411</v>
          </cell>
          <cell r="Y285">
            <v>2796.7599999999998</v>
          </cell>
          <cell r="Z285">
            <v>5593.52</v>
          </cell>
          <cell r="AA285" t="str">
            <v>PIRELLI, 215, 75, 15, 106, T, CAMIONETA, URBAN, SCORPION ATR, Letra Blanca Resaltada</v>
          </cell>
        </row>
        <row r="286">
          <cell r="A286" t="str">
            <v>NEX18555152</v>
          </cell>
          <cell r="B286" t="str">
            <v>185/55/R15 Nexen Cp661 82V</v>
          </cell>
          <cell r="C286" t="str">
            <v>NEXEN</v>
          </cell>
          <cell r="D286" t="str">
            <v>CP661</v>
          </cell>
          <cell r="E286">
            <v>185</v>
          </cell>
          <cell r="F286">
            <v>55</v>
          </cell>
          <cell r="G286">
            <v>15</v>
          </cell>
          <cell r="H286" t="str">
            <v>Letra Negra</v>
          </cell>
          <cell r="I286" t="str">
            <v>No</v>
          </cell>
          <cell r="J286" t="str">
            <v>HP</v>
          </cell>
          <cell r="K286" t="str">
            <v>V</v>
          </cell>
          <cell r="L286" t="str">
            <v>82</v>
          </cell>
          <cell r="M286" t="str">
            <v>SL</v>
          </cell>
          <cell r="N286" t="str">
            <v>-</v>
          </cell>
          <cell r="O286" t="str">
            <v>-</v>
          </cell>
          <cell r="P286" t="str">
            <v>No</v>
          </cell>
          <cell r="Q286" t="str">
            <v>-</v>
          </cell>
          <cell r="R286">
            <v>0</v>
          </cell>
          <cell r="S286" t="str">
            <v>AUTO</v>
          </cell>
          <cell r="T286" t="str">
            <v>URBAN</v>
          </cell>
          <cell r="U286" t="str">
            <v>DESCONTINUADO</v>
          </cell>
          <cell r="V286">
            <v>0</v>
          </cell>
          <cell r="W286">
            <v>741.49</v>
          </cell>
          <cell r="X286">
            <v>1208</v>
          </cell>
          <cell r="Y286">
            <v>1401.28</v>
          </cell>
          <cell r="Z286">
            <v>2458.04</v>
          </cell>
          <cell r="AA286" t="str">
            <v>NEXEN, 185, 55, 15, 82, V, AUTO, URBAN, CP661, Letra Negra</v>
          </cell>
        </row>
        <row r="287">
          <cell r="A287" t="str">
            <v>C9023639</v>
          </cell>
          <cell r="B287" t="str">
            <v>275/70/R18 Coopertires Discoverer Stt Pro 125/122P</v>
          </cell>
          <cell r="C287" t="str">
            <v>COOPERTIRES</v>
          </cell>
          <cell r="D287" t="str">
            <v>DISCOVERER STT PRO</v>
          </cell>
          <cell r="E287">
            <v>275</v>
          </cell>
          <cell r="F287">
            <v>70</v>
          </cell>
          <cell r="G287">
            <v>18</v>
          </cell>
          <cell r="H287" t="str">
            <v>Letra Blanca Resaltada</v>
          </cell>
          <cell r="I287" t="str">
            <v>No</v>
          </cell>
          <cell r="J287" t="str">
            <v>R</v>
          </cell>
          <cell r="K287" t="str">
            <v>P</v>
          </cell>
          <cell r="L287" t="str">
            <v>125/122</v>
          </cell>
          <cell r="M287" t="str">
            <v>E</v>
          </cell>
          <cell r="N287" t="str">
            <v>-</v>
          </cell>
          <cell r="O287" t="str">
            <v>-</v>
          </cell>
          <cell r="P287" t="str">
            <v>No</v>
          </cell>
          <cell r="Q287">
            <v>10</v>
          </cell>
          <cell r="R287">
            <v>0</v>
          </cell>
          <cell r="S287" t="str">
            <v>CAMIONETA</v>
          </cell>
          <cell r="T287" t="str">
            <v>ALL TERRAIN</v>
          </cell>
          <cell r="U287" t="str">
            <v>EN GAMA</v>
          </cell>
          <cell r="V287">
            <v>7</v>
          </cell>
          <cell r="W287">
            <v>3124.73</v>
          </cell>
          <cell r="X287">
            <v>4620</v>
          </cell>
          <cell r="Y287">
            <v>5359.2</v>
          </cell>
          <cell r="Z287">
            <v>10359.959999999999</v>
          </cell>
          <cell r="AA287" t="str">
            <v>COOPERTIRES, 275, 70, 18, 125/122, P, CAMIONETA, ALL TERRAIN, DISCOVERER STT PRO, Letra Blanca Resaltada</v>
          </cell>
        </row>
        <row r="288">
          <cell r="A288" t="str">
            <v>C05559</v>
          </cell>
          <cell r="B288" t="str">
            <v>255/70/R15 Coopertires Discoverer Atr Suv 108S</v>
          </cell>
          <cell r="C288" t="str">
            <v>COOPERTIRES</v>
          </cell>
          <cell r="D288" t="str">
            <v>DISCOVERER ATR SUV</v>
          </cell>
          <cell r="E288">
            <v>255</v>
          </cell>
          <cell r="F288">
            <v>70</v>
          </cell>
          <cell r="G288">
            <v>15</v>
          </cell>
          <cell r="H288" t="str">
            <v>Letra Blanca Derecha</v>
          </cell>
          <cell r="I288" t="str">
            <v>No</v>
          </cell>
          <cell r="J288" t="str">
            <v>R</v>
          </cell>
          <cell r="K288" t="str">
            <v>S</v>
          </cell>
          <cell r="L288" t="str">
            <v>108</v>
          </cell>
          <cell r="M288" t="str">
            <v>SL</v>
          </cell>
          <cell r="N288" t="str">
            <v>A</v>
          </cell>
          <cell r="O288" t="str">
            <v>B</v>
          </cell>
          <cell r="P288" t="str">
            <v>No</v>
          </cell>
          <cell r="Q288">
            <v>4</v>
          </cell>
          <cell r="R288">
            <v>520</v>
          </cell>
          <cell r="S288" t="str">
            <v>CAMIONETA</v>
          </cell>
          <cell r="T288" t="str">
            <v>ALL TERRAIN</v>
          </cell>
          <cell r="U288" t="str">
            <v>EN GAMA</v>
          </cell>
          <cell r="V288">
            <v>1</v>
          </cell>
          <cell r="W288">
            <v>1244.93</v>
          </cell>
          <cell r="X288">
            <v>1890</v>
          </cell>
          <cell r="Y288">
            <v>2192.3999999999996</v>
          </cell>
          <cell r="Z288">
            <v>4511.24</v>
          </cell>
          <cell r="AA288" t="str">
            <v>COOPERTIRES, 255, 70, 15, 108, S, CAMIONETA, ALL TERRAIN, DISCOVERER ATR SUV, Letra Blanca Derecha</v>
          </cell>
        </row>
        <row r="289">
          <cell r="A289" t="str">
            <v>C01405</v>
          </cell>
          <cell r="B289" t="str">
            <v>275/55/R20 Coopertires Zeon Ltz 117S</v>
          </cell>
          <cell r="C289" t="str">
            <v>COOPERTIRES</v>
          </cell>
          <cell r="D289" t="str">
            <v>ZEON LTZ</v>
          </cell>
          <cell r="E289">
            <v>275</v>
          </cell>
          <cell r="F289">
            <v>55</v>
          </cell>
          <cell r="G289">
            <v>20</v>
          </cell>
          <cell r="H289" t="str">
            <v>Letra Negra</v>
          </cell>
          <cell r="I289" t="str">
            <v>No</v>
          </cell>
          <cell r="J289" t="str">
            <v>R</v>
          </cell>
          <cell r="K289" t="str">
            <v>S</v>
          </cell>
          <cell r="L289" t="str">
            <v>117</v>
          </cell>
          <cell r="M289" t="str">
            <v>XL</v>
          </cell>
          <cell r="N289" t="str">
            <v>A</v>
          </cell>
          <cell r="O289" t="str">
            <v>B</v>
          </cell>
          <cell r="P289" t="str">
            <v>No</v>
          </cell>
          <cell r="Q289">
            <v>4</v>
          </cell>
          <cell r="R289">
            <v>520</v>
          </cell>
          <cell r="S289" t="str">
            <v>CAMIONETA</v>
          </cell>
          <cell r="T289" t="str">
            <v>ALL TERRAIN</v>
          </cell>
          <cell r="U289" t="str">
            <v>EN GAMA</v>
          </cell>
          <cell r="V289">
            <v>18</v>
          </cell>
          <cell r="W289">
            <v>2256.69</v>
          </cell>
          <cell r="X289">
            <v>3445</v>
          </cell>
          <cell r="Y289">
            <v>3996.2</v>
          </cell>
          <cell r="Z289">
            <v>7736.0399999999991</v>
          </cell>
          <cell r="AA289" t="str">
            <v>COOPERTIRES, 275, 55, 20, 117, S, CAMIONETA, ALL TERRAIN, ZEON LTZ, Letra Negra</v>
          </cell>
        </row>
        <row r="290">
          <cell r="A290" t="str">
            <v>C9023634</v>
          </cell>
          <cell r="B290" t="str">
            <v>265/75/R16 Coopertires Discoverer Stt Pro 123/120Q</v>
          </cell>
          <cell r="C290" t="str">
            <v>COOPERTIRES</v>
          </cell>
          <cell r="D290" t="str">
            <v>DISCOVERER STT PRO</v>
          </cell>
          <cell r="E290">
            <v>265</v>
          </cell>
          <cell r="F290">
            <v>75</v>
          </cell>
          <cell r="G290">
            <v>16</v>
          </cell>
          <cell r="H290" t="str">
            <v>Letra Blanca Resaltada</v>
          </cell>
          <cell r="I290" t="str">
            <v>No</v>
          </cell>
          <cell r="J290" t="str">
            <v>R</v>
          </cell>
          <cell r="K290" t="str">
            <v>Q</v>
          </cell>
          <cell r="L290" t="str">
            <v>123/120</v>
          </cell>
          <cell r="M290" t="str">
            <v>E</v>
          </cell>
          <cell r="N290" t="str">
            <v>-</v>
          </cell>
          <cell r="O290" t="str">
            <v>-</v>
          </cell>
          <cell r="P290" t="str">
            <v>No</v>
          </cell>
          <cell r="Q290">
            <v>10</v>
          </cell>
          <cell r="R290">
            <v>0</v>
          </cell>
          <cell r="S290" t="str">
            <v>CAMIONETA</v>
          </cell>
          <cell r="T290" t="str">
            <v>ALL TERRAIN</v>
          </cell>
          <cell r="U290" t="str">
            <v>EN GAMA</v>
          </cell>
          <cell r="V290">
            <v>44</v>
          </cell>
          <cell r="W290">
            <v>2885.75</v>
          </cell>
          <cell r="X290">
            <v>4175</v>
          </cell>
          <cell r="Y290">
            <v>4843</v>
          </cell>
          <cell r="Z290">
            <v>9593.1999999999989</v>
          </cell>
          <cell r="AA290" t="str">
            <v>COOPERTIRES, 265, 75, 16, 123/120, Q, CAMIONETA, ALL TERRAIN, DISCOVERER STT PRO, Letra Blanca Resaltada</v>
          </cell>
        </row>
        <row r="291">
          <cell r="A291" t="str">
            <v>FZ15252500</v>
          </cell>
          <cell r="B291" t="str">
            <v>225/45/R17 Fuzion Fuzion Uhp Sport A/S 94W</v>
          </cell>
          <cell r="C291" t="str">
            <v>FUZION</v>
          </cell>
          <cell r="D291" t="str">
            <v>FUZION UHP SPORT A/S</v>
          </cell>
          <cell r="E291">
            <v>225</v>
          </cell>
          <cell r="F291">
            <v>45</v>
          </cell>
          <cell r="G291">
            <v>17</v>
          </cell>
          <cell r="H291" t="str">
            <v>Letra Negra</v>
          </cell>
          <cell r="I291" t="str">
            <v>No</v>
          </cell>
          <cell r="J291" t="str">
            <v>HP</v>
          </cell>
          <cell r="K291" t="str">
            <v>W</v>
          </cell>
          <cell r="L291" t="str">
            <v>94</v>
          </cell>
          <cell r="M291" t="str">
            <v>XL</v>
          </cell>
          <cell r="N291" t="str">
            <v>A</v>
          </cell>
          <cell r="O291" t="str">
            <v>A</v>
          </cell>
          <cell r="P291" t="str">
            <v>No</v>
          </cell>
          <cell r="Q291" t="str">
            <v>-</v>
          </cell>
          <cell r="R291">
            <v>380</v>
          </cell>
          <cell r="S291" t="str">
            <v>AUTO</v>
          </cell>
          <cell r="T291" t="str">
            <v>SPORTING</v>
          </cell>
          <cell r="U291" t="str">
            <v>DESCONTINUADO</v>
          </cell>
          <cell r="V291">
            <v>0</v>
          </cell>
          <cell r="W291">
            <v>863.79</v>
          </cell>
          <cell r="X291">
            <v>1508</v>
          </cell>
          <cell r="Y291">
            <v>1749.28</v>
          </cell>
          <cell r="Z291">
            <v>2862.8799999999997</v>
          </cell>
          <cell r="AA291" t="str">
            <v>FUZION, 225, 45, 17, 94, W, AUTO, SPORTING, FUZION UHP SPORT A/S, Letra Negra</v>
          </cell>
        </row>
        <row r="292">
          <cell r="A292" t="str">
            <v>FZ12598500</v>
          </cell>
          <cell r="B292" t="str">
            <v>185/65/R15 Fuzion Fuzion Touring 88H</v>
          </cell>
          <cell r="C292" t="str">
            <v>FUZION</v>
          </cell>
          <cell r="D292" t="str">
            <v>FUZION TOURING</v>
          </cell>
          <cell r="E292">
            <v>185</v>
          </cell>
          <cell r="F292">
            <v>65</v>
          </cell>
          <cell r="G292">
            <v>15</v>
          </cell>
          <cell r="H292" t="str">
            <v>Letra Negra</v>
          </cell>
          <cell r="I292" t="str">
            <v>No</v>
          </cell>
          <cell r="J292" t="str">
            <v>R</v>
          </cell>
          <cell r="K292" t="str">
            <v>H</v>
          </cell>
          <cell r="L292" t="str">
            <v>88</v>
          </cell>
          <cell r="M292" t="str">
            <v>SL</v>
          </cell>
          <cell r="N292" t="str">
            <v>-</v>
          </cell>
          <cell r="O292" t="str">
            <v>-</v>
          </cell>
          <cell r="P292" t="str">
            <v>No</v>
          </cell>
          <cell r="Q292" t="str">
            <v>-</v>
          </cell>
          <cell r="R292">
            <v>400</v>
          </cell>
          <cell r="S292" t="str">
            <v>AUTO</v>
          </cell>
          <cell r="T292" t="str">
            <v>TOURING</v>
          </cell>
          <cell r="U292" t="str">
            <v>EN GAMA</v>
          </cell>
          <cell r="V292">
            <v>0</v>
          </cell>
          <cell r="W292">
            <v>717.51</v>
          </cell>
          <cell r="X292">
            <v>1176</v>
          </cell>
          <cell r="Y292">
            <v>1364.1599999999999</v>
          </cell>
          <cell r="Z292">
            <v>2379.16</v>
          </cell>
          <cell r="AA292" t="str">
            <v>FUZION, 185, 65, 15, 88, H, AUTO, TOURING, FUZION TOURING, Letra Negra</v>
          </cell>
        </row>
        <row r="293">
          <cell r="A293" t="str">
            <v>GDY104037</v>
          </cell>
          <cell r="B293" t="str">
            <v>235/65/R17 Goodyear Assurance Conmfortred Touring 104H</v>
          </cell>
          <cell r="C293" t="str">
            <v>GOODYEAR</v>
          </cell>
          <cell r="D293" t="str">
            <v>ASSURANCE CONMFORTRED TOURING</v>
          </cell>
          <cell r="E293">
            <v>235</v>
          </cell>
          <cell r="F293">
            <v>65</v>
          </cell>
          <cell r="G293">
            <v>17</v>
          </cell>
          <cell r="H293" t="str">
            <v>Letra Negra</v>
          </cell>
          <cell r="I293" t="str">
            <v>No</v>
          </cell>
          <cell r="J293" t="str">
            <v>R</v>
          </cell>
          <cell r="K293" t="str">
            <v>H</v>
          </cell>
          <cell r="L293" t="str">
            <v>104</v>
          </cell>
          <cell r="M293" t="str">
            <v>SL</v>
          </cell>
          <cell r="N293" t="str">
            <v>-</v>
          </cell>
          <cell r="O293" t="str">
            <v>B</v>
          </cell>
          <cell r="P293" t="str">
            <v>No</v>
          </cell>
          <cell r="Q293" t="str">
            <v>-</v>
          </cell>
          <cell r="R293">
            <v>740</v>
          </cell>
          <cell r="S293" t="str">
            <v>CAMIONETA</v>
          </cell>
          <cell r="T293" t="str">
            <v>TOURING</v>
          </cell>
          <cell r="U293" t="str">
            <v>EN GAMA</v>
          </cell>
          <cell r="V293">
            <v>13</v>
          </cell>
          <cell r="W293">
            <v>1900.81</v>
          </cell>
          <cell r="X293">
            <v>2912</v>
          </cell>
          <cell r="Y293">
            <v>3377.9199999999996</v>
          </cell>
          <cell r="Z293">
            <v>6579.52</v>
          </cell>
          <cell r="AA293" t="str">
            <v>GOODYEAR, 235, 65, 17, 104, H, CAMIONETA, TOURING, ASSURANCE CONMFORTRED TOURING, Letra Negra</v>
          </cell>
        </row>
        <row r="294">
          <cell r="A294" t="str">
            <v>PIR2302500</v>
          </cell>
          <cell r="B294" t="str">
            <v>225/50/R17 Pirelli Cinturato P7 94W</v>
          </cell>
          <cell r="C294" t="str">
            <v>PIRELLI</v>
          </cell>
          <cell r="D294" t="str">
            <v>CINTURATO P7</v>
          </cell>
          <cell r="E294">
            <v>225</v>
          </cell>
          <cell r="F294">
            <v>50</v>
          </cell>
          <cell r="G294">
            <v>17</v>
          </cell>
          <cell r="H294" t="str">
            <v>Letra Negra</v>
          </cell>
          <cell r="I294" t="str">
            <v>Si</v>
          </cell>
          <cell r="J294" t="str">
            <v>HP</v>
          </cell>
          <cell r="K294" t="str">
            <v>W</v>
          </cell>
          <cell r="L294" t="str">
            <v>94</v>
          </cell>
          <cell r="M294" t="str">
            <v>SL</v>
          </cell>
          <cell r="N294" t="str">
            <v>AA</v>
          </cell>
          <cell r="O294" t="str">
            <v>A</v>
          </cell>
          <cell r="P294" t="str">
            <v>Si</v>
          </cell>
          <cell r="Q294" t="str">
            <v>-</v>
          </cell>
          <cell r="R294">
            <v>260</v>
          </cell>
          <cell r="S294" t="str">
            <v>AUTO</v>
          </cell>
          <cell r="T294" t="str">
            <v>TOURING</v>
          </cell>
          <cell r="U294" t="str">
            <v>EN GAMA</v>
          </cell>
          <cell r="V294">
            <v>11</v>
          </cell>
          <cell r="W294">
            <v>2971.54</v>
          </cell>
          <cell r="X294">
            <v>4362</v>
          </cell>
          <cell r="Y294">
            <v>5059.92</v>
          </cell>
          <cell r="Z294">
            <v>10291.519999999999</v>
          </cell>
          <cell r="AA294" t="str">
            <v>PIRELLI, 225, 50, 17, 94, W, AUTO, TOURING, CINTURATO P7, Letra Negra</v>
          </cell>
        </row>
        <row r="295">
          <cell r="A295" t="str">
            <v>PIR2288900</v>
          </cell>
          <cell r="B295" t="str">
            <v>225/45/R17 Pirelli Cinturato P7 91Y</v>
          </cell>
          <cell r="C295" t="str">
            <v>PIRELLI</v>
          </cell>
          <cell r="D295" t="str">
            <v>CINTURATO P7</v>
          </cell>
          <cell r="E295">
            <v>225</v>
          </cell>
          <cell r="F295">
            <v>45</v>
          </cell>
          <cell r="G295">
            <v>17</v>
          </cell>
          <cell r="H295" t="str">
            <v>Letra Negra</v>
          </cell>
          <cell r="I295" t="str">
            <v>Si</v>
          </cell>
          <cell r="J295" t="str">
            <v>HP</v>
          </cell>
          <cell r="K295" t="str">
            <v>Y</v>
          </cell>
          <cell r="L295" t="str">
            <v>91</v>
          </cell>
          <cell r="M295" t="str">
            <v>SL</v>
          </cell>
          <cell r="N295" t="str">
            <v>AA</v>
          </cell>
          <cell r="O295" t="str">
            <v>A</v>
          </cell>
          <cell r="P295" t="str">
            <v>No</v>
          </cell>
          <cell r="Q295" t="str">
            <v>-</v>
          </cell>
          <cell r="R295">
            <v>260</v>
          </cell>
          <cell r="S295" t="str">
            <v>AUTO</v>
          </cell>
          <cell r="T295" t="str">
            <v>TOURING</v>
          </cell>
          <cell r="U295" t="str">
            <v>EN GAMA</v>
          </cell>
          <cell r="V295">
            <v>0</v>
          </cell>
          <cell r="W295">
            <v>1403.66</v>
          </cell>
          <cell r="X295">
            <v>2239</v>
          </cell>
          <cell r="Y295">
            <v>2597.2399999999998</v>
          </cell>
          <cell r="Z295">
            <v>4564.5999999999995</v>
          </cell>
          <cell r="AA295" t="str">
            <v>PIRELLI, 225, 45, 17, 91, Y, AUTO, TOURING, CINTURATO P7, Letra Negra</v>
          </cell>
        </row>
        <row r="296">
          <cell r="A296" t="str">
            <v>DUN107286</v>
          </cell>
          <cell r="B296" t="str">
            <v>195/55/R15 Dunlop Direzza Dz102 85V</v>
          </cell>
          <cell r="C296" t="str">
            <v>DUNLOP</v>
          </cell>
          <cell r="D296" t="str">
            <v>DIREZZA DZ102</v>
          </cell>
          <cell r="E296">
            <v>195</v>
          </cell>
          <cell r="F296">
            <v>55</v>
          </cell>
          <cell r="G296">
            <v>15</v>
          </cell>
          <cell r="H296" t="str">
            <v>Letra Negra</v>
          </cell>
          <cell r="I296" t="str">
            <v>No</v>
          </cell>
          <cell r="J296" t="str">
            <v>HP</v>
          </cell>
          <cell r="K296" t="str">
            <v>V</v>
          </cell>
          <cell r="L296" t="str">
            <v>85</v>
          </cell>
          <cell r="M296" t="str">
            <v>SL</v>
          </cell>
          <cell r="N296" t="str">
            <v>A</v>
          </cell>
          <cell r="O296" t="str">
            <v>A</v>
          </cell>
          <cell r="P296" t="str">
            <v>No</v>
          </cell>
          <cell r="Q296" t="str">
            <v>-</v>
          </cell>
          <cell r="R296">
            <v>460</v>
          </cell>
          <cell r="S296" t="str">
            <v>AUTO</v>
          </cell>
          <cell r="T296" t="str">
            <v>URBAN</v>
          </cell>
          <cell r="U296" t="str">
            <v>EN GAMA</v>
          </cell>
          <cell r="V296">
            <v>0</v>
          </cell>
          <cell r="W296">
            <v>904.28</v>
          </cell>
          <cell r="X296">
            <v>1428</v>
          </cell>
          <cell r="Y296">
            <v>1656.4799999999998</v>
          </cell>
          <cell r="Z296">
            <v>2996.28</v>
          </cell>
          <cell r="AA296" t="str">
            <v>DUNLOP, 195, 55, 15, 85, V, AUTO, URBAN, DIREZZA DZ102, Letra Negra</v>
          </cell>
        </row>
        <row r="297">
          <cell r="A297" t="str">
            <v>GDY108926</v>
          </cell>
          <cell r="B297" t="str">
            <v>265/65/R18 Goodyear Wrangler Fortitude Ht 112T</v>
          </cell>
          <cell r="C297" t="str">
            <v>GOODYEAR</v>
          </cell>
          <cell r="D297" t="str">
            <v>WRANGLER FORTITUDE HT</v>
          </cell>
          <cell r="E297">
            <v>265</v>
          </cell>
          <cell r="F297">
            <v>65</v>
          </cell>
          <cell r="G297">
            <v>18</v>
          </cell>
          <cell r="H297" t="str">
            <v>Letra Negra</v>
          </cell>
          <cell r="I297" t="str">
            <v>Si</v>
          </cell>
          <cell r="J297" t="str">
            <v>R</v>
          </cell>
          <cell r="K297" t="str">
            <v>T</v>
          </cell>
          <cell r="L297" t="str">
            <v>112</v>
          </cell>
          <cell r="M297" t="str">
            <v>SL</v>
          </cell>
          <cell r="N297" t="str">
            <v>A</v>
          </cell>
          <cell r="O297" t="str">
            <v>B</v>
          </cell>
          <cell r="P297" t="str">
            <v>No</v>
          </cell>
          <cell r="Q297" t="str">
            <v>-</v>
          </cell>
          <cell r="R297">
            <v>680</v>
          </cell>
          <cell r="S297" t="str">
            <v>CAMIONETA</v>
          </cell>
          <cell r="T297" t="str">
            <v>ALL TERRAIN</v>
          </cell>
          <cell r="U297" t="str">
            <v>FUERA DE GAMA</v>
          </cell>
          <cell r="V297">
            <v>0</v>
          </cell>
          <cell r="W297">
            <v>3028</v>
          </cell>
          <cell r="X297">
            <v>4489</v>
          </cell>
          <cell r="Y297">
            <v>5207.24</v>
          </cell>
          <cell r="Z297">
            <v>10036.32</v>
          </cell>
          <cell r="AA297" t="str">
            <v>GOODYEAR, 265, 65, 18, 112, T, CAMIONETA, ALL TERRAIN, WRANGLER FORTITUDE HT, Letra Negra</v>
          </cell>
        </row>
        <row r="298">
          <cell r="A298" t="str">
            <v>C9023638</v>
          </cell>
          <cell r="B298" t="str">
            <v>10.5/90/R15 Coopertires Discoverer Stt Pro 109Q</v>
          </cell>
          <cell r="C298" t="str">
            <v>COOPERTIRES</v>
          </cell>
          <cell r="D298" t="str">
            <v>DISCOVERER STT PRO</v>
          </cell>
          <cell r="E298">
            <v>10.5</v>
          </cell>
          <cell r="F298">
            <v>90</v>
          </cell>
          <cell r="G298">
            <v>15</v>
          </cell>
          <cell r="H298" t="str">
            <v>Letra Blanca Resaltada</v>
          </cell>
          <cell r="I298" t="str">
            <v>No</v>
          </cell>
          <cell r="J298" t="str">
            <v>R</v>
          </cell>
          <cell r="K298" t="str">
            <v>Q</v>
          </cell>
          <cell r="L298" t="str">
            <v>109</v>
          </cell>
          <cell r="M298" t="str">
            <v>C</v>
          </cell>
          <cell r="N298" t="str">
            <v>-</v>
          </cell>
          <cell r="O298" t="str">
            <v>-</v>
          </cell>
          <cell r="P298" t="str">
            <v>No</v>
          </cell>
          <cell r="Q298">
            <v>6</v>
          </cell>
          <cell r="R298">
            <v>0</v>
          </cell>
          <cell r="S298" t="str">
            <v>CAMIONETA</v>
          </cell>
          <cell r="T298" t="str">
            <v>ALL TERRAIN</v>
          </cell>
          <cell r="U298" t="str">
            <v>EN GAMA</v>
          </cell>
          <cell r="V298">
            <v>5</v>
          </cell>
          <cell r="W298">
            <v>2577.61</v>
          </cell>
          <cell r="X298">
            <v>3694</v>
          </cell>
          <cell r="Y298">
            <v>4285.04</v>
          </cell>
          <cell r="Z298">
            <v>8706.9599999999991</v>
          </cell>
          <cell r="AA298" t="str">
            <v>COOPERTIRES, 10.5, 90, 15, 109, Q, CAMIONETA, ALL TERRAIN, DISCOVERER STT PRO, Letra Blanca Resaltada</v>
          </cell>
        </row>
        <row r="299">
          <cell r="A299" t="str">
            <v>10P35340</v>
          </cell>
          <cell r="B299" t="str">
            <v>195/90/R15 Tornel America Cargo 107/105Q</v>
          </cell>
          <cell r="C299" t="str">
            <v>TORNEL</v>
          </cell>
          <cell r="D299" t="str">
            <v>AMERICA CARGO</v>
          </cell>
          <cell r="E299">
            <v>195</v>
          </cell>
          <cell r="F299">
            <v>90</v>
          </cell>
          <cell r="G299">
            <v>15</v>
          </cell>
          <cell r="H299" t="str">
            <v>Letra Negra</v>
          </cell>
          <cell r="I299" t="str">
            <v>No</v>
          </cell>
          <cell r="J299" t="str">
            <v>C</v>
          </cell>
          <cell r="K299" t="str">
            <v>Q</v>
          </cell>
          <cell r="L299" t="str">
            <v>107/105</v>
          </cell>
          <cell r="M299" t="str">
            <v>D</v>
          </cell>
          <cell r="N299" t="str">
            <v>-</v>
          </cell>
          <cell r="O299" t="str">
            <v>-</v>
          </cell>
          <cell r="P299" t="str">
            <v>No</v>
          </cell>
          <cell r="Q299">
            <v>8</v>
          </cell>
          <cell r="R299">
            <v>0</v>
          </cell>
          <cell r="S299" t="str">
            <v>CAMIONETA</v>
          </cell>
          <cell r="T299" t="str">
            <v>CARGO</v>
          </cell>
          <cell r="U299" t="str">
            <v>EN GAMA</v>
          </cell>
          <cell r="V299">
            <v>140</v>
          </cell>
          <cell r="W299">
            <v>994.57</v>
          </cell>
          <cell r="X299">
            <v>1551</v>
          </cell>
          <cell r="Y299">
            <v>1799.1599999999999</v>
          </cell>
          <cell r="Z299">
            <v>3448.68</v>
          </cell>
          <cell r="AA299" t="str">
            <v>TORNEL, 195, 90, 15, 107/105, Q, CAMIONETA, CARGO, AMERICA CARGO, Letra Negra</v>
          </cell>
        </row>
        <row r="300">
          <cell r="A300" t="str">
            <v>PIR1616000</v>
          </cell>
          <cell r="B300" t="str">
            <v>235/80/R17 Pirelli Scorpion Atr 120R</v>
          </cell>
          <cell r="C300" t="str">
            <v>PIRELLI</v>
          </cell>
          <cell r="D300" t="str">
            <v>SCORPION ATR</v>
          </cell>
          <cell r="E300">
            <v>235</v>
          </cell>
          <cell r="F300">
            <v>80</v>
          </cell>
          <cell r="G300">
            <v>17</v>
          </cell>
          <cell r="H300" t="str">
            <v>Letra Negra</v>
          </cell>
          <cell r="I300" t="str">
            <v>No</v>
          </cell>
          <cell r="J300" t="str">
            <v>R</v>
          </cell>
          <cell r="K300" t="str">
            <v>R</v>
          </cell>
          <cell r="L300" t="str">
            <v>120</v>
          </cell>
          <cell r="M300" t="str">
            <v>SL</v>
          </cell>
          <cell r="N300" t="str">
            <v>-</v>
          </cell>
          <cell r="O300" t="str">
            <v>-</v>
          </cell>
          <cell r="P300" t="str">
            <v>No</v>
          </cell>
          <cell r="Q300" t="str">
            <v>-</v>
          </cell>
          <cell r="R300">
            <v>0</v>
          </cell>
          <cell r="S300" t="str">
            <v>CAMIONETA</v>
          </cell>
          <cell r="T300" t="str">
            <v>URBAN</v>
          </cell>
          <cell r="U300" t="str">
            <v>DESCONTINUADO</v>
          </cell>
          <cell r="V300">
            <v>0</v>
          </cell>
          <cell r="W300">
            <v>2357.86</v>
          </cell>
          <cell r="X300">
            <v>3531</v>
          </cell>
          <cell r="Y300">
            <v>4095.9599999999996</v>
          </cell>
          <cell r="Z300">
            <v>7814.9199999999992</v>
          </cell>
          <cell r="AA300" t="str">
            <v>PIRELLI, 235, 80, 17, 120, R, CAMIONETA, URBAN, SCORPION ATR, Letra Negra</v>
          </cell>
        </row>
        <row r="301">
          <cell r="A301" t="str">
            <v>C05521</v>
          </cell>
          <cell r="B301" t="str">
            <v>235/85/R16 Coopertires Discoverer Atr Lt 120/116R</v>
          </cell>
          <cell r="C301" t="str">
            <v>COOPERTIRES</v>
          </cell>
          <cell r="D301" t="str">
            <v>DISCOVERER ATR LT</v>
          </cell>
          <cell r="E301">
            <v>235</v>
          </cell>
          <cell r="F301">
            <v>85</v>
          </cell>
          <cell r="G301">
            <v>16</v>
          </cell>
          <cell r="H301" t="str">
            <v>Letra Blanca Derecha</v>
          </cell>
          <cell r="I301" t="str">
            <v>No</v>
          </cell>
          <cell r="J301" t="str">
            <v>R</v>
          </cell>
          <cell r="K301" t="str">
            <v>R</v>
          </cell>
          <cell r="L301" t="str">
            <v>120/116</v>
          </cell>
          <cell r="M301" t="str">
            <v>E</v>
          </cell>
          <cell r="N301" t="str">
            <v>-</v>
          </cell>
          <cell r="O301" t="str">
            <v>-</v>
          </cell>
          <cell r="P301" t="str">
            <v>No</v>
          </cell>
          <cell r="Q301">
            <v>10</v>
          </cell>
          <cell r="R301">
            <v>0</v>
          </cell>
          <cell r="S301" t="str">
            <v>CAMIONETA</v>
          </cell>
          <cell r="T301" t="str">
            <v>ALL TERRAIN</v>
          </cell>
          <cell r="U301" t="str">
            <v>EN GAMA</v>
          </cell>
          <cell r="V301">
            <v>76</v>
          </cell>
          <cell r="W301">
            <v>1601.28</v>
          </cell>
          <cell r="X301">
            <v>2436</v>
          </cell>
          <cell r="Y301">
            <v>2825.7599999999998</v>
          </cell>
          <cell r="Z301">
            <v>5664.28</v>
          </cell>
          <cell r="AA301" t="str">
            <v>COOPERTIRES, 235, 85, 16, 120/116, R, CAMIONETA, ALL TERRAIN, DISCOVERER ATR LT, Letra Blanca Derecha</v>
          </cell>
        </row>
        <row r="302">
          <cell r="A302" t="str">
            <v>GDY108782</v>
          </cell>
          <cell r="B302" t="str">
            <v>275/65/R18 Goodyear Wrangler Fortitude Ht 116T</v>
          </cell>
          <cell r="C302" t="str">
            <v>GOODYEAR</v>
          </cell>
          <cell r="D302" t="str">
            <v>WRANGLER FORTITUDE HT</v>
          </cell>
          <cell r="E302">
            <v>275</v>
          </cell>
          <cell r="F302">
            <v>65</v>
          </cell>
          <cell r="G302">
            <v>18</v>
          </cell>
          <cell r="H302" t="str">
            <v>Letra Negra</v>
          </cell>
          <cell r="I302" t="str">
            <v>Si</v>
          </cell>
          <cell r="J302" t="str">
            <v>R</v>
          </cell>
          <cell r="K302" t="str">
            <v>T</v>
          </cell>
          <cell r="L302" t="str">
            <v>116</v>
          </cell>
          <cell r="M302" t="str">
            <v>SL</v>
          </cell>
          <cell r="N302" t="str">
            <v>A</v>
          </cell>
          <cell r="O302" t="str">
            <v>B</v>
          </cell>
          <cell r="P302" t="str">
            <v>No</v>
          </cell>
          <cell r="Q302" t="str">
            <v>-</v>
          </cell>
          <cell r="R302">
            <v>680</v>
          </cell>
          <cell r="S302" t="str">
            <v>CAMIONETA</v>
          </cell>
          <cell r="T302" t="str">
            <v>ALL TERRAIN</v>
          </cell>
          <cell r="U302" t="str">
            <v>FUERA DE GAMA</v>
          </cell>
          <cell r="V302">
            <v>0</v>
          </cell>
          <cell r="W302">
            <v>2520.4</v>
          </cell>
          <cell r="X302">
            <v>3802</v>
          </cell>
          <cell r="Y302">
            <v>4410.32</v>
          </cell>
          <cell r="Z302">
            <v>8354.32</v>
          </cell>
          <cell r="AA302" t="str">
            <v>GOODYEAR, 275, 65, 18, 116, T, CAMIONETA, ALL TERRAIN, WRANGLER FORTITUDE HT, Letra Negra</v>
          </cell>
        </row>
        <row r="303">
          <cell r="A303" t="str">
            <v>PIR2337000</v>
          </cell>
          <cell r="B303" t="str">
            <v>225/40/R18 Pirelli Pzero 92W</v>
          </cell>
          <cell r="C303" t="str">
            <v>PIRELLI</v>
          </cell>
          <cell r="D303" t="str">
            <v>PZERO</v>
          </cell>
          <cell r="E303">
            <v>225</v>
          </cell>
          <cell r="F303">
            <v>40</v>
          </cell>
          <cell r="G303">
            <v>18</v>
          </cell>
          <cell r="H303" t="str">
            <v>Letra Negra</v>
          </cell>
          <cell r="I303" t="str">
            <v>Si</v>
          </cell>
          <cell r="J303" t="str">
            <v>HP</v>
          </cell>
          <cell r="K303" t="str">
            <v>W</v>
          </cell>
          <cell r="L303" t="str">
            <v>92</v>
          </cell>
          <cell r="M303" t="str">
            <v>XL</v>
          </cell>
          <cell r="N303" t="str">
            <v>AA</v>
          </cell>
          <cell r="O303" t="str">
            <v>A</v>
          </cell>
          <cell r="P303" t="str">
            <v>Si</v>
          </cell>
          <cell r="Q303" t="str">
            <v>-</v>
          </cell>
          <cell r="R303">
            <v>220</v>
          </cell>
          <cell r="S303" t="str">
            <v>AUTO</v>
          </cell>
          <cell r="T303" t="str">
            <v>URBAN</v>
          </cell>
          <cell r="U303" t="str">
            <v>EN GAMA</v>
          </cell>
          <cell r="V303">
            <v>0</v>
          </cell>
          <cell r="W303">
            <v>3280.25</v>
          </cell>
          <cell r="X303">
            <v>4831</v>
          </cell>
          <cell r="Y303">
            <v>5603.96</v>
          </cell>
          <cell r="Z303">
            <v>10872.679999999998</v>
          </cell>
          <cell r="AA303" t="str">
            <v>PIRELLI, 225, 40, 18, 92, W, AUTO, URBAN, PZERO, Letra Negra</v>
          </cell>
        </row>
        <row r="304">
          <cell r="A304" t="str">
            <v>PIR2303200</v>
          </cell>
          <cell r="B304" t="str">
            <v>195/55/R16 Pirelli Cinturato P7 91V</v>
          </cell>
          <cell r="C304" t="str">
            <v>PIRELLI</v>
          </cell>
          <cell r="D304" t="str">
            <v>CINTURATO P7</v>
          </cell>
          <cell r="E304">
            <v>195</v>
          </cell>
          <cell r="F304">
            <v>55</v>
          </cell>
          <cell r="G304">
            <v>16</v>
          </cell>
          <cell r="H304" t="str">
            <v>Letra Negra</v>
          </cell>
          <cell r="I304" t="str">
            <v>No</v>
          </cell>
          <cell r="J304" t="str">
            <v>HP</v>
          </cell>
          <cell r="K304" t="str">
            <v>V</v>
          </cell>
          <cell r="L304" t="str">
            <v>91</v>
          </cell>
          <cell r="M304" t="str">
            <v>XL</v>
          </cell>
          <cell r="N304" t="str">
            <v>AA</v>
          </cell>
          <cell r="O304" t="str">
            <v>A</v>
          </cell>
          <cell r="P304" t="str">
            <v>No</v>
          </cell>
          <cell r="Q304" t="str">
            <v>-</v>
          </cell>
          <cell r="R304">
            <v>260</v>
          </cell>
          <cell r="S304" t="str">
            <v>AUTO</v>
          </cell>
          <cell r="T304" t="str">
            <v>TOURING</v>
          </cell>
          <cell r="U304" t="str">
            <v>EN GAMA</v>
          </cell>
          <cell r="V304">
            <v>1</v>
          </cell>
          <cell r="W304">
            <v>1364.54</v>
          </cell>
          <cell r="X304">
            <v>2116</v>
          </cell>
          <cell r="Y304">
            <v>2454.56</v>
          </cell>
          <cell r="Z304">
            <v>4600.5599999999995</v>
          </cell>
          <cell r="AA304" t="str">
            <v>PIRELLI, 195, 55, 16, 91, V, AUTO, TOURING, CINTURATO P7, Letra Negra</v>
          </cell>
        </row>
        <row r="305">
          <cell r="A305" t="str">
            <v>GDY108606</v>
          </cell>
          <cell r="B305" t="str">
            <v>255/65/R17 Goodyear Wrangler Fortitude Ht 110T</v>
          </cell>
          <cell r="C305" t="str">
            <v>GOODYEAR</v>
          </cell>
          <cell r="D305" t="str">
            <v>WRANGLER FORTITUDE HT</v>
          </cell>
          <cell r="E305">
            <v>255</v>
          </cell>
          <cell r="F305">
            <v>65</v>
          </cell>
          <cell r="G305">
            <v>17</v>
          </cell>
          <cell r="H305" t="str">
            <v>Letra Negra</v>
          </cell>
          <cell r="I305" t="str">
            <v>Si</v>
          </cell>
          <cell r="J305" t="str">
            <v>R</v>
          </cell>
          <cell r="K305" t="str">
            <v>T</v>
          </cell>
          <cell r="L305" t="str">
            <v>110</v>
          </cell>
          <cell r="M305" t="str">
            <v>SL</v>
          </cell>
          <cell r="N305" t="str">
            <v>-</v>
          </cell>
          <cell r="O305" t="str">
            <v>B</v>
          </cell>
          <cell r="P305" t="str">
            <v>No</v>
          </cell>
          <cell r="Q305" t="str">
            <v>-</v>
          </cell>
          <cell r="R305">
            <v>680</v>
          </cell>
          <cell r="S305" t="str">
            <v>CAMIONETA</v>
          </cell>
          <cell r="T305" t="str">
            <v>ALL TERRAIN</v>
          </cell>
          <cell r="U305" t="str">
            <v>EN GAMA</v>
          </cell>
          <cell r="V305">
            <v>11</v>
          </cell>
          <cell r="W305">
            <v>2239.52</v>
          </cell>
          <cell r="X305">
            <v>3370</v>
          </cell>
          <cell r="Y305">
            <v>3909.2</v>
          </cell>
          <cell r="Z305">
            <v>7874.079999999999</v>
          </cell>
          <cell r="AA305" t="str">
            <v>GOODYEAR, 255, 65, 17, 110, T, CAMIONETA, ALL TERRAIN, WRANGLER FORTITUDE HT, Letra Negra</v>
          </cell>
        </row>
        <row r="306">
          <cell r="A306" t="str">
            <v>C9023696</v>
          </cell>
          <cell r="B306" t="str">
            <v>13.5/90/R22 Coopertires Discoverer Stt Pro 123Q</v>
          </cell>
          <cell r="C306" t="str">
            <v>COOPERTIRES</v>
          </cell>
          <cell r="D306" t="str">
            <v>DISCOVERER STT PRO</v>
          </cell>
          <cell r="E306">
            <v>13.5</v>
          </cell>
          <cell r="F306">
            <v>90</v>
          </cell>
          <cell r="G306">
            <v>22</v>
          </cell>
          <cell r="H306" t="str">
            <v>Letra Negra</v>
          </cell>
          <cell r="I306" t="str">
            <v>No</v>
          </cell>
          <cell r="J306" t="str">
            <v>R</v>
          </cell>
          <cell r="K306" t="str">
            <v>Q</v>
          </cell>
          <cell r="L306" t="str">
            <v>123</v>
          </cell>
          <cell r="M306" t="str">
            <v>E</v>
          </cell>
          <cell r="N306" t="str">
            <v>-</v>
          </cell>
          <cell r="O306" t="str">
            <v>-</v>
          </cell>
          <cell r="P306" t="str">
            <v>No</v>
          </cell>
          <cell r="Q306">
            <v>10</v>
          </cell>
          <cell r="R306">
            <v>0</v>
          </cell>
          <cell r="S306" t="str">
            <v>CAMIONETA</v>
          </cell>
          <cell r="T306" t="str">
            <v>ALL TERRAIN</v>
          </cell>
          <cell r="U306" t="str">
            <v>EN GAMA</v>
          </cell>
          <cell r="V306">
            <v>1</v>
          </cell>
          <cell r="W306">
            <v>3548.08</v>
          </cell>
          <cell r="X306">
            <v>5193</v>
          </cell>
          <cell r="Y306">
            <v>6023.8799999999992</v>
          </cell>
          <cell r="Z306">
            <v>11760.08</v>
          </cell>
          <cell r="AA306" t="str">
            <v>COOPERTIRES, 13.5, 90, 22, 123, Q, CAMIONETA, ALL TERRAIN, DISCOVERER STT PRO, Letra Negra</v>
          </cell>
        </row>
        <row r="307">
          <cell r="A307" t="str">
            <v>DUN107416</v>
          </cell>
          <cell r="B307" t="str">
            <v>235/50/R18 Dunlop Direzza Dz102 97W</v>
          </cell>
          <cell r="C307" t="str">
            <v>DUNLOP</v>
          </cell>
          <cell r="D307" t="str">
            <v>DIREZZA DZ102</v>
          </cell>
          <cell r="E307">
            <v>235</v>
          </cell>
          <cell r="F307">
            <v>50</v>
          </cell>
          <cell r="G307">
            <v>18</v>
          </cell>
          <cell r="H307" t="str">
            <v>Letra Negra</v>
          </cell>
          <cell r="I307" t="str">
            <v>No</v>
          </cell>
          <cell r="J307" t="str">
            <v>HP</v>
          </cell>
          <cell r="K307" t="str">
            <v>W</v>
          </cell>
          <cell r="L307" t="str">
            <v>97</v>
          </cell>
          <cell r="M307" t="str">
            <v>XL</v>
          </cell>
          <cell r="N307" t="str">
            <v>A</v>
          </cell>
          <cell r="O307" t="str">
            <v>A</v>
          </cell>
          <cell r="P307" t="str">
            <v>No</v>
          </cell>
          <cell r="Q307" t="str">
            <v>-</v>
          </cell>
          <cell r="R307">
            <v>460</v>
          </cell>
          <cell r="S307" t="str">
            <v>AUTO</v>
          </cell>
          <cell r="T307" t="str">
            <v>URBAN</v>
          </cell>
          <cell r="U307" t="str">
            <v>EN GAMA</v>
          </cell>
          <cell r="V307">
            <v>11</v>
          </cell>
          <cell r="W307">
            <v>1962.62</v>
          </cell>
          <cell r="X307">
            <v>3047</v>
          </cell>
          <cell r="Y307">
            <v>3534.52</v>
          </cell>
          <cell r="Z307">
            <v>6866.04</v>
          </cell>
          <cell r="AA307" t="str">
            <v>DUNLOP, 235, 50, 18, 97, W, AUTO, URBAN, DIREZZA DZ102, Letra Negra</v>
          </cell>
        </row>
        <row r="308">
          <cell r="A308" t="str">
            <v>C51720</v>
          </cell>
          <cell r="B308" t="str">
            <v>265/75/R16 Coopertires Discoverer A/T3 Lt 123R</v>
          </cell>
          <cell r="C308" t="str">
            <v>COOPERTIRES</v>
          </cell>
          <cell r="D308" t="str">
            <v>DISCOVERER A/T3 LT</v>
          </cell>
          <cell r="E308">
            <v>265</v>
          </cell>
          <cell r="F308">
            <v>75</v>
          </cell>
          <cell r="G308">
            <v>16</v>
          </cell>
          <cell r="H308" t="str">
            <v>Letra Blanca Derecha</v>
          </cell>
          <cell r="I308" t="str">
            <v>No</v>
          </cell>
          <cell r="J308" t="str">
            <v>R</v>
          </cell>
          <cell r="K308" t="str">
            <v>R</v>
          </cell>
          <cell r="L308" t="str">
            <v>123</v>
          </cell>
          <cell r="M308" t="str">
            <v>E</v>
          </cell>
          <cell r="N308" t="str">
            <v>-</v>
          </cell>
          <cell r="O308" t="str">
            <v>-</v>
          </cell>
          <cell r="P308" t="str">
            <v>No</v>
          </cell>
          <cell r="Q308">
            <v>10</v>
          </cell>
          <cell r="R308">
            <v>0</v>
          </cell>
          <cell r="S308" t="str">
            <v>CAMIONETA</v>
          </cell>
          <cell r="T308" t="str">
            <v>ALL TERRAIN</v>
          </cell>
          <cell r="U308" t="str">
            <v>DESCONTINUADO</v>
          </cell>
          <cell r="V308">
            <v>0</v>
          </cell>
          <cell r="W308">
            <v>1874.09</v>
          </cell>
          <cell r="X308">
            <v>2806</v>
          </cell>
          <cell r="Y308">
            <v>3254.9599999999996</v>
          </cell>
          <cell r="Z308">
            <v>6211.7999999999993</v>
          </cell>
          <cell r="AA308" t="str">
            <v>COOPERTIRES, 265, 75, 16, 123, R, CAMIONETA, ALL TERRAIN, DISCOVERER A/T3 LT, Letra Blanca Derecha</v>
          </cell>
        </row>
        <row r="309">
          <cell r="A309" t="str">
            <v>GDY103669</v>
          </cell>
          <cell r="B309" t="str">
            <v>275/65/R20 Goodyear Wrangler Duratrac 126/123Q</v>
          </cell>
          <cell r="C309" t="str">
            <v>GOODYEAR</v>
          </cell>
          <cell r="D309" t="str">
            <v>WRANGLER DURATRAC</v>
          </cell>
          <cell r="E309">
            <v>275</v>
          </cell>
          <cell r="F309">
            <v>65</v>
          </cell>
          <cell r="G309">
            <v>20</v>
          </cell>
          <cell r="H309" t="str">
            <v>Letra Negra</v>
          </cell>
          <cell r="I309" t="str">
            <v>No</v>
          </cell>
          <cell r="J309" t="str">
            <v>R</v>
          </cell>
          <cell r="K309" t="str">
            <v>Q</v>
          </cell>
          <cell r="L309" t="str">
            <v>126/123</v>
          </cell>
          <cell r="M309" t="str">
            <v>E</v>
          </cell>
          <cell r="N309" t="str">
            <v>-</v>
          </cell>
          <cell r="O309" t="str">
            <v>-</v>
          </cell>
          <cell r="P309" t="str">
            <v>No</v>
          </cell>
          <cell r="Q309">
            <v>10</v>
          </cell>
          <cell r="R309">
            <v>0</v>
          </cell>
          <cell r="S309" t="str">
            <v>CAMIONETA</v>
          </cell>
          <cell r="T309" t="str">
            <v>ALL TERRAIN</v>
          </cell>
          <cell r="U309" t="str">
            <v>EN GAMA</v>
          </cell>
          <cell r="V309">
            <v>0</v>
          </cell>
          <cell r="W309">
            <v>3117.05</v>
          </cell>
          <cell r="X309">
            <v>4610</v>
          </cell>
          <cell r="Y309">
            <v>5347.5999999999995</v>
          </cell>
          <cell r="Z309">
            <v>10330.959999999999</v>
          </cell>
          <cell r="AA309" t="str">
            <v>GOODYEAR, 275, 65, 20, 126/123, Q, CAMIONETA, ALL TERRAIN, WRANGLER DURATRAC, Letra Negra</v>
          </cell>
        </row>
        <row r="310">
          <cell r="A310" t="str">
            <v>GDY106544</v>
          </cell>
          <cell r="B310" t="str">
            <v>215/50/R17 Goodyear Eagle Sport All Season 91V</v>
          </cell>
          <cell r="C310" t="str">
            <v>GOODYEAR</v>
          </cell>
          <cell r="D310" t="str">
            <v>EAGLE SPORT ALL SEASON</v>
          </cell>
          <cell r="E310">
            <v>215</v>
          </cell>
          <cell r="F310">
            <v>50</v>
          </cell>
          <cell r="G310">
            <v>17</v>
          </cell>
          <cell r="H310" t="str">
            <v>Letra Negra</v>
          </cell>
          <cell r="I310" t="str">
            <v>No</v>
          </cell>
          <cell r="J310" t="str">
            <v>HP</v>
          </cell>
          <cell r="K310" t="str">
            <v>V</v>
          </cell>
          <cell r="L310" t="str">
            <v>91</v>
          </cell>
          <cell r="M310" t="str">
            <v>SL</v>
          </cell>
          <cell r="N310" t="str">
            <v>-</v>
          </cell>
          <cell r="O310" t="str">
            <v>A</v>
          </cell>
          <cell r="P310" t="str">
            <v>No</v>
          </cell>
          <cell r="Q310" t="str">
            <v>-</v>
          </cell>
          <cell r="R310">
            <v>560</v>
          </cell>
          <cell r="S310" t="str">
            <v>AUTO</v>
          </cell>
          <cell r="T310" t="str">
            <v>SPORTING</v>
          </cell>
          <cell r="U310" t="str">
            <v>EN GAMA</v>
          </cell>
          <cell r="V310">
            <v>0</v>
          </cell>
          <cell r="W310">
            <v>1577.32</v>
          </cell>
          <cell r="X310">
            <v>2474</v>
          </cell>
          <cell r="Y310">
            <v>2869.8399999999997</v>
          </cell>
          <cell r="Z310">
            <v>5228.12</v>
          </cell>
          <cell r="AA310" t="str">
            <v>GOODYEAR, 215, 50, 17, 91, V, AUTO, SPORTING, EAGLE SPORT ALL SEASON, Letra Negra</v>
          </cell>
        </row>
        <row r="311">
          <cell r="A311" t="str">
            <v>FS10304003</v>
          </cell>
          <cell r="B311" t="str">
            <v>185/90/R14 Firestone Cv-2000 100P</v>
          </cell>
          <cell r="C311" t="str">
            <v>FIRESTONE</v>
          </cell>
          <cell r="D311" t="str">
            <v>CV-2000</v>
          </cell>
          <cell r="E311">
            <v>185</v>
          </cell>
          <cell r="F311">
            <v>90</v>
          </cell>
          <cell r="G311">
            <v>14</v>
          </cell>
          <cell r="H311" t="str">
            <v>Letra Negra</v>
          </cell>
          <cell r="I311" t="str">
            <v>No</v>
          </cell>
          <cell r="J311" t="str">
            <v>R</v>
          </cell>
          <cell r="K311" t="str">
            <v>P</v>
          </cell>
          <cell r="L311" t="str">
            <v>100</v>
          </cell>
          <cell r="M311" t="str">
            <v>SL</v>
          </cell>
          <cell r="N311" t="str">
            <v>-</v>
          </cell>
          <cell r="O311" t="str">
            <v>-</v>
          </cell>
          <cell r="P311" t="str">
            <v>No</v>
          </cell>
          <cell r="Q311" t="str">
            <v>-</v>
          </cell>
          <cell r="R311">
            <v>0</v>
          </cell>
          <cell r="S311" t="str">
            <v>CAMIONETA</v>
          </cell>
          <cell r="T311" t="str">
            <v>URBAN</v>
          </cell>
          <cell r="U311" t="str">
            <v>EN GAMA</v>
          </cell>
          <cell r="V311">
            <v>39</v>
          </cell>
          <cell r="W311">
            <v>1005.05</v>
          </cell>
          <cell r="X311">
            <v>1535</v>
          </cell>
          <cell r="Y311">
            <v>1780.6</v>
          </cell>
          <cell r="Z311">
            <v>3587.8799999999997</v>
          </cell>
          <cell r="AA311" t="str">
            <v>FIRESTONE, 185, 90, 14, 100, P, CAMIONETA, URBAN, CV-2000, Letra Negra</v>
          </cell>
        </row>
        <row r="312">
          <cell r="A312">
            <v>10094240</v>
          </cell>
          <cell r="B312" t="str">
            <v>185/70/R14 Tornel America At - 909 87S</v>
          </cell>
          <cell r="C312" t="str">
            <v>TORNEL</v>
          </cell>
          <cell r="D312" t="str">
            <v>AMERICA AT - 909</v>
          </cell>
          <cell r="E312">
            <v>185</v>
          </cell>
          <cell r="F312">
            <v>70</v>
          </cell>
          <cell r="G312">
            <v>14</v>
          </cell>
          <cell r="H312" t="str">
            <v>Letra Negra</v>
          </cell>
          <cell r="I312" t="str">
            <v>No</v>
          </cell>
          <cell r="J312" t="str">
            <v>R</v>
          </cell>
          <cell r="K312" t="str">
            <v>S</v>
          </cell>
          <cell r="L312" t="str">
            <v>87</v>
          </cell>
          <cell r="M312" t="str">
            <v>SL</v>
          </cell>
          <cell r="N312" t="str">
            <v>-</v>
          </cell>
          <cell r="O312" t="str">
            <v>-</v>
          </cell>
          <cell r="P312" t="str">
            <v>No</v>
          </cell>
          <cell r="Q312" t="str">
            <v>-</v>
          </cell>
          <cell r="R312">
            <v>0</v>
          </cell>
          <cell r="S312" t="str">
            <v>AUTO</v>
          </cell>
          <cell r="T312" t="str">
            <v>URBAN</v>
          </cell>
          <cell r="U312" t="str">
            <v>EN GAMA</v>
          </cell>
          <cell r="V312">
            <v>0</v>
          </cell>
          <cell r="W312">
            <v>501.48</v>
          </cell>
          <cell r="X312">
            <v>853</v>
          </cell>
          <cell r="Y312">
            <v>989.4799999999999</v>
          </cell>
          <cell r="Z312">
            <v>1662.28</v>
          </cell>
          <cell r="AA312" t="str">
            <v>TORNEL, 185, 70, 14, 87, S, AUTO, URBAN, AMERICA AT - 909, Letra Negra</v>
          </cell>
        </row>
        <row r="313">
          <cell r="A313" t="str">
            <v>GDY108263</v>
          </cell>
          <cell r="B313" t="str">
            <v>265/65/R18 Goodyear Wrangler Duratrac 114S</v>
          </cell>
          <cell r="C313" t="str">
            <v>GOODYEAR</v>
          </cell>
          <cell r="D313" t="str">
            <v>WRANGLER DURATRAC</v>
          </cell>
          <cell r="E313">
            <v>265</v>
          </cell>
          <cell r="F313">
            <v>65</v>
          </cell>
          <cell r="G313">
            <v>18</v>
          </cell>
          <cell r="H313" t="str">
            <v>Letra Negra</v>
          </cell>
          <cell r="I313" t="str">
            <v>Si</v>
          </cell>
          <cell r="J313" t="str">
            <v>R</v>
          </cell>
          <cell r="K313" t="str">
            <v>S</v>
          </cell>
          <cell r="L313" t="str">
            <v>114</v>
          </cell>
          <cell r="M313" t="str">
            <v>SL</v>
          </cell>
          <cell r="N313" t="str">
            <v>B</v>
          </cell>
          <cell r="O313" t="str">
            <v>B</v>
          </cell>
          <cell r="P313" t="str">
            <v>No</v>
          </cell>
          <cell r="Q313" t="str">
            <v>-</v>
          </cell>
          <cell r="R313">
            <v>500</v>
          </cell>
          <cell r="S313" t="str">
            <v>CAMIONETA</v>
          </cell>
          <cell r="T313" t="str">
            <v>ALL TERRAIN</v>
          </cell>
          <cell r="U313" t="str">
            <v>FUERA DE GAMA</v>
          </cell>
          <cell r="V313">
            <v>0</v>
          </cell>
          <cell r="W313">
            <v>3353.24</v>
          </cell>
          <cell r="X313">
            <v>4930</v>
          </cell>
          <cell r="Y313">
            <v>5718.7999999999993</v>
          </cell>
          <cell r="Z313">
            <v>11113.96</v>
          </cell>
          <cell r="AA313" t="str">
            <v>GOODYEAR, 265, 65, 18, 114, S, CAMIONETA, ALL TERRAIN, WRANGLER DURATRAC, Letra Negra</v>
          </cell>
        </row>
        <row r="314">
          <cell r="A314" t="str">
            <v>DUN103317</v>
          </cell>
          <cell r="B314" t="str">
            <v>225/60/R18 Dunlop Grandtrek At20 99H</v>
          </cell>
          <cell r="C314" t="str">
            <v>DUNLOP</v>
          </cell>
          <cell r="D314" t="str">
            <v>GRANDTREK AT20</v>
          </cell>
          <cell r="E314">
            <v>225</v>
          </cell>
          <cell r="F314">
            <v>60</v>
          </cell>
          <cell r="G314">
            <v>18</v>
          </cell>
          <cell r="H314" t="str">
            <v>Letra Negra</v>
          </cell>
          <cell r="I314" t="str">
            <v>Si</v>
          </cell>
          <cell r="J314" t="str">
            <v>R</v>
          </cell>
          <cell r="K314" t="str">
            <v>H</v>
          </cell>
          <cell r="L314" t="str">
            <v>99</v>
          </cell>
          <cell r="M314" t="str">
            <v>SL</v>
          </cell>
          <cell r="N314" t="str">
            <v>B</v>
          </cell>
          <cell r="O314" t="str">
            <v>A</v>
          </cell>
          <cell r="P314" t="str">
            <v>No</v>
          </cell>
          <cell r="Q314" t="str">
            <v>-</v>
          </cell>
          <cell r="R314">
            <v>300</v>
          </cell>
          <cell r="S314" t="str">
            <v>CAMIONETA</v>
          </cell>
          <cell r="T314" t="str">
            <v>URBAN</v>
          </cell>
          <cell r="U314" t="str">
            <v>EN GAMA</v>
          </cell>
          <cell r="V314">
            <v>17</v>
          </cell>
          <cell r="W314">
            <v>2229</v>
          </cell>
          <cell r="X314">
            <v>3407</v>
          </cell>
          <cell r="Y314">
            <v>3952.12</v>
          </cell>
          <cell r="Z314">
            <v>7752.28</v>
          </cell>
          <cell r="AA314" t="str">
            <v>DUNLOP, 225, 60, 18, 99, H, CAMIONETA, URBAN, GRANDTREK AT20, Letra Negra</v>
          </cell>
        </row>
        <row r="315">
          <cell r="A315" t="str">
            <v>PIR2633900</v>
          </cell>
          <cell r="B315" t="str">
            <v>235/75/R15 Pirelli Scorpion Atr 110T</v>
          </cell>
          <cell r="C315" t="str">
            <v>PIRELLI</v>
          </cell>
          <cell r="D315" t="str">
            <v>SCORPION ATR</v>
          </cell>
          <cell r="E315">
            <v>235</v>
          </cell>
          <cell r="F315">
            <v>75</v>
          </cell>
          <cell r="G315">
            <v>15</v>
          </cell>
          <cell r="H315" t="str">
            <v>Letra Negra Resaltada</v>
          </cell>
          <cell r="I315" t="str">
            <v>No</v>
          </cell>
          <cell r="J315" t="str">
            <v>R</v>
          </cell>
          <cell r="K315" t="str">
            <v>T</v>
          </cell>
          <cell r="L315" t="str">
            <v>110</v>
          </cell>
          <cell r="M315" t="str">
            <v>D</v>
          </cell>
          <cell r="N315" t="str">
            <v>-</v>
          </cell>
          <cell r="O315" t="str">
            <v>-</v>
          </cell>
          <cell r="P315" t="str">
            <v>No</v>
          </cell>
          <cell r="Q315">
            <v>8</v>
          </cell>
          <cell r="R315">
            <v>0</v>
          </cell>
          <cell r="S315" t="str">
            <v>CAMIONETA</v>
          </cell>
          <cell r="T315" t="str">
            <v>URBAN</v>
          </cell>
          <cell r="U315" t="str">
            <v>EN GAMA</v>
          </cell>
          <cell r="V315">
            <v>9</v>
          </cell>
          <cell r="W315">
            <v>1664.38</v>
          </cell>
          <cell r="X315">
            <v>2458</v>
          </cell>
          <cell r="Y315">
            <v>2851.2799999999997</v>
          </cell>
          <cell r="Z315">
            <v>5493.7599999999993</v>
          </cell>
          <cell r="AA315" t="str">
            <v>PIRELLI, 235, 75, 15, 110, T, CAMIONETA, URBAN, SCORPION ATR, Letra Negra Resaltada</v>
          </cell>
        </row>
        <row r="316">
          <cell r="A316" t="str">
            <v>C9025706</v>
          </cell>
          <cell r="B316" t="str">
            <v>205/75/R15 Coopertires Cs1 97T</v>
          </cell>
          <cell r="C316" t="str">
            <v>COOPERTIRES</v>
          </cell>
          <cell r="D316" t="str">
            <v>CS1</v>
          </cell>
          <cell r="E316">
            <v>205</v>
          </cell>
          <cell r="F316">
            <v>75</v>
          </cell>
          <cell r="G316">
            <v>15</v>
          </cell>
          <cell r="H316" t="str">
            <v>Letra Negra</v>
          </cell>
          <cell r="I316" t="str">
            <v>No</v>
          </cell>
          <cell r="J316" t="str">
            <v>R</v>
          </cell>
          <cell r="K316" t="str">
            <v>T</v>
          </cell>
          <cell r="L316" t="str">
            <v>97</v>
          </cell>
          <cell r="M316" t="str">
            <v>B</v>
          </cell>
          <cell r="N316" t="str">
            <v>B</v>
          </cell>
          <cell r="O316" t="str">
            <v>B</v>
          </cell>
          <cell r="P316" t="str">
            <v>No</v>
          </cell>
          <cell r="Q316">
            <v>4</v>
          </cell>
          <cell r="R316">
            <v>440</v>
          </cell>
          <cell r="S316" t="str">
            <v>AUTO</v>
          </cell>
          <cell r="T316" t="str">
            <v>URBAN</v>
          </cell>
          <cell r="U316" t="str">
            <v>EN GAMA</v>
          </cell>
          <cell r="V316">
            <v>0</v>
          </cell>
          <cell r="W316">
            <v>776.12</v>
          </cell>
          <cell r="X316">
            <v>1255</v>
          </cell>
          <cell r="Y316">
            <v>1455.8</v>
          </cell>
          <cell r="Z316">
            <v>2572.8799999999997</v>
          </cell>
          <cell r="AA316" t="str">
            <v>COOPERTIRES, 205, 75, 15, 97, T, AUTO, URBAN, CS1, Letra Negra</v>
          </cell>
        </row>
        <row r="317">
          <cell r="A317" t="str">
            <v>DUN102581</v>
          </cell>
          <cell r="B317" t="str">
            <v>205/45/R17 Dunlop Sp Sport 01 84W</v>
          </cell>
          <cell r="C317" t="str">
            <v>DUNLOP</v>
          </cell>
          <cell r="D317" t="str">
            <v>SP SPORT 01</v>
          </cell>
          <cell r="E317">
            <v>205</v>
          </cell>
          <cell r="F317">
            <v>45</v>
          </cell>
          <cell r="G317">
            <v>17</v>
          </cell>
          <cell r="H317" t="str">
            <v>Letra Negra</v>
          </cell>
          <cell r="I317" t="str">
            <v>Si</v>
          </cell>
          <cell r="J317" t="str">
            <v>HP</v>
          </cell>
          <cell r="K317" t="str">
            <v>W</v>
          </cell>
          <cell r="L317" t="str">
            <v>84</v>
          </cell>
          <cell r="M317" t="str">
            <v>SL</v>
          </cell>
          <cell r="N317" t="str">
            <v>A</v>
          </cell>
          <cell r="O317" t="str">
            <v>A</v>
          </cell>
          <cell r="P317" t="str">
            <v>Si</v>
          </cell>
          <cell r="Q317" t="str">
            <v>-</v>
          </cell>
          <cell r="R317">
            <v>280</v>
          </cell>
          <cell r="S317" t="str">
            <v>AUTO</v>
          </cell>
          <cell r="T317" t="str">
            <v>SPORTING</v>
          </cell>
          <cell r="U317" t="str">
            <v>EN GAMA</v>
          </cell>
          <cell r="V317">
            <v>0</v>
          </cell>
          <cell r="W317">
            <v>2539.64</v>
          </cell>
          <cell r="X317">
            <v>3777</v>
          </cell>
          <cell r="Y317">
            <v>4381.32</v>
          </cell>
          <cell r="Z317">
            <v>8418.119999999999</v>
          </cell>
          <cell r="AA317" t="str">
            <v>DUNLOP, 205, 45, 17, 84, W, AUTO, SPORTING, SP SPORT 01, Letra Negra</v>
          </cell>
        </row>
        <row r="318">
          <cell r="A318" t="str">
            <v>GDY105715</v>
          </cell>
          <cell r="B318" t="str">
            <v>275/65/R18 Goodyear Wrangler Duratrac 123/120Q</v>
          </cell>
          <cell r="C318" t="str">
            <v>GOODYEAR</v>
          </cell>
          <cell r="D318" t="str">
            <v>WRANGLER DURATRAC</v>
          </cell>
          <cell r="E318">
            <v>275</v>
          </cell>
          <cell r="F318">
            <v>65</v>
          </cell>
          <cell r="G318">
            <v>18</v>
          </cell>
          <cell r="H318" t="str">
            <v>Letra Negra</v>
          </cell>
          <cell r="I318" t="str">
            <v>No</v>
          </cell>
          <cell r="J318" t="str">
            <v>R</v>
          </cell>
          <cell r="K318" t="str">
            <v>Q</v>
          </cell>
          <cell r="L318" t="str">
            <v>123/120</v>
          </cell>
          <cell r="M318" t="str">
            <v>E</v>
          </cell>
          <cell r="N318" t="str">
            <v>-</v>
          </cell>
          <cell r="O318" t="str">
            <v>-</v>
          </cell>
          <cell r="P318" t="str">
            <v>No</v>
          </cell>
          <cell r="Q318">
            <v>10</v>
          </cell>
          <cell r="R318">
            <v>0</v>
          </cell>
          <cell r="S318" t="str">
            <v>CAMIONETA</v>
          </cell>
          <cell r="T318" t="str">
            <v>ALL TERRAIN</v>
          </cell>
          <cell r="U318" t="str">
            <v>DESCONTINUADO</v>
          </cell>
          <cell r="V318">
            <v>0</v>
          </cell>
          <cell r="W318">
            <v>2617.89</v>
          </cell>
          <cell r="X318">
            <v>3934</v>
          </cell>
          <cell r="Y318">
            <v>4563.4399999999996</v>
          </cell>
          <cell r="Z318">
            <v>8676.7999999999993</v>
          </cell>
          <cell r="AA318" t="str">
            <v>GOODYEAR, 275, 65, 18, 123/120, Q, CAMIONETA, ALL TERRAIN, WRANGLER DURATRAC, Letra Negra</v>
          </cell>
        </row>
        <row r="319">
          <cell r="A319" t="str">
            <v>PIR2392000</v>
          </cell>
          <cell r="B319" t="str">
            <v>195/55/R15 Pirelli Cinturato P7 85H</v>
          </cell>
          <cell r="C319" t="str">
            <v>PIRELLI</v>
          </cell>
          <cell r="D319" t="str">
            <v>CINTURATO P7</v>
          </cell>
          <cell r="E319">
            <v>195</v>
          </cell>
          <cell r="F319">
            <v>55</v>
          </cell>
          <cell r="G319">
            <v>15</v>
          </cell>
          <cell r="H319" t="str">
            <v>Letra Negra</v>
          </cell>
          <cell r="I319" t="str">
            <v>No</v>
          </cell>
          <cell r="J319" t="str">
            <v>R</v>
          </cell>
          <cell r="K319" t="str">
            <v>H</v>
          </cell>
          <cell r="L319" t="str">
            <v>85</v>
          </cell>
          <cell r="M319" t="str">
            <v>SL</v>
          </cell>
          <cell r="N319" t="str">
            <v>AA</v>
          </cell>
          <cell r="O319" t="str">
            <v>A</v>
          </cell>
          <cell r="P319" t="str">
            <v>No</v>
          </cell>
          <cell r="Q319" t="str">
            <v>-</v>
          </cell>
          <cell r="R319">
            <v>260</v>
          </cell>
          <cell r="S319" t="str">
            <v>AUTO</v>
          </cell>
          <cell r="T319" t="str">
            <v>TOURING</v>
          </cell>
          <cell r="U319" t="str">
            <v>EN GAMA</v>
          </cell>
          <cell r="V319">
            <v>0</v>
          </cell>
          <cell r="W319">
            <v>1215.29</v>
          </cell>
          <cell r="X319">
            <v>1850</v>
          </cell>
          <cell r="Y319">
            <v>2146</v>
          </cell>
          <cell r="Z319">
            <v>4109.88</v>
          </cell>
          <cell r="AA319" t="str">
            <v>PIRELLI, 195, 55, 15, 85, H, AUTO, TOURING, CINTURATO P7, Letra Negra</v>
          </cell>
        </row>
        <row r="320">
          <cell r="A320" t="str">
            <v>PIR1718700</v>
          </cell>
          <cell r="B320" t="str">
            <v>235/75/R15 Pirelli Scorpion Atr 105T</v>
          </cell>
          <cell r="C320" t="str">
            <v>PIRELLI</v>
          </cell>
          <cell r="D320" t="str">
            <v>SCORPION ATR</v>
          </cell>
          <cell r="E320">
            <v>235</v>
          </cell>
          <cell r="F320">
            <v>75</v>
          </cell>
          <cell r="G320">
            <v>15</v>
          </cell>
          <cell r="H320" t="str">
            <v>Letra Blanca Resaltada</v>
          </cell>
          <cell r="I320" t="str">
            <v>No</v>
          </cell>
          <cell r="J320" t="str">
            <v>R</v>
          </cell>
          <cell r="K320" t="str">
            <v>T</v>
          </cell>
          <cell r="L320" t="str">
            <v>105</v>
          </cell>
          <cell r="M320" t="str">
            <v>SL</v>
          </cell>
          <cell r="N320" t="str">
            <v>-</v>
          </cell>
          <cell r="O320" t="str">
            <v>-</v>
          </cell>
          <cell r="P320" t="str">
            <v>No</v>
          </cell>
          <cell r="Q320" t="str">
            <v>-</v>
          </cell>
          <cell r="R320">
            <v>0</v>
          </cell>
          <cell r="S320" t="str">
            <v>CAMIONETA</v>
          </cell>
          <cell r="T320" t="str">
            <v>URBAN</v>
          </cell>
          <cell r="U320" t="str">
            <v>EN GAMA</v>
          </cell>
          <cell r="V320">
            <v>0</v>
          </cell>
          <cell r="W320">
            <v>1523.44</v>
          </cell>
          <cell r="X320">
            <v>2267</v>
          </cell>
          <cell r="Y320">
            <v>2629.72</v>
          </cell>
          <cell r="Z320">
            <v>5414.8799999999992</v>
          </cell>
          <cell r="AA320" t="str">
            <v>PIRELLI, 235, 75, 15, 105, T, CAMIONETA, URBAN, SCORPION ATR, Letra Blanca Resaltada</v>
          </cell>
        </row>
        <row r="321">
          <cell r="A321" t="str">
            <v>BS13123200</v>
          </cell>
          <cell r="B321" t="str">
            <v>205/45/R17 Bridgestone Potenza Re050A 84W</v>
          </cell>
          <cell r="C321" t="str">
            <v>BRIDGESTONE</v>
          </cell>
          <cell r="D321" t="str">
            <v>POTENZA RE050A</v>
          </cell>
          <cell r="E321">
            <v>205</v>
          </cell>
          <cell r="F321">
            <v>45</v>
          </cell>
          <cell r="G321">
            <v>17</v>
          </cell>
          <cell r="H321" t="str">
            <v>Letra Negra</v>
          </cell>
          <cell r="I321" t="str">
            <v>No</v>
          </cell>
          <cell r="J321" t="str">
            <v>HP</v>
          </cell>
          <cell r="K321" t="str">
            <v>W</v>
          </cell>
          <cell r="L321" t="str">
            <v>84</v>
          </cell>
          <cell r="M321" t="str">
            <v>SL</v>
          </cell>
          <cell r="N321" t="str">
            <v>A</v>
          </cell>
          <cell r="O321" t="str">
            <v>A</v>
          </cell>
          <cell r="P321" t="str">
            <v>No</v>
          </cell>
          <cell r="Q321" t="str">
            <v>-</v>
          </cell>
          <cell r="R321">
            <v>140</v>
          </cell>
          <cell r="S321" t="str">
            <v>AUTO</v>
          </cell>
          <cell r="T321" t="str">
            <v>URBAN</v>
          </cell>
          <cell r="U321" t="str">
            <v>EN GAMA</v>
          </cell>
          <cell r="V321">
            <v>2</v>
          </cell>
          <cell r="W321">
            <v>2907.1</v>
          </cell>
          <cell r="X321">
            <v>4274</v>
          </cell>
          <cell r="Y321">
            <v>4957.8399999999992</v>
          </cell>
          <cell r="Z321">
            <v>9634.9599999999991</v>
          </cell>
          <cell r="AA321" t="str">
            <v>BRIDGESTONE, 205, 45, 17, 84, W, AUTO, URBAN, POTENZA RE050A, Letra Negra</v>
          </cell>
        </row>
        <row r="322">
          <cell r="A322">
            <v>11341</v>
          </cell>
          <cell r="B322" t="str">
            <v>235/75/R15 Bfgoodrich All Terrain T/A Ko2 104/101S</v>
          </cell>
          <cell r="C322" t="str">
            <v>BFGOODRICH</v>
          </cell>
          <cell r="D322" t="str">
            <v>ALL TERRAIN T/A KO2</v>
          </cell>
          <cell r="E322">
            <v>235</v>
          </cell>
          <cell r="F322">
            <v>75</v>
          </cell>
          <cell r="G322">
            <v>15</v>
          </cell>
          <cell r="H322" t="str">
            <v>Letra Blanca Resaltada</v>
          </cell>
          <cell r="I322" t="str">
            <v>No</v>
          </cell>
          <cell r="J322" t="str">
            <v>R</v>
          </cell>
          <cell r="K322" t="str">
            <v>S</v>
          </cell>
          <cell r="L322" t="str">
            <v>104/101</v>
          </cell>
          <cell r="M322" t="str">
            <v>C</v>
          </cell>
          <cell r="N322" t="str">
            <v>-</v>
          </cell>
          <cell r="O322" t="str">
            <v>-</v>
          </cell>
          <cell r="P322" t="str">
            <v>No</v>
          </cell>
          <cell r="Q322">
            <v>6</v>
          </cell>
          <cell r="R322">
            <v>0</v>
          </cell>
          <cell r="S322" t="str">
            <v>CAMIONETA</v>
          </cell>
          <cell r="T322" t="str">
            <v>ALL TERRAIN</v>
          </cell>
          <cell r="U322" t="str">
            <v>EN GAMA</v>
          </cell>
          <cell r="V322">
            <v>0</v>
          </cell>
          <cell r="W322">
            <v>1978.43</v>
          </cell>
          <cell r="X322">
            <v>2883</v>
          </cell>
          <cell r="Y322">
            <v>3344.2799999999997</v>
          </cell>
          <cell r="Z322">
            <v>6956.52</v>
          </cell>
          <cell r="AA322" t="str">
            <v>BFGOODRICH, 235, 75, 15, 104/101, S, CAMIONETA, ALL TERRAIN, ALL TERRAIN T/A KO2, Letra Blanca Resaltada</v>
          </cell>
        </row>
        <row r="323">
          <cell r="A323" t="str">
            <v>10A54163</v>
          </cell>
          <cell r="B323" t="str">
            <v>175/65/R14 Tornel Real 81H</v>
          </cell>
          <cell r="C323" t="str">
            <v>TORNEL</v>
          </cell>
          <cell r="D323" t="str">
            <v>REAL</v>
          </cell>
          <cell r="E323">
            <v>175</v>
          </cell>
          <cell r="F323">
            <v>65</v>
          </cell>
          <cell r="G323">
            <v>14</v>
          </cell>
          <cell r="H323" t="str">
            <v>Letra Negra</v>
          </cell>
          <cell r="I323" t="str">
            <v>No</v>
          </cell>
          <cell r="J323" t="str">
            <v>R</v>
          </cell>
          <cell r="K323" t="str">
            <v>H</v>
          </cell>
          <cell r="L323" t="str">
            <v>81</v>
          </cell>
          <cell r="M323" t="str">
            <v>SL</v>
          </cell>
          <cell r="N323" t="str">
            <v>-</v>
          </cell>
          <cell r="O323" t="str">
            <v>-</v>
          </cell>
          <cell r="P323" t="str">
            <v>No</v>
          </cell>
          <cell r="Q323" t="str">
            <v>-</v>
          </cell>
          <cell r="R323">
            <v>0</v>
          </cell>
          <cell r="S323" t="str">
            <v>AUTO</v>
          </cell>
          <cell r="T323" t="str">
            <v>URBAN</v>
          </cell>
          <cell r="U323" t="str">
            <v>EN GAMA</v>
          </cell>
          <cell r="V323">
            <v>58</v>
          </cell>
          <cell r="W323">
            <v>526.38</v>
          </cell>
          <cell r="X323">
            <v>887</v>
          </cell>
          <cell r="Y323">
            <v>1028.9199999999998</v>
          </cell>
          <cell r="Z323">
            <v>1832.8</v>
          </cell>
          <cell r="AA323" t="str">
            <v>TORNEL, 175, 65, 14, 81, H, AUTO, URBAN, REAL, Letra Negra</v>
          </cell>
        </row>
        <row r="324">
          <cell r="A324" t="str">
            <v>DUN107432</v>
          </cell>
          <cell r="B324" t="str">
            <v>185/60/R14 Dunlop Sp Touring T1 82H</v>
          </cell>
          <cell r="C324" t="str">
            <v>DUNLOP</v>
          </cell>
          <cell r="D324" t="str">
            <v>SP TOURING T1</v>
          </cell>
          <cell r="E324">
            <v>185</v>
          </cell>
          <cell r="F324">
            <v>60</v>
          </cell>
          <cell r="G324">
            <v>14</v>
          </cell>
          <cell r="H324" t="str">
            <v>Letra Negra</v>
          </cell>
          <cell r="I324" t="str">
            <v>No</v>
          </cell>
          <cell r="J324" t="str">
            <v>R</v>
          </cell>
          <cell r="K324" t="str">
            <v>H</v>
          </cell>
          <cell r="L324" t="str">
            <v>82</v>
          </cell>
          <cell r="M324" t="str">
            <v>SL</v>
          </cell>
          <cell r="N324" t="str">
            <v>B</v>
          </cell>
          <cell r="O324" t="str">
            <v>B</v>
          </cell>
          <cell r="P324" t="str">
            <v>No</v>
          </cell>
          <cell r="Q324" t="str">
            <v>-</v>
          </cell>
          <cell r="R324">
            <v>500</v>
          </cell>
          <cell r="S324" t="str">
            <v>AUTO</v>
          </cell>
          <cell r="T324" t="str">
            <v>TOURING</v>
          </cell>
          <cell r="U324" t="str">
            <v>DESCONTINUADO</v>
          </cell>
          <cell r="V324">
            <v>0</v>
          </cell>
          <cell r="W324">
            <v>609.32000000000005</v>
          </cell>
          <cell r="X324">
            <v>999</v>
          </cell>
          <cell r="Y324">
            <v>1158.8399999999999</v>
          </cell>
          <cell r="Z324">
            <v>2019.56</v>
          </cell>
          <cell r="AA324" t="str">
            <v>DUNLOP, 185, 60, 14, 82, H, AUTO, TOURING, SP TOURING T1, Letra Negra</v>
          </cell>
        </row>
        <row r="325">
          <cell r="A325" t="str">
            <v>PIR2298100</v>
          </cell>
          <cell r="B325" t="str">
            <v>255/50/R19 Pirelli Scorpion Verde 107W</v>
          </cell>
          <cell r="C325" t="str">
            <v>PIRELLI</v>
          </cell>
          <cell r="D325" t="str">
            <v>SCORPION VERDE</v>
          </cell>
          <cell r="E325">
            <v>255</v>
          </cell>
          <cell r="F325">
            <v>50</v>
          </cell>
          <cell r="G325">
            <v>19</v>
          </cell>
          <cell r="H325" t="str">
            <v>Letra Negra</v>
          </cell>
          <cell r="I325" t="str">
            <v>Si</v>
          </cell>
          <cell r="J325" t="str">
            <v>HP</v>
          </cell>
          <cell r="K325" t="str">
            <v>W</v>
          </cell>
          <cell r="L325" t="str">
            <v>107</v>
          </cell>
          <cell r="M325" t="str">
            <v>XL</v>
          </cell>
          <cell r="N325" t="str">
            <v>AA</v>
          </cell>
          <cell r="O325" t="str">
            <v>A</v>
          </cell>
          <cell r="P325" t="str">
            <v>Si</v>
          </cell>
          <cell r="Q325" t="str">
            <v>-</v>
          </cell>
          <cell r="R325">
            <v>400</v>
          </cell>
          <cell r="S325" t="str">
            <v>CAMIONETA</v>
          </cell>
          <cell r="T325" t="str">
            <v>URBAN</v>
          </cell>
          <cell r="U325" t="str">
            <v>EN GAMA</v>
          </cell>
          <cell r="V325">
            <v>5</v>
          </cell>
          <cell r="W325">
            <v>3432.16</v>
          </cell>
          <cell r="X325">
            <v>5036</v>
          </cell>
          <cell r="Y325">
            <v>5841.7599999999993</v>
          </cell>
          <cell r="Z325">
            <v>13343.48</v>
          </cell>
          <cell r="AA325" t="str">
            <v>PIRELLI, 255, 50, 19, 107, W, CAMIONETA, URBAN, SCORPION VERDE, Letra Negra</v>
          </cell>
        </row>
        <row r="326">
          <cell r="A326" t="str">
            <v>DUN108761</v>
          </cell>
          <cell r="B326" t="str">
            <v>215/60/R17 Dunlop Grandtrek Pt3 96H</v>
          </cell>
          <cell r="C326" t="str">
            <v>DUNLOP</v>
          </cell>
          <cell r="D326" t="str">
            <v>GRANDTREK PT3</v>
          </cell>
          <cell r="E326">
            <v>215</v>
          </cell>
          <cell r="F326">
            <v>60</v>
          </cell>
          <cell r="G326">
            <v>17</v>
          </cell>
          <cell r="H326" t="str">
            <v>Letra Negra</v>
          </cell>
          <cell r="I326" t="str">
            <v>No</v>
          </cell>
          <cell r="J326" t="str">
            <v>R</v>
          </cell>
          <cell r="K326" t="str">
            <v>H</v>
          </cell>
          <cell r="L326" t="str">
            <v>96</v>
          </cell>
          <cell r="M326" t="str">
            <v>SL</v>
          </cell>
          <cell r="N326" t="str">
            <v>A</v>
          </cell>
          <cell r="O326" t="str">
            <v>A</v>
          </cell>
          <cell r="P326" t="str">
            <v>No</v>
          </cell>
          <cell r="Q326" t="str">
            <v>-</v>
          </cell>
          <cell r="R326">
            <v>420</v>
          </cell>
          <cell r="S326" t="str">
            <v>CAMIONETA</v>
          </cell>
          <cell r="T326" t="str">
            <v>URBAN</v>
          </cell>
          <cell r="U326" t="str">
            <v>EN GAMA</v>
          </cell>
          <cell r="V326">
            <v>0</v>
          </cell>
          <cell r="W326">
            <v>1424.07</v>
          </cell>
          <cell r="X326">
            <v>2266</v>
          </cell>
          <cell r="Y326">
            <v>2628.56</v>
          </cell>
          <cell r="Z326">
            <v>4720.04</v>
          </cell>
          <cell r="AA326" t="str">
            <v>DUNLOP, 215, 60, 17, 96, H, CAMIONETA, URBAN, GRANDTREK PT3, Letra Negra</v>
          </cell>
        </row>
        <row r="327">
          <cell r="A327" t="str">
            <v>PIR2479100</v>
          </cell>
          <cell r="B327" t="str">
            <v>245/45/R18 Pirelli Cinturato P7 100Y</v>
          </cell>
          <cell r="C327" t="str">
            <v>PIRELLI</v>
          </cell>
          <cell r="D327" t="str">
            <v>CINTURATO P7</v>
          </cell>
          <cell r="E327">
            <v>245</v>
          </cell>
          <cell r="F327">
            <v>45</v>
          </cell>
          <cell r="G327">
            <v>18</v>
          </cell>
          <cell r="H327" t="str">
            <v>Letra Negra</v>
          </cell>
          <cell r="I327" t="str">
            <v>Si</v>
          </cell>
          <cell r="J327" t="str">
            <v>HP</v>
          </cell>
          <cell r="K327" t="str">
            <v>Y</v>
          </cell>
          <cell r="L327" t="str">
            <v>100</v>
          </cell>
          <cell r="M327" t="str">
            <v>SL</v>
          </cell>
          <cell r="N327" t="str">
            <v>AA</v>
          </cell>
          <cell r="O327" t="str">
            <v>A</v>
          </cell>
          <cell r="P327" t="str">
            <v>Si</v>
          </cell>
          <cell r="Q327" t="str">
            <v>-</v>
          </cell>
          <cell r="R327">
            <v>260</v>
          </cell>
          <cell r="S327" t="str">
            <v>AUTO</v>
          </cell>
          <cell r="T327" t="str">
            <v>TOURING</v>
          </cell>
          <cell r="U327" t="str">
            <v>EN GAMA</v>
          </cell>
          <cell r="V327">
            <v>10</v>
          </cell>
          <cell r="W327">
            <v>3988.02</v>
          </cell>
          <cell r="X327">
            <v>5789</v>
          </cell>
          <cell r="Y327">
            <v>6715.24</v>
          </cell>
          <cell r="Z327">
            <v>13533.72</v>
          </cell>
          <cell r="AA327" t="str">
            <v>PIRELLI, 245, 45, 18, 100, Y, AUTO, TOURING, CINTURATO P7, Letra Negra</v>
          </cell>
        </row>
        <row r="328">
          <cell r="A328" t="str">
            <v>GDY107477</v>
          </cell>
          <cell r="B328" t="str">
            <v>245/75/R17 Goodyear Wrangler All Terrain Adventure W/Kevlar 121/118S</v>
          </cell>
          <cell r="C328" t="str">
            <v>GOODYEAR</v>
          </cell>
          <cell r="D328" t="str">
            <v>WRANGLER ALL TERRAIN ADVENTURE W/KEVLAR</v>
          </cell>
          <cell r="E328">
            <v>245</v>
          </cell>
          <cell r="F328">
            <v>75</v>
          </cell>
          <cell r="G328">
            <v>17</v>
          </cell>
          <cell r="H328" t="str">
            <v>Letra Negra</v>
          </cell>
          <cell r="I328" t="str">
            <v>No</v>
          </cell>
          <cell r="J328" t="str">
            <v>R</v>
          </cell>
          <cell r="K328" t="str">
            <v>S</v>
          </cell>
          <cell r="L328" t="str">
            <v>121/118</v>
          </cell>
          <cell r="M328" t="str">
            <v>E</v>
          </cell>
          <cell r="N328" t="str">
            <v>-</v>
          </cell>
          <cell r="O328" t="str">
            <v>-</v>
          </cell>
          <cell r="P328" t="str">
            <v>No</v>
          </cell>
          <cell r="Q328">
            <v>10</v>
          </cell>
          <cell r="R328">
            <v>0</v>
          </cell>
          <cell r="S328" t="str">
            <v>CAMIONETA</v>
          </cell>
          <cell r="T328" t="str">
            <v>ALL TERRAIN</v>
          </cell>
          <cell r="U328" t="str">
            <v>EN GAMA</v>
          </cell>
          <cell r="V328">
            <v>3</v>
          </cell>
          <cell r="W328">
            <v>3099.2</v>
          </cell>
          <cell r="X328">
            <v>4534</v>
          </cell>
          <cell r="Y328">
            <v>5259.44</v>
          </cell>
          <cell r="Z328">
            <v>10385.48</v>
          </cell>
          <cell r="AA328" t="str">
            <v>GOODYEAR, 245, 75, 17, 121/118, S, CAMIONETA, ALL TERRAIN, WRANGLER ALL TERRAIN ADVENTURE W/KEVLAR, Letra Negra</v>
          </cell>
        </row>
        <row r="329">
          <cell r="A329" t="str">
            <v>GDY104577</v>
          </cell>
          <cell r="B329" t="str">
            <v>265/75/R16 Goodyear Wrangler Duratrac 112/109Q</v>
          </cell>
          <cell r="C329" t="str">
            <v>GOODYEAR</v>
          </cell>
          <cell r="D329" t="str">
            <v>WRANGLER DURATRAC</v>
          </cell>
          <cell r="E329">
            <v>265</v>
          </cell>
          <cell r="F329">
            <v>75</v>
          </cell>
          <cell r="G329">
            <v>16</v>
          </cell>
          <cell r="H329" t="str">
            <v>Letra Blanca Derecha</v>
          </cell>
          <cell r="I329" t="str">
            <v>No</v>
          </cell>
          <cell r="J329" t="str">
            <v>R</v>
          </cell>
          <cell r="K329" t="str">
            <v>Q</v>
          </cell>
          <cell r="L329" t="str">
            <v>112/109</v>
          </cell>
          <cell r="M329" t="str">
            <v>C</v>
          </cell>
          <cell r="N329" t="str">
            <v>-</v>
          </cell>
          <cell r="O329" t="str">
            <v>-</v>
          </cell>
          <cell r="P329" t="str">
            <v>No</v>
          </cell>
          <cell r="Q329">
            <v>6</v>
          </cell>
          <cell r="R329">
            <v>0</v>
          </cell>
          <cell r="S329" t="str">
            <v>CAMIONETA</v>
          </cell>
          <cell r="T329" t="str">
            <v>ALL TERRAIN</v>
          </cell>
          <cell r="U329" t="str">
            <v>FUERA DE GAMA</v>
          </cell>
          <cell r="V329">
            <v>0</v>
          </cell>
          <cell r="W329">
            <v>2613.65</v>
          </cell>
          <cell r="X329">
            <v>3807</v>
          </cell>
          <cell r="Y329">
            <v>4416.12</v>
          </cell>
          <cell r="Z329">
            <v>8662.8799999999992</v>
          </cell>
          <cell r="AA329" t="str">
            <v>GOODYEAR, 265, 75, 16, 112/109, Q, CAMIONETA, ALL TERRAIN, WRANGLER DURATRAC, Letra Blanca Derecha</v>
          </cell>
        </row>
        <row r="330">
          <cell r="A330" t="str">
            <v>GDY103783</v>
          </cell>
          <cell r="B330" t="str">
            <v>225/75/R16 Goodyear Wrangler Duratrac 115/112Q</v>
          </cell>
          <cell r="C330" t="str">
            <v>GOODYEAR</v>
          </cell>
          <cell r="D330" t="str">
            <v>WRANGLER DURATRAC</v>
          </cell>
          <cell r="E330">
            <v>225</v>
          </cell>
          <cell r="F330">
            <v>75</v>
          </cell>
          <cell r="G330">
            <v>16</v>
          </cell>
          <cell r="H330" t="str">
            <v>Letra Negra</v>
          </cell>
          <cell r="I330" t="str">
            <v>No</v>
          </cell>
          <cell r="J330" t="str">
            <v>R</v>
          </cell>
          <cell r="K330" t="str">
            <v>Q</v>
          </cell>
          <cell r="L330" t="str">
            <v>115/112</v>
          </cell>
          <cell r="M330" t="str">
            <v>E</v>
          </cell>
          <cell r="N330" t="str">
            <v>-</v>
          </cell>
          <cell r="O330" t="str">
            <v>-</v>
          </cell>
          <cell r="P330" t="str">
            <v>No</v>
          </cell>
          <cell r="Q330">
            <v>10</v>
          </cell>
          <cell r="R330">
            <v>0</v>
          </cell>
          <cell r="S330" t="str">
            <v>CAMIONETA</v>
          </cell>
          <cell r="T330" t="str">
            <v>ALL TERRAIN</v>
          </cell>
          <cell r="U330" t="str">
            <v>DESCONTINUADO</v>
          </cell>
          <cell r="V330">
            <v>0</v>
          </cell>
          <cell r="W330">
            <v>1772.02</v>
          </cell>
          <cell r="X330">
            <v>2668</v>
          </cell>
          <cell r="Y330">
            <v>3094.8799999999997</v>
          </cell>
          <cell r="Z330">
            <v>5873.08</v>
          </cell>
          <cell r="AA330" t="str">
            <v>GOODYEAR, 225, 75, 16, 115/112, Q, CAMIONETA, ALL TERRAIN, WRANGLER DURATRAC, Letra Negra</v>
          </cell>
        </row>
        <row r="331">
          <cell r="A331" t="str">
            <v>C9032518</v>
          </cell>
          <cell r="B331" t="str">
            <v>225/65/R17 Coopertires Evolution Tour 102T</v>
          </cell>
          <cell r="C331" t="str">
            <v>COOPERTIRES</v>
          </cell>
          <cell r="D331" t="str">
            <v>EVOLUTION TOUR</v>
          </cell>
          <cell r="E331">
            <v>225</v>
          </cell>
          <cell r="F331">
            <v>65</v>
          </cell>
          <cell r="G331">
            <v>17</v>
          </cell>
          <cell r="H331" t="str">
            <v>Letra Negra</v>
          </cell>
          <cell r="I331" t="str">
            <v>No</v>
          </cell>
          <cell r="J331" t="str">
            <v>R</v>
          </cell>
          <cell r="K331" t="str">
            <v>T</v>
          </cell>
          <cell r="L331" t="str">
            <v>102</v>
          </cell>
          <cell r="M331" t="str">
            <v>SL</v>
          </cell>
          <cell r="N331" t="str">
            <v>A</v>
          </cell>
          <cell r="O331" t="str">
            <v>B</v>
          </cell>
          <cell r="P331" t="str">
            <v>No</v>
          </cell>
          <cell r="Q331" t="str">
            <v>-</v>
          </cell>
          <cell r="R331">
            <v>540</v>
          </cell>
          <cell r="S331" t="str">
            <v>AUTO</v>
          </cell>
          <cell r="T331" t="str">
            <v>TOURING</v>
          </cell>
          <cell r="U331" t="str">
            <v>EN GAMA</v>
          </cell>
          <cell r="V331">
            <v>5</v>
          </cell>
          <cell r="W331">
            <v>1411.22</v>
          </cell>
          <cell r="X331">
            <v>2249</v>
          </cell>
          <cell r="Y331">
            <v>2608.8399999999997</v>
          </cell>
          <cell r="Z331">
            <v>4794.28</v>
          </cell>
          <cell r="AA331" t="str">
            <v>COOPERTIRES, 225, 65, 17, 102, T, AUTO, TOURING, EVOLUTION TOUR, Letra Negra</v>
          </cell>
        </row>
        <row r="332">
          <cell r="A332" t="str">
            <v>GDY103785</v>
          </cell>
          <cell r="B332" t="str">
            <v>245/75/R16 Goodyear Wrangler Duratrac 120Q</v>
          </cell>
          <cell r="C332" t="str">
            <v>GOODYEAR</v>
          </cell>
          <cell r="D332" t="str">
            <v>WRANGLER DURATRAC</v>
          </cell>
          <cell r="E332">
            <v>245</v>
          </cell>
          <cell r="F332">
            <v>75</v>
          </cell>
          <cell r="G332">
            <v>16</v>
          </cell>
          <cell r="H332" t="str">
            <v>Letra Blanca Derecha</v>
          </cell>
          <cell r="I332" t="str">
            <v>No</v>
          </cell>
          <cell r="J332" t="str">
            <v>R</v>
          </cell>
          <cell r="K332" t="str">
            <v>Q</v>
          </cell>
          <cell r="L332" t="str">
            <v>120</v>
          </cell>
          <cell r="M332" t="str">
            <v>E</v>
          </cell>
          <cell r="N332" t="str">
            <v>-</v>
          </cell>
          <cell r="O332" t="str">
            <v>-</v>
          </cell>
          <cell r="P332" t="str">
            <v>No</v>
          </cell>
          <cell r="Q332">
            <v>10</v>
          </cell>
          <cell r="R332">
            <v>0</v>
          </cell>
          <cell r="S332" t="str">
            <v>CAMIONETA</v>
          </cell>
          <cell r="T332" t="str">
            <v>ALL TERRAIN</v>
          </cell>
          <cell r="U332" t="str">
            <v>EN GAMA</v>
          </cell>
          <cell r="V332">
            <v>0</v>
          </cell>
          <cell r="W332">
            <v>2513.3000000000002</v>
          </cell>
          <cell r="X332">
            <v>3671</v>
          </cell>
          <cell r="Y332">
            <v>4258.3599999999997</v>
          </cell>
          <cell r="Z332">
            <v>8329.9599999999991</v>
          </cell>
          <cell r="AA332" t="str">
            <v>GOODYEAR, 245, 75, 16, 120, Q, CAMIONETA, ALL TERRAIN, WRANGLER DURATRAC, Letra Blanca Derecha</v>
          </cell>
        </row>
        <row r="333">
          <cell r="A333" t="str">
            <v>PIR2446600</v>
          </cell>
          <cell r="B333" t="str">
            <v>235/55/R20 Pirelli Scorpion Verde All Season Plus 102H</v>
          </cell>
          <cell r="C333" t="str">
            <v>PIRELLI</v>
          </cell>
          <cell r="D333" t="str">
            <v>SCORPION VERDE ALL SEASON PLUS</v>
          </cell>
          <cell r="E333">
            <v>235</v>
          </cell>
          <cell r="F333">
            <v>55</v>
          </cell>
          <cell r="G333">
            <v>20</v>
          </cell>
          <cell r="H333" t="str">
            <v>Letra Negra</v>
          </cell>
          <cell r="I333" t="str">
            <v>No</v>
          </cell>
          <cell r="J333" t="str">
            <v>R</v>
          </cell>
          <cell r="K333" t="str">
            <v>H</v>
          </cell>
          <cell r="L333" t="str">
            <v>102</v>
          </cell>
          <cell r="M333" t="str">
            <v>SL</v>
          </cell>
          <cell r="N333" t="str">
            <v>A</v>
          </cell>
          <cell r="O333" t="str">
            <v>A</v>
          </cell>
          <cell r="P333" t="str">
            <v>No</v>
          </cell>
          <cell r="Q333" t="str">
            <v>-</v>
          </cell>
          <cell r="R333">
            <v>740</v>
          </cell>
          <cell r="S333" t="str">
            <v>CAMIONETA</v>
          </cell>
          <cell r="T333" t="str">
            <v>URBAN</v>
          </cell>
          <cell r="U333" t="str">
            <v>DESCONTINUADO</v>
          </cell>
          <cell r="V333">
            <v>0</v>
          </cell>
          <cell r="W333">
            <v>2812.66</v>
          </cell>
          <cell r="X333">
            <v>4198</v>
          </cell>
          <cell r="Y333">
            <v>4869.6799999999994</v>
          </cell>
          <cell r="Z333">
            <v>9322.92</v>
          </cell>
          <cell r="AA333" t="str">
            <v>PIRELLI, 235, 55, 20, 102, H, CAMIONETA, URBAN, SCORPION VERDE ALL SEASON PLUS, Letra Negra</v>
          </cell>
        </row>
        <row r="334">
          <cell r="A334" t="str">
            <v>C9028669</v>
          </cell>
          <cell r="B334" t="str">
            <v>185/65/R14 Starfire Sf380 86H</v>
          </cell>
          <cell r="C334" t="str">
            <v>STARFIRE</v>
          </cell>
          <cell r="D334" t="str">
            <v>SF380</v>
          </cell>
          <cell r="E334">
            <v>185</v>
          </cell>
          <cell r="F334">
            <v>65</v>
          </cell>
          <cell r="G334">
            <v>14</v>
          </cell>
          <cell r="H334" t="str">
            <v>Letra Negra</v>
          </cell>
          <cell r="I334" t="str">
            <v>No</v>
          </cell>
          <cell r="J334" t="str">
            <v>R</v>
          </cell>
          <cell r="K334" t="str">
            <v>H</v>
          </cell>
          <cell r="L334" t="str">
            <v>86</v>
          </cell>
          <cell r="M334" t="str">
            <v>SL</v>
          </cell>
          <cell r="N334" t="str">
            <v>A</v>
          </cell>
          <cell r="O334" t="str">
            <v>B</v>
          </cell>
          <cell r="P334" t="str">
            <v>No</v>
          </cell>
          <cell r="Q334" t="str">
            <v>-</v>
          </cell>
          <cell r="R334">
            <v>550</v>
          </cell>
          <cell r="S334" t="str">
            <v>AUTO</v>
          </cell>
          <cell r="T334" t="str">
            <v>URBAN</v>
          </cell>
          <cell r="U334" t="str">
            <v>EN GAMA</v>
          </cell>
          <cell r="V334">
            <v>0</v>
          </cell>
          <cell r="W334">
            <v>555.46</v>
          </cell>
          <cell r="X334">
            <v>926</v>
          </cell>
          <cell r="Y334">
            <v>1074.1599999999999</v>
          </cell>
          <cell r="Z334">
            <v>1842.08</v>
          </cell>
          <cell r="AA334" t="str">
            <v>STARFIRE, 185, 65, 14, 86, H, AUTO, URBAN, SF380, Letra Negra</v>
          </cell>
        </row>
        <row r="335">
          <cell r="A335" t="str">
            <v>BS10399300</v>
          </cell>
          <cell r="B335" t="str">
            <v>205/45/R17 Bridgestone Potenza Re050A 88V</v>
          </cell>
          <cell r="C335" t="str">
            <v>BRIDGESTONE</v>
          </cell>
          <cell r="D335" t="str">
            <v>POTENZA RE050A</v>
          </cell>
          <cell r="E335">
            <v>205</v>
          </cell>
          <cell r="F335">
            <v>45</v>
          </cell>
          <cell r="G335">
            <v>17</v>
          </cell>
          <cell r="H335" t="str">
            <v>Letra Negra</v>
          </cell>
          <cell r="I335" t="str">
            <v>No</v>
          </cell>
          <cell r="J335" t="str">
            <v>HP</v>
          </cell>
          <cell r="K335" t="str">
            <v>V</v>
          </cell>
          <cell r="L335" t="str">
            <v>88</v>
          </cell>
          <cell r="M335" t="str">
            <v>XL</v>
          </cell>
          <cell r="N335" t="str">
            <v>A</v>
          </cell>
          <cell r="O335" t="str">
            <v>A</v>
          </cell>
          <cell r="P335" t="str">
            <v>No</v>
          </cell>
          <cell r="Q335" t="str">
            <v>-</v>
          </cell>
          <cell r="R335">
            <v>140</v>
          </cell>
          <cell r="S335" t="str">
            <v>AUTO</v>
          </cell>
          <cell r="T335" t="str">
            <v>URBAN</v>
          </cell>
          <cell r="U335" t="str">
            <v>DESCONTINUADO</v>
          </cell>
          <cell r="V335">
            <v>1</v>
          </cell>
          <cell r="W335">
            <v>2850.09</v>
          </cell>
          <cell r="X335">
            <v>4197</v>
          </cell>
          <cell r="Y335">
            <v>4868.5199999999995</v>
          </cell>
          <cell r="Z335">
            <v>9447.0399999999991</v>
          </cell>
          <cell r="AA335" t="str">
            <v>BRIDGESTONE, 205, 45, 17, 88, V, AUTO, URBAN, POTENZA RE050A, Letra Negra</v>
          </cell>
        </row>
        <row r="336">
          <cell r="A336" t="str">
            <v>C9028397</v>
          </cell>
          <cell r="B336" t="str">
            <v>185/60/R15 Starfire Sf380 84H</v>
          </cell>
          <cell r="C336" t="str">
            <v>STARFIRE</v>
          </cell>
          <cell r="D336" t="str">
            <v>SF380</v>
          </cell>
          <cell r="E336">
            <v>185</v>
          </cell>
          <cell r="F336">
            <v>60</v>
          </cell>
          <cell r="G336">
            <v>15</v>
          </cell>
          <cell r="H336" t="str">
            <v>Letra Negra</v>
          </cell>
          <cell r="I336" t="str">
            <v>No</v>
          </cell>
          <cell r="J336" t="str">
            <v>R</v>
          </cell>
          <cell r="K336" t="str">
            <v>H</v>
          </cell>
          <cell r="L336" t="str">
            <v>84</v>
          </cell>
          <cell r="M336" t="str">
            <v>SL</v>
          </cell>
          <cell r="N336" t="str">
            <v>A</v>
          </cell>
          <cell r="O336" t="str">
            <v>B</v>
          </cell>
          <cell r="P336" t="str">
            <v>No</v>
          </cell>
          <cell r="Q336" t="str">
            <v>-</v>
          </cell>
          <cell r="R336">
            <v>550</v>
          </cell>
          <cell r="S336" t="str">
            <v>AUTO</v>
          </cell>
          <cell r="T336" t="str">
            <v>URBAN</v>
          </cell>
          <cell r="U336" t="str">
            <v>EN GAMA</v>
          </cell>
          <cell r="V336">
            <v>0</v>
          </cell>
          <cell r="W336">
            <v>547.33000000000004</v>
          </cell>
          <cell r="X336">
            <v>945</v>
          </cell>
          <cell r="Y336">
            <v>1096.1999999999998</v>
          </cell>
          <cell r="Z336">
            <v>1814.2399999999998</v>
          </cell>
          <cell r="AA336" t="str">
            <v>STARFIRE, 185, 60, 15, 84, H, AUTO, URBAN, SF380, Letra Negra</v>
          </cell>
        </row>
        <row r="337">
          <cell r="A337" t="str">
            <v>C19932</v>
          </cell>
          <cell r="B337" t="str">
            <v>275/60/R20 Coopertires Discoverer H/T Plus 119T</v>
          </cell>
          <cell r="C337" t="str">
            <v>COOPERTIRES</v>
          </cell>
          <cell r="D337" t="str">
            <v>DISCOVERER H/T PLUS</v>
          </cell>
          <cell r="E337">
            <v>275</v>
          </cell>
          <cell r="F337">
            <v>60</v>
          </cell>
          <cell r="G337">
            <v>20</v>
          </cell>
          <cell r="H337" t="str">
            <v>Letra Negra</v>
          </cell>
          <cell r="I337" t="str">
            <v>No</v>
          </cell>
          <cell r="J337" t="str">
            <v>R</v>
          </cell>
          <cell r="K337" t="str">
            <v>T</v>
          </cell>
          <cell r="L337" t="str">
            <v>119</v>
          </cell>
          <cell r="M337" t="str">
            <v>XL</v>
          </cell>
          <cell r="N337" t="str">
            <v>A</v>
          </cell>
          <cell r="O337" t="str">
            <v>B</v>
          </cell>
          <cell r="P337" t="str">
            <v>No</v>
          </cell>
          <cell r="Q337">
            <v>6</v>
          </cell>
          <cell r="R337">
            <v>460</v>
          </cell>
          <cell r="S337" t="str">
            <v>CAMIONETA</v>
          </cell>
          <cell r="T337" t="str">
            <v>ALL TERRAIN</v>
          </cell>
          <cell r="U337" t="str">
            <v>EN GAMA</v>
          </cell>
          <cell r="V337">
            <v>0</v>
          </cell>
          <cell r="W337">
            <v>2145.8200000000002</v>
          </cell>
          <cell r="X337">
            <v>3295</v>
          </cell>
          <cell r="Y337">
            <v>3822.2</v>
          </cell>
          <cell r="Z337">
            <v>7299.8799999999992</v>
          </cell>
          <cell r="AA337" t="str">
            <v>COOPERTIRES, 275, 60, 20, 119, T, CAMIONETA, ALL TERRAIN, DISCOVERER H/T PLUS, Letra Negra</v>
          </cell>
        </row>
        <row r="338">
          <cell r="A338" t="str">
            <v>C9023672</v>
          </cell>
          <cell r="B338" t="str">
            <v>275/65/R20 Coopertires Discoverer Stt Pro 126/123Q</v>
          </cell>
          <cell r="C338" t="str">
            <v>COOPERTIRES</v>
          </cell>
          <cell r="D338" t="str">
            <v>DISCOVERER STT PRO</v>
          </cell>
          <cell r="E338">
            <v>275</v>
          </cell>
          <cell r="F338">
            <v>65</v>
          </cell>
          <cell r="G338">
            <v>20</v>
          </cell>
          <cell r="H338" t="str">
            <v>Letra Negra</v>
          </cell>
          <cell r="I338" t="str">
            <v>No</v>
          </cell>
          <cell r="J338" t="str">
            <v>R</v>
          </cell>
          <cell r="K338" t="str">
            <v>Q</v>
          </cell>
          <cell r="L338" t="str">
            <v>126/123</v>
          </cell>
          <cell r="M338" t="str">
            <v>E</v>
          </cell>
          <cell r="N338" t="str">
            <v>-</v>
          </cell>
          <cell r="O338" t="str">
            <v>-</v>
          </cell>
          <cell r="P338" t="str">
            <v>No</v>
          </cell>
          <cell r="Q338">
            <v>10</v>
          </cell>
          <cell r="R338">
            <v>0</v>
          </cell>
          <cell r="S338" t="str">
            <v>CAMIONETA</v>
          </cell>
          <cell r="T338" t="str">
            <v>ALL TERRAIN</v>
          </cell>
          <cell r="U338" t="str">
            <v>EN GAMA</v>
          </cell>
          <cell r="V338">
            <v>27</v>
          </cell>
          <cell r="W338">
            <v>2795.36</v>
          </cell>
          <cell r="X338">
            <v>4174</v>
          </cell>
          <cell r="Y338">
            <v>4841.8399999999992</v>
          </cell>
          <cell r="Z338">
            <v>9784.5999999999985</v>
          </cell>
          <cell r="AA338" t="str">
            <v>COOPERTIRES, 275, 65, 20, 126/123, Q, CAMIONETA, ALL TERRAIN, DISCOVERER STT PRO, Letra Negra</v>
          </cell>
        </row>
        <row r="339">
          <cell r="A339" t="str">
            <v>17J56412</v>
          </cell>
          <cell r="B339" t="str">
            <v>205/55/R16 Tornel Jk Ux1 91H</v>
          </cell>
          <cell r="C339" t="str">
            <v>TORNEL</v>
          </cell>
          <cell r="D339" t="str">
            <v>JK UX1</v>
          </cell>
          <cell r="E339">
            <v>205</v>
          </cell>
          <cell r="F339">
            <v>55</v>
          </cell>
          <cell r="G339">
            <v>16</v>
          </cell>
          <cell r="H339" t="str">
            <v>Letra Negra</v>
          </cell>
          <cell r="I339" t="str">
            <v>No</v>
          </cell>
          <cell r="J339" t="str">
            <v>R</v>
          </cell>
          <cell r="K339" t="str">
            <v>H</v>
          </cell>
          <cell r="L339" t="str">
            <v>91</v>
          </cell>
          <cell r="M339" t="str">
            <v>SL</v>
          </cell>
          <cell r="N339" t="str">
            <v>-</v>
          </cell>
          <cell r="O339" t="str">
            <v>-</v>
          </cell>
          <cell r="P339" t="str">
            <v>No</v>
          </cell>
          <cell r="Q339" t="str">
            <v>-</v>
          </cell>
          <cell r="R339">
            <v>0</v>
          </cell>
          <cell r="S339" t="str">
            <v>AUTO</v>
          </cell>
          <cell r="T339" t="str">
            <v>URBAN</v>
          </cell>
          <cell r="U339" t="str">
            <v>EN GAMA</v>
          </cell>
          <cell r="V339">
            <v>0</v>
          </cell>
          <cell r="W339">
            <v>680.44</v>
          </cell>
          <cell r="X339">
            <v>1190</v>
          </cell>
          <cell r="Y339">
            <v>1380.3999999999999</v>
          </cell>
          <cell r="Z339">
            <v>2256.1999999999998</v>
          </cell>
          <cell r="AA339" t="str">
            <v>TORNEL, 205, 55, 16, 91, H, AUTO, URBAN, JK UX1, Letra Negra</v>
          </cell>
        </row>
        <row r="340">
          <cell r="A340" t="str">
            <v>PIR1616200</v>
          </cell>
          <cell r="B340" t="str">
            <v>245/70/R17 Pirelli Scorpion Atr 119R</v>
          </cell>
          <cell r="C340" t="str">
            <v>PIRELLI</v>
          </cell>
          <cell r="D340" t="str">
            <v>SCORPION ATR</v>
          </cell>
          <cell r="E340">
            <v>245</v>
          </cell>
          <cell r="F340">
            <v>70</v>
          </cell>
          <cell r="G340">
            <v>17</v>
          </cell>
          <cell r="H340" t="str">
            <v>Letra Negra</v>
          </cell>
          <cell r="I340" t="str">
            <v>No</v>
          </cell>
          <cell r="J340" t="str">
            <v>R</v>
          </cell>
          <cell r="K340" t="str">
            <v>R</v>
          </cell>
          <cell r="L340" t="str">
            <v>119</v>
          </cell>
          <cell r="M340" t="str">
            <v>SL</v>
          </cell>
          <cell r="N340" t="str">
            <v>-</v>
          </cell>
          <cell r="O340" t="str">
            <v>-</v>
          </cell>
          <cell r="P340" t="str">
            <v>No</v>
          </cell>
          <cell r="Q340" t="str">
            <v>-</v>
          </cell>
          <cell r="R340">
            <v>0</v>
          </cell>
          <cell r="S340" t="str">
            <v>CAMIONETA</v>
          </cell>
          <cell r="T340" t="str">
            <v>URBAN</v>
          </cell>
          <cell r="U340" t="str">
            <v>EN GAMA</v>
          </cell>
          <cell r="V340">
            <v>0</v>
          </cell>
          <cell r="W340">
            <v>2159.44</v>
          </cell>
          <cell r="X340">
            <v>3262</v>
          </cell>
          <cell r="Y340">
            <v>3783.9199999999996</v>
          </cell>
          <cell r="Z340">
            <v>7157.2</v>
          </cell>
          <cell r="AA340" t="str">
            <v>PIRELLI, 245, 70, 17, 119, R, CAMIONETA, URBAN, SCORPION ATR, Letra Negra</v>
          </cell>
        </row>
        <row r="341">
          <cell r="A341" t="str">
            <v>GDY105791</v>
          </cell>
          <cell r="B341" t="str">
            <v>325/65/R18 Goodyear Wrangler Duratrac 127/124Q</v>
          </cell>
          <cell r="C341" t="str">
            <v>GOODYEAR</v>
          </cell>
          <cell r="D341" t="str">
            <v>WRANGLER DURATRAC</v>
          </cell>
          <cell r="E341">
            <v>325</v>
          </cell>
          <cell r="F341">
            <v>65</v>
          </cell>
          <cell r="G341">
            <v>18</v>
          </cell>
          <cell r="H341" t="str">
            <v>Letra Negra</v>
          </cell>
          <cell r="I341" t="str">
            <v>No</v>
          </cell>
          <cell r="J341" t="str">
            <v>R</v>
          </cell>
          <cell r="K341" t="str">
            <v>Q</v>
          </cell>
          <cell r="L341" t="str">
            <v>127/124</v>
          </cell>
          <cell r="M341" t="str">
            <v>E</v>
          </cell>
          <cell r="N341" t="str">
            <v>-</v>
          </cell>
          <cell r="O341" t="str">
            <v>-</v>
          </cell>
          <cell r="P341" t="str">
            <v>No</v>
          </cell>
          <cell r="Q341">
            <v>10</v>
          </cell>
          <cell r="R341">
            <v>0</v>
          </cell>
          <cell r="S341" t="str">
            <v>CAMIONETA</v>
          </cell>
          <cell r="T341" t="str">
            <v>ALL TERRAIN</v>
          </cell>
          <cell r="U341" t="str">
            <v>EN GAMA</v>
          </cell>
          <cell r="V341">
            <v>2</v>
          </cell>
          <cell r="W341">
            <v>3425.85</v>
          </cell>
          <cell r="X341">
            <v>5028</v>
          </cell>
          <cell r="Y341">
            <v>5832.48</v>
          </cell>
          <cell r="Z341">
            <v>11355.24</v>
          </cell>
          <cell r="AA341" t="str">
            <v>GOODYEAR, 325, 65, 18, 127/124, Q, CAMIONETA, ALL TERRAIN, WRANGLER DURATRAC, Letra Negra</v>
          </cell>
        </row>
        <row r="342">
          <cell r="A342" t="str">
            <v>C39637</v>
          </cell>
          <cell r="B342" t="str">
            <v>235/70/R15 Coopertires Cobra Radial G-T 102T</v>
          </cell>
          <cell r="C342" t="str">
            <v>COOPERTIRES</v>
          </cell>
          <cell r="D342" t="str">
            <v>COBRA RADIAL G-T</v>
          </cell>
          <cell r="E342">
            <v>235</v>
          </cell>
          <cell r="F342">
            <v>70</v>
          </cell>
          <cell r="G342">
            <v>15</v>
          </cell>
          <cell r="H342" t="str">
            <v>Letra Blanca Resaltada</v>
          </cell>
          <cell r="I342" t="str">
            <v>No</v>
          </cell>
          <cell r="J342" t="str">
            <v>R</v>
          </cell>
          <cell r="K342" t="str">
            <v>T</v>
          </cell>
          <cell r="L342" t="str">
            <v>102</v>
          </cell>
          <cell r="M342" t="str">
            <v>P</v>
          </cell>
          <cell r="N342" t="str">
            <v>A</v>
          </cell>
          <cell r="O342" t="str">
            <v>B</v>
          </cell>
          <cell r="P342" t="str">
            <v>No</v>
          </cell>
          <cell r="Q342">
            <v>4</v>
          </cell>
          <cell r="R342">
            <v>440</v>
          </cell>
          <cell r="S342" t="str">
            <v>AUTO</v>
          </cell>
          <cell r="T342" t="str">
            <v>URBAN</v>
          </cell>
          <cell r="U342" t="str">
            <v>EN GAMA</v>
          </cell>
          <cell r="V342">
            <v>0</v>
          </cell>
          <cell r="W342">
            <v>1108.97</v>
          </cell>
          <cell r="X342">
            <v>1706</v>
          </cell>
          <cell r="Y342">
            <v>1978.9599999999998</v>
          </cell>
          <cell r="Z342">
            <v>4310.5599999999995</v>
          </cell>
          <cell r="AA342" t="str">
            <v>COOPERTIRES, 235, 70, 15, 102, T, AUTO, URBAN, COBRA RADIAL G-T, Letra Blanca Resaltada</v>
          </cell>
        </row>
        <row r="343">
          <cell r="A343" t="str">
            <v>FS11204003</v>
          </cell>
          <cell r="B343" t="str">
            <v>235/70/R16 Firestone Destination Le 107S</v>
          </cell>
          <cell r="C343" t="str">
            <v>FIRESTONE</v>
          </cell>
          <cell r="D343" t="str">
            <v>DESTINATION LE</v>
          </cell>
          <cell r="E343">
            <v>235</v>
          </cell>
          <cell r="F343">
            <v>70</v>
          </cell>
          <cell r="G343">
            <v>16</v>
          </cell>
          <cell r="H343" t="str">
            <v>Letra Blanca Derecha</v>
          </cell>
          <cell r="I343" t="str">
            <v>No</v>
          </cell>
          <cell r="J343" t="str">
            <v>R</v>
          </cell>
          <cell r="K343" t="str">
            <v>S</v>
          </cell>
          <cell r="L343" t="str">
            <v>107</v>
          </cell>
          <cell r="M343" t="str">
            <v>SL</v>
          </cell>
          <cell r="N343" t="str">
            <v>-</v>
          </cell>
          <cell r="O343" t="str">
            <v>-</v>
          </cell>
          <cell r="P343" t="str">
            <v>No</v>
          </cell>
          <cell r="Q343" t="str">
            <v>-</v>
          </cell>
          <cell r="R343">
            <v>0</v>
          </cell>
          <cell r="S343" t="str">
            <v>CAMIONETA</v>
          </cell>
          <cell r="T343" t="str">
            <v>URBAN</v>
          </cell>
          <cell r="U343" t="str">
            <v>EN GAMA</v>
          </cell>
          <cell r="V343">
            <v>4</v>
          </cell>
          <cell r="W343">
            <v>1468.35</v>
          </cell>
          <cell r="X343">
            <v>2256</v>
          </cell>
          <cell r="Y343">
            <v>2616.96</v>
          </cell>
          <cell r="Z343">
            <v>4949.7199999999993</v>
          </cell>
          <cell r="AA343" t="str">
            <v>FIRESTONE, 235, 70, 16, 107, S, CAMIONETA, URBAN, DESTINATION LE, Letra Blanca Derecha</v>
          </cell>
        </row>
        <row r="344">
          <cell r="A344" t="str">
            <v>C9023670</v>
          </cell>
          <cell r="B344" t="str">
            <v>305/70/R18 Coopertires Discoverer Stt Pro 126/123Q</v>
          </cell>
          <cell r="C344" t="str">
            <v>COOPERTIRES</v>
          </cell>
          <cell r="D344" t="str">
            <v>DISCOVERER STT PRO</v>
          </cell>
          <cell r="E344">
            <v>305</v>
          </cell>
          <cell r="F344">
            <v>70</v>
          </cell>
          <cell r="G344">
            <v>18</v>
          </cell>
          <cell r="H344" t="str">
            <v>Letra Blanca Resaltada</v>
          </cell>
          <cell r="I344" t="str">
            <v>No</v>
          </cell>
          <cell r="J344" t="str">
            <v>R</v>
          </cell>
          <cell r="K344" t="str">
            <v>Q</v>
          </cell>
          <cell r="L344" t="str">
            <v>126/123</v>
          </cell>
          <cell r="M344" t="str">
            <v>E</v>
          </cell>
          <cell r="N344" t="str">
            <v>-</v>
          </cell>
          <cell r="O344" t="str">
            <v>-</v>
          </cell>
          <cell r="P344" t="str">
            <v>No</v>
          </cell>
          <cell r="Q344">
            <v>10</v>
          </cell>
          <cell r="R344">
            <v>0</v>
          </cell>
          <cell r="S344" t="str">
            <v>CAMIONETA</v>
          </cell>
          <cell r="T344" t="str">
            <v>ALL TERRAIN</v>
          </cell>
          <cell r="U344" t="str">
            <v>EN GAMA</v>
          </cell>
          <cell r="V344">
            <v>1</v>
          </cell>
          <cell r="W344">
            <v>3339.07</v>
          </cell>
          <cell r="X344">
            <v>4910</v>
          </cell>
          <cell r="Y344">
            <v>5695.5999999999995</v>
          </cell>
          <cell r="Z344">
            <v>11133.679999999998</v>
          </cell>
          <cell r="AA344" t="str">
            <v>COOPERTIRES, 305, 70, 18, 126/123, Q, CAMIONETA, ALL TERRAIN, DISCOVERER STT PRO, Letra Blanca Resaltada</v>
          </cell>
        </row>
        <row r="345">
          <cell r="A345" t="str">
            <v>FS11267003</v>
          </cell>
          <cell r="B345" t="str">
            <v>185/60/R15 Firestone Fr710 84H</v>
          </cell>
          <cell r="C345" t="str">
            <v>FIRESTONE</v>
          </cell>
          <cell r="D345" t="str">
            <v>FR710</v>
          </cell>
          <cell r="E345">
            <v>185</v>
          </cell>
          <cell r="F345">
            <v>60</v>
          </cell>
          <cell r="G345">
            <v>15</v>
          </cell>
          <cell r="H345" t="str">
            <v>Letra Negra</v>
          </cell>
          <cell r="I345" t="str">
            <v>No</v>
          </cell>
          <cell r="J345" t="str">
            <v>R</v>
          </cell>
          <cell r="K345" t="str">
            <v>H</v>
          </cell>
          <cell r="L345" t="str">
            <v>84</v>
          </cell>
          <cell r="M345" t="str">
            <v>SL</v>
          </cell>
          <cell r="N345" t="str">
            <v>-</v>
          </cell>
          <cell r="O345" t="str">
            <v>-</v>
          </cell>
          <cell r="P345" t="str">
            <v>No</v>
          </cell>
          <cell r="Q345" t="str">
            <v>-</v>
          </cell>
          <cell r="R345">
            <v>0</v>
          </cell>
          <cell r="S345" t="str">
            <v>AUTO</v>
          </cell>
          <cell r="T345" t="str">
            <v>URBAN</v>
          </cell>
          <cell r="U345" t="str">
            <v>EN GAMA</v>
          </cell>
          <cell r="V345">
            <v>0</v>
          </cell>
          <cell r="W345">
            <v>943.16</v>
          </cell>
          <cell r="X345">
            <v>1481</v>
          </cell>
          <cell r="Y345">
            <v>1717.9599999999998</v>
          </cell>
          <cell r="Z345">
            <v>3126.2</v>
          </cell>
          <cell r="AA345" t="str">
            <v>FIRESTONE, 185, 60, 15, 84, H, AUTO, URBAN, FR710, Letra Negra</v>
          </cell>
        </row>
        <row r="346">
          <cell r="A346" t="str">
            <v>PIR2530100</v>
          </cell>
          <cell r="B346" t="str">
            <v>225/70/R16 Pirelli Scorpion Atr 101T</v>
          </cell>
          <cell r="C346" t="str">
            <v>PIRELLI</v>
          </cell>
          <cell r="D346" t="str">
            <v>SCORPION ATR</v>
          </cell>
          <cell r="E346">
            <v>225</v>
          </cell>
          <cell r="F346">
            <v>70</v>
          </cell>
          <cell r="G346">
            <v>16</v>
          </cell>
          <cell r="H346" t="str">
            <v>Letra Negra</v>
          </cell>
          <cell r="I346" t="str">
            <v>No</v>
          </cell>
          <cell r="J346" t="str">
            <v>R</v>
          </cell>
          <cell r="K346" t="str">
            <v>T</v>
          </cell>
          <cell r="L346" t="str">
            <v>101</v>
          </cell>
          <cell r="M346" t="str">
            <v>XL</v>
          </cell>
          <cell r="N346" t="str">
            <v>-</v>
          </cell>
          <cell r="O346" t="str">
            <v>-</v>
          </cell>
          <cell r="P346" t="str">
            <v>No</v>
          </cell>
          <cell r="Q346" t="str">
            <v>-</v>
          </cell>
          <cell r="R346">
            <v>0</v>
          </cell>
          <cell r="S346" t="str">
            <v>CAMIONETA</v>
          </cell>
          <cell r="T346" t="str">
            <v>URBAN</v>
          </cell>
          <cell r="U346" t="str">
            <v>EN GAMA</v>
          </cell>
          <cell r="V346">
            <v>20</v>
          </cell>
          <cell r="W346">
            <v>1622.05</v>
          </cell>
          <cell r="X346">
            <v>2464</v>
          </cell>
          <cell r="Y346">
            <v>2858.24</v>
          </cell>
          <cell r="Z346">
            <v>5996.04</v>
          </cell>
          <cell r="AA346" t="str">
            <v>PIRELLI, 225, 70, 16, 101, T, CAMIONETA, URBAN, SCORPION ATR, Letra Negra</v>
          </cell>
        </row>
        <row r="347">
          <cell r="A347" t="str">
            <v>C9032706</v>
          </cell>
          <cell r="B347" t="str">
            <v>245/65/R17 Coopertires Discoverer At3 4S 111T</v>
          </cell>
          <cell r="C347" t="str">
            <v>COOPERTIRES</v>
          </cell>
          <cell r="D347" t="str">
            <v>DISCOVERER AT3 4S</v>
          </cell>
          <cell r="E347">
            <v>245</v>
          </cell>
          <cell r="F347">
            <v>65</v>
          </cell>
          <cell r="G347">
            <v>17</v>
          </cell>
          <cell r="H347" t="str">
            <v>Letra Blanca Derecha</v>
          </cell>
          <cell r="I347" t="str">
            <v>No</v>
          </cell>
          <cell r="J347" t="str">
            <v>R</v>
          </cell>
          <cell r="K347" t="str">
            <v>T</v>
          </cell>
          <cell r="L347" t="str">
            <v>111</v>
          </cell>
          <cell r="M347" t="str">
            <v>XL</v>
          </cell>
          <cell r="N347" t="str">
            <v>A</v>
          </cell>
          <cell r="O347" t="str">
            <v>B</v>
          </cell>
          <cell r="P347" t="str">
            <v>No</v>
          </cell>
          <cell r="Q347">
            <v>6</v>
          </cell>
          <cell r="R347">
            <v>620</v>
          </cell>
          <cell r="S347" t="str">
            <v>CAMIONETA</v>
          </cell>
          <cell r="T347" t="str">
            <v>ALL TERRAIN</v>
          </cell>
          <cell r="U347" t="str">
            <v>EN GAMA</v>
          </cell>
          <cell r="V347">
            <v>0</v>
          </cell>
          <cell r="W347">
            <v>2235.15</v>
          </cell>
          <cell r="X347">
            <v>3365</v>
          </cell>
          <cell r="Y347">
            <v>3903.3999999999996</v>
          </cell>
          <cell r="Z347">
            <v>7408.9199999999992</v>
          </cell>
          <cell r="AA347" t="str">
            <v>COOPERTIRES, 245, 65, 17, 111, T, CAMIONETA, ALL TERRAIN, DISCOVERER AT3 4S, Letra Blanca Derecha</v>
          </cell>
        </row>
        <row r="348">
          <cell r="A348" t="str">
            <v>FZ12592500</v>
          </cell>
          <cell r="B348" t="str">
            <v>265/70/R17 Fuzion Fuzion Suv 115T</v>
          </cell>
          <cell r="C348" t="str">
            <v>FUZION</v>
          </cell>
          <cell r="D348" t="str">
            <v>FUZION SUV</v>
          </cell>
          <cell r="E348">
            <v>265</v>
          </cell>
          <cell r="F348">
            <v>70</v>
          </cell>
          <cell r="G348">
            <v>17</v>
          </cell>
          <cell r="H348" t="str">
            <v>Letra Blanca Derecha</v>
          </cell>
          <cell r="I348" t="str">
            <v>No</v>
          </cell>
          <cell r="J348" t="str">
            <v>R</v>
          </cell>
          <cell r="K348" t="str">
            <v>T</v>
          </cell>
          <cell r="L348" t="str">
            <v>115</v>
          </cell>
          <cell r="M348" t="str">
            <v>SL</v>
          </cell>
          <cell r="N348" t="str">
            <v>A</v>
          </cell>
          <cell r="O348" t="str">
            <v>B</v>
          </cell>
          <cell r="P348" t="str">
            <v>No</v>
          </cell>
          <cell r="Q348" t="str">
            <v>-</v>
          </cell>
          <cell r="R348">
            <v>460</v>
          </cell>
          <cell r="S348" t="str">
            <v>CAMIONETA</v>
          </cell>
          <cell r="T348" t="str">
            <v>URBAN</v>
          </cell>
          <cell r="U348" t="str">
            <v>EN GAMA</v>
          </cell>
          <cell r="V348">
            <v>0</v>
          </cell>
          <cell r="W348">
            <v>1510.3</v>
          </cell>
          <cell r="X348">
            <v>2383</v>
          </cell>
          <cell r="Y348">
            <v>2764.2799999999997</v>
          </cell>
          <cell r="Z348">
            <v>5006.5599999999995</v>
          </cell>
          <cell r="AA348" t="str">
            <v>FUZION, 265, 70, 17, 115, T, CAMIONETA, URBAN, FUZION SUV, Letra Blanca Derecha</v>
          </cell>
        </row>
        <row r="349">
          <cell r="A349" t="str">
            <v>BS14971003</v>
          </cell>
          <cell r="B349" t="str">
            <v>205/55/R16 Bridgestone Ecopia Ep422 Plus 91H</v>
          </cell>
          <cell r="C349" t="str">
            <v>BRIDGESTONE</v>
          </cell>
          <cell r="D349" t="str">
            <v>ECOPIA EP422 PLUS</v>
          </cell>
          <cell r="E349">
            <v>205</v>
          </cell>
          <cell r="F349">
            <v>55</v>
          </cell>
          <cell r="G349">
            <v>16</v>
          </cell>
          <cell r="H349" t="str">
            <v>Letra Negra</v>
          </cell>
          <cell r="I349" t="str">
            <v>No</v>
          </cell>
          <cell r="J349" t="str">
            <v>R</v>
          </cell>
          <cell r="K349" t="str">
            <v>H</v>
          </cell>
          <cell r="L349" t="str">
            <v>91</v>
          </cell>
          <cell r="M349" t="str">
            <v>SL</v>
          </cell>
          <cell r="N349" t="str">
            <v>A</v>
          </cell>
          <cell r="O349" t="str">
            <v>A</v>
          </cell>
          <cell r="P349" t="str">
            <v>No</v>
          </cell>
          <cell r="Q349" t="str">
            <v>-</v>
          </cell>
          <cell r="R349">
            <v>640</v>
          </cell>
          <cell r="S349" t="str">
            <v>AUTO</v>
          </cell>
          <cell r="T349" t="str">
            <v>URBAN</v>
          </cell>
          <cell r="U349" t="str">
            <v>EN GAMA</v>
          </cell>
          <cell r="V349">
            <v>0</v>
          </cell>
          <cell r="W349">
            <v>946.52</v>
          </cell>
          <cell r="X349">
            <v>1550</v>
          </cell>
          <cell r="Y349">
            <v>1797.9999999999998</v>
          </cell>
          <cell r="Z349">
            <v>3294.3999999999996</v>
          </cell>
          <cell r="AA349" t="str">
            <v>BRIDGESTONE, 205, 55, 16, 91, H, AUTO, URBAN, ECOPIA EP422 PLUS, Letra Negra</v>
          </cell>
        </row>
        <row r="350">
          <cell r="A350" t="str">
            <v>BS10506003</v>
          </cell>
          <cell r="B350" t="str">
            <v>205/55/R16 Bridgestone Turanza El400 2 89H</v>
          </cell>
          <cell r="C350" t="str">
            <v>BRIDGESTONE</v>
          </cell>
          <cell r="D350" t="str">
            <v>TURANZA EL400 2</v>
          </cell>
          <cell r="E350">
            <v>205</v>
          </cell>
          <cell r="F350">
            <v>55</v>
          </cell>
          <cell r="G350">
            <v>16</v>
          </cell>
          <cell r="H350" t="str">
            <v>Letra Negra</v>
          </cell>
          <cell r="I350" t="str">
            <v>No</v>
          </cell>
          <cell r="J350" t="str">
            <v>R</v>
          </cell>
          <cell r="K350" t="str">
            <v>H</v>
          </cell>
          <cell r="L350" t="str">
            <v>89</v>
          </cell>
          <cell r="M350" t="str">
            <v>SL</v>
          </cell>
          <cell r="N350" t="str">
            <v>B</v>
          </cell>
          <cell r="O350" t="str">
            <v>A</v>
          </cell>
          <cell r="P350" t="str">
            <v>No</v>
          </cell>
          <cell r="Q350" t="str">
            <v>-</v>
          </cell>
          <cell r="R350">
            <v>300</v>
          </cell>
          <cell r="S350" t="str">
            <v>AUTO</v>
          </cell>
          <cell r="T350" t="str">
            <v>URBAN</v>
          </cell>
          <cell r="U350" t="str">
            <v>EN GAMA</v>
          </cell>
          <cell r="V350">
            <v>0</v>
          </cell>
          <cell r="W350">
            <v>1153.77</v>
          </cell>
          <cell r="X350">
            <v>1830</v>
          </cell>
          <cell r="Y350">
            <v>2122.7999999999997</v>
          </cell>
          <cell r="Z350">
            <v>3824.5199999999995</v>
          </cell>
          <cell r="AA350" t="str">
            <v>BRIDGESTONE, 205, 55, 16, 89, H, AUTO, URBAN, TURANZA EL400 2, Letra Negra</v>
          </cell>
        </row>
        <row r="351">
          <cell r="A351">
            <v>10026130</v>
          </cell>
          <cell r="B351" t="str">
            <v>7/90/R16 Tornel T 1300 S/C 6Cp Lrc 101/96M</v>
          </cell>
          <cell r="C351" t="str">
            <v>TORNEL</v>
          </cell>
          <cell r="D351" t="str">
            <v>T 1300 S/C 6CP LRC</v>
          </cell>
          <cell r="E351">
            <v>7</v>
          </cell>
          <cell r="F351">
            <v>90</v>
          </cell>
          <cell r="G351">
            <v>16</v>
          </cell>
          <cell r="H351" t="str">
            <v>Letra Negra</v>
          </cell>
          <cell r="I351" t="str">
            <v>No</v>
          </cell>
          <cell r="J351" t="str">
            <v>R</v>
          </cell>
          <cell r="K351" t="str">
            <v>M</v>
          </cell>
          <cell r="L351" t="str">
            <v>101/96</v>
          </cell>
          <cell r="M351" t="str">
            <v>C</v>
          </cell>
          <cell r="N351" t="str">
            <v>-</v>
          </cell>
          <cell r="O351" t="str">
            <v>-</v>
          </cell>
          <cell r="P351" t="str">
            <v>No</v>
          </cell>
          <cell r="Q351">
            <v>6</v>
          </cell>
          <cell r="R351">
            <v>0</v>
          </cell>
          <cell r="S351" t="str">
            <v>CAMIONETA</v>
          </cell>
          <cell r="T351" t="str">
            <v>URBAN</v>
          </cell>
          <cell r="U351" t="str">
            <v>DESCONTINUADO</v>
          </cell>
          <cell r="V351">
            <v>0</v>
          </cell>
          <cell r="W351">
            <v>1069.08</v>
          </cell>
          <cell r="X351">
            <v>1716</v>
          </cell>
          <cell r="Y351">
            <v>1990.56</v>
          </cell>
          <cell r="Z351">
            <v>3543.8</v>
          </cell>
          <cell r="AA351" t="str">
            <v>TORNEL, 7, 90, 16, 101/96, M, CAMIONETA, URBAN, T 1300 S/C 6CP LRC, Letra Negra</v>
          </cell>
        </row>
        <row r="352">
          <cell r="A352">
            <v>64055</v>
          </cell>
          <cell r="B352" t="str">
            <v>9.5/90/R15 Bfgoodrich All Terrain T/A Ko2 104S</v>
          </cell>
          <cell r="C352" t="str">
            <v>BFGOODRICH</v>
          </cell>
          <cell r="D352" t="str">
            <v>ALL TERRAIN T/A KO2</v>
          </cell>
          <cell r="E352">
            <v>9.5</v>
          </cell>
          <cell r="F352">
            <v>90</v>
          </cell>
          <cell r="G352">
            <v>15</v>
          </cell>
          <cell r="H352" t="str">
            <v>Letra Blanca Resaltada</v>
          </cell>
          <cell r="I352" t="str">
            <v>No</v>
          </cell>
          <cell r="J352" t="str">
            <v>R</v>
          </cell>
          <cell r="K352" t="str">
            <v>S</v>
          </cell>
          <cell r="L352" t="str">
            <v>104</v>
          </cell>
          <cell r="M352" t="str">
            <v>C</v>
          </cell>
          <cell r="N352" t="str">
            <v>-</v>
          </cell>
          <cell r="O352" t="str">
            <v>-</v>
          </cell>
          <cell r="P352" t="str">
            <v>No</v>
          </cell>
          <cell r="Q352">
            <v>6</v>
          </cell>
          <cell r="R352">
            <v>0</v>
          </cell>
          <cell r="S352" t="str">
            <v>CAMIONETA</v>
          </cell>
          <cell r="T352" t="str">
            <v>ALL TERRAIN</v>
          </cell>
          <cell r="U352" t="str">
            <v>EN GAMA</v>
          </cell>
          <cell r="V352">
            <v>0</v>
          </cell>
          <cell r="W352">
            <v>2825.18</v>
          </cell>
          <cell r="X352">
            <v>4029</v>
          </cell>
          <cell r="Y352">
            <v>4673.6399999999994</v>
          </cell>
          <cell r="Z352">
            <v>9406.4399999999987</v>
          </cell>
          <cell r="AA352" t="str">
            <v>BFGOODRICH, 9.5, 90, 15, 104, S, CAMIONETA, ALL TERRAIN, ALL TERRAIN T/A KO2, Letra Blanca Resaltada</v>
          </cell>
        </row>
        <row r="353">
          <cell r="A353" t="str">
            <v>C9023651</v>
          </cell>
          <cell r="B353" t="str">
            <v>12.5/90/R15 Coopertires Discoverer Stt Pro 113Q</v>
          </cell>
          <cell r="C353" t="str">
            <v>COOPERTIRES</v>
          </cell>
          <cell r="D353" t="str">
            <v>DISCOVERER STT PRO</v>
          </cell>
          <cell r="E353">
            <v>12.5</v>
          </cell>
          <cell r="F353">
            <v>90</v>
          </cell>
          <cell r="G353">
            <v>15</v>
          </cell>
          <cell r="H353" t="str">
            <v>Letra Blanca Resaltada</v>
          </cell>
          <cell r="I353" t="str">
            <v>No</v>
          </cell>
          <cell r="J353" t="str">
            <v>R</v>
          </cell>
          <cell r="K353" t="str">
            <v>Q</v>
          </cell>
          <cell r="L353" t="str">
            <v>113</v>
          </cell>
          <cell r="M353" t="str">
            <v>C</v>
          </cell>
          <cell r="N353" t="str">
            <v>-</v>
          </cell>
          <cell r="O353" t="str">
            <v>-</v>
          </cell>
          <cell r="P353" t="str">
            <v>No</v>
          </cell>
          <cell r="Q353">
            <v>6</v>
          </cell>
          <cell r="R353">
            <v>0</v>
          </cell>
          <cell r="S353" t="str">
            <v>CAMIONETA</v>
          </cell>
          <cell r="T353" t="str">
            <v>ALL TERRAIN</v>
          </cell>
          <cell r="U353" t="str">
            <v>EN GAMA</v>
          </cell>
          <cell r="V353">
            <v>0</v>
          </cell>
          <cell r="W353">
            <v>3247.67</v>
          </cell>
          <cell r="X353">
            <v>4601</v>
          </cell>
          <cell r="Y353">
            <v>5337.16</v>
          </cell>
          <cell r="Z353">
            <v>10764.8</v>
          </cell>
          <cell r="AA353" t="str">
            <v>COOPERTIRES, 12.5, 90, 15, 113, Q, CAMIONETA, ALL TERRAIN, DISCOVERER STT PRO, Letra Blanca Resaltada</v>
          </cell>
        </row>
        <row r="354">
          <cell r="A354" t="str">
            <v>C9027201</v>
          </cell>
          <cell r="B354" t="str">
            <v>225/75/R15 Starfire Sf380 102T</v>
          </cell>
          <cell r="C354" t="str">
            <v>STARFIRE</v>
          </cell>
          <cell r="D354" t="str">
            <v>SF380</v>
          </cell>
          <cell r="E354">
            <v>225</v>
          </cell>
          <cell r="F354">
            <v>75</v>
          </cell>
          <cell r="G354">
            <v>15</v>
          </cell>
          <cell r="H354" t="str">
            <v>Letra Negra</v>
          </cell>
          <cell r="I354" t="str">
            <v>No</v>
          </cell>
          <cell r="J354" t="str">
            <v>R</v>
          </cell>
          <cell r="K354" t="str">
            <v>T</v>
          </cell>
          <cell r="L354" t="str">
            <v>102</v>
          </cell>
          <cell r="M354" t="str">
            <v>SL</v>
          </cell>
          <cell r="N354" t="str">
            <v>B</v>
          </cell>
          <cell r="O354" t="str">
            <v>B</v>
          </cell>
          <cell r="P354" t="str">
            <v>No</v>
          </cell>
          <cell r="Q354" t="str">
            <v>-</v>
          </cell>
          <cell r="R354">
            <v>440</v>
          </cell>
          <cell r="S354" t="str">
            <v>AUTO</v>
          </cell>
          <cell r="T354" t="str">
            <v>URBAN</v>
          </cell>
          <cell r="U354" t="str">
            <v>EN GAMA</v>
          </cell>
          <cell r="V354">
            <v>0</v>
          </cell>
          <cell r="W354">
            <v>807.95</v>
          </cell>
          <cell r="X354">
            <v>1298</v>
          </cell>
          <cell r="Y354">
            <v>1505.6799999999998</v>
          </cell>
          <cell r="Z354">
            <v>2678.4399999999996</v>
          </cell>
          <cell r="AA354" t="str">
            <v>STARFIRE, 225, 75, 15, 102, T, AUTO, URBAN, SF380, Letra Negra</v>
          </cell>
        </row>
        <row r="355">
          <cell r="A355" t="str">
            <v>PIR1617000</v>
          </cell>
          <cell r="B355" t="str">
            <v>265/70/R17 Pirelli Scorpion Atr 121/118S</v>
          </cell>
          <cell r="C355" t="str">
            <v>PIRELLI</v>
          </cell>
          <cell r="D355" t="str">
            <v>SCORPION ATR</v>
          </cell>
          <cell r="E355">
            <v>265</v>
          </cell>
          <cell r="F355">
            <v>70</v>
          </cell>
          <cell r="G355">
            <v>17</v>
          </cell>
          <cell r="H355" t="str">
            <v>Letra Blanca Resaltada</v>
          </cell>
          <cell r="I355" t="str">
            <v>No</v>
          </cell>
          <cell r="J355" t="str">
            <v>R</v>
          </cell>
          <cell r="K355" t="str">
            <v>S</v>
          </cell>
          <cell r="L355" t="str">
            <v>121/118</v>
          </cell>
          <cell r="M355" t="str">
            <v>SL</v>
          </cell>
          <cell r="N355" t="str">
            <v>-</v>
          </cell>
          <cell r="O355" t="str">
            <v>-</v>
          </cell>
          <cell r="P355" t="str">
            <v>No</v>
          </cell>
          <cell r="Q355" t="str">
            <v>-</v>
          </cell>
          <cell r="R355">
            <v>0</v>
          </cell>
          <cell r="S355" t="str">
            <v>CAMIONETA</v>
          </cell>
          <cell r="T355" t="str">
            <v>URBAN</v>
          </cell>
          <cell r="U355" t="str">
            <v>DESCONTINUADO</v>
          </cell>
          <cell r="V355">
            <v>0</v>
          </cell>
          <cell r="W355">
            <v>2115.3000000000002</v>
          </cell>
          <cell r="X355">
            <v>3202</v>
          </cell>
          <cell r="Y355">
            <v>3714.3199999999997</v>
          </cell>
          <cell r="Z355">
            <v>7011.04</v>
          </cell>
          <cell r="AA355" t="str">
            <v>PIRELLI, 265, 70, 17, 121/118, S, CAMIONETA, URBAN, SCORPION ATR, Letra Blanca Resaltada</v>
          </cell>
        </row>
        <row r="356">
          <cell r="A356" t="str">
            <v>C9032699</v>
          </cell>
          <cell r="B356" t="str">
            <v>265/65/R18 Coopertires Discoverer At3 4S 114T</v>
          </cell>
          <cell r="C356" t="str">
            <v>COOPERTIRES</v>
          </cell>
          <cell r="D356" t="str">
            <v>DISCOVERER AT3 4S</v>
          </cell>
          <cell r="E356">
            <v>265</v>
          </cell>
          <cell r="F356">
            <v>65</v>
          </cell>
          <cell r="G356">
            <v>18</v>
          </cell>
          <cell r="H356" t="str">
            <v>Letra Blanca Derecha</v>
          </cell>
          <cell r="I356" t="str">
            <v>No</v>
          </cell>
          <cell r="J356" t="str">
            <v>R</v>
          </cell>
          <cell r="K356" t="str">
            <v>T</v>
          </cell>
          <cell r="L356" t="str">
            <v>114</v>
          </cell>
          <cell r="M356" t="str">
            <v>SL</v>
          </cell>
          <cell r="N356" t="str">
            <v>A</v>
          </cell>
          <cell r="O356" t="str">
            <v>B</v>
          </cell>
          <cell r="P356" t="str">
            <v>No</v>
          </cell>
          <cell r="Q356">
            <v>4</v>
          </cell>
          <cell r="R356">
            <v>620</v>
          </cell>
          <cell r="S356" t="str">
            <v>CAMIONETA</v>
          </cell>
          <cell r="T356" t="str">
            <v>ALL TERRAIN</v>
          </cell>
          <cell r="U356" t="str">
            <v>EN GAMA</v>
          </cell>
          <cell r="V356">
            <v>0</v>
          </cell>
          <cell r="W356">
            <v>2265.13</v>
          </cell>
          <cell r="X356">
            <v>3456</v>
          </cell>
          <cell r="Y356">
            <v>4008.9599999999996</v>
          </cell>
          <cell r="Z356">
            <v>7507.52</v>
          </cell>
          <cell r="AA356" t="str">
            <v>COOPERTIRES, 265, 65, 18, 114, T, CAMIONETA, ALL TERRAIN, DISCOVERER AT3 4S, Letra Blanca Derecha</v>
          </cell>
        </row>
        <row r="357">
          <cell r="A357" t="str">
            <v>PIR1555300</v>
          </cell>
          <cell r="B357" t="str">
            <v>275/55/R20 Pirelli Scorpion Str 111H</v>
          </cell>
          <cell r="C357" t="str">
            <v>PIRELLI</v>
          </cell>
          <cell r="D357" t="str">
            <v>SCORPION STR</v>
          </cell>
          <cell r="E357">
            <v>275</v>
          </cell>
          <cell r="F357">
            <v>55</v>
          </cell>
          <cell r="G357">
            <v>20</v>
          </cell>
          <cell r="H357" t="str">
            <v>Letra Negra</v>
          </cell>
          <cell r="I357" t="str">
            <v>No</v>
          </cell>
          <cell r="J357" t="str">
            <v>R</v>
          </cell>
          <cell r="K357" t="str">
            <v>H</v>
          </cell>
          <cell r="L357" t="str">
            <v>111</v>
          </cell>
          <cell r="M357" t="str">
            <v>SL</v>
          </cell>
          <cell r="N357" t="str">
            <v>A</v>
          </cell>
          <cell r="O357" t="str">
            <v>A</v>
          </cell>
          <cell r="P357" t="str">
            <v>No</v>
          </cell>
          <cell r="Q357" t="str">
            <v>-</v>
          </cell>
          <cell r="R357">
            <v>520</v>
          </cell>
          <cell r="S357" t="str">
            <v>CAMIONETA</v>
          </cell>
          <cell r="T357" t="str">
            <v>URBAN</v>
          </cell>
          <cell r="U357" t="str">
            <v>EN GAMA</v>
          </cell>
          <cell r="V357">
            <v>25</v>
          </cell>
          <cell r="W357">
            <v>2245.29</v>
          </cell>
          <cell r="X357">
            <v>3429</v>
          </cell>
          <cell r="Y357">
            <v>3977.64</v>
          </cell>
          <cell r="Z357">
            <v>8451.76</v>
          </cell>
          <cell r="AA357" t="str">
            <v>PIRELLI, 275, 55, 20, 111, H, CAMIONETA, URBAN, SCORPION STR, Letra Negra</v>
          </cell>
        </row>
        <row r="358">
          <cell r="A358" t="str">
            <v>BS10421003</v>
          </cell>
          <cell r="B358" t="str">
            <v>205/55/R16 Bridgestone Turanza Er300 91V</v>
          </cell>
          <cell r="C358" t="str">
            <v>BRIDGESTONE</v>
          </cell>
          <cell r="D358" t="str">
            <v>TURANZA ER300</v>
          </cell>
          <cell r="E358">
            <v>205</v>
          </cell>
          <cell r="F358">
            <v>55</v>
          </cell>
          <cell r="G358">
            <v>16</v>
          </cell>
          <cell r="H358" t="str">
            <v>Letra Negra</v>
          </cell>
          <cell r="I358" t="str">
            <v>No</v>
          </cell>
          <cell r="J358" t="str">
            <v>HP</v>
          </cell>
          <cell r="K358" t="str">
            <v>V</v>
          </cell>
          <cell r="L358" t="str">
            <v>91</v>
          </cell>
          <cell r="M358" t="str">
            <v>SL</v>
          </cell>
          <cell r="N358" t="str">
            <v>A</v>
          </cell>
          <cell r="O358" t="str">
            <v>A</v>
          </cell>
          <cell r="P358" t="str">
            <v>No</v>
          </cell>
          <cell r="Q358" t="str">
            <v>-</v>
          </cell>
          <cell r="R358">
            <v>320</v>
          </cell>
          <cell r="S358" t="str">
            <v>AUTO</v>
          </cell>
          <cell r="T358" t="str">
            <v>URBAN</v>
          </cell>
          <cell r="U358" t="str">
            <v>EN GAMA</v>
          </cell>
          <cell r="V358">
            <v>0</v>
          </cell>
          <cell r="W358">
            <v>949.11</v>
          </cell>
          <cell r="X358">
            <v>1553</v>
          </cell>
          <cell r="Y358">
            <v>1801.4799999999998</v>
          </cell>
          <cell r="Z358">
            <v>3830.32</v>
          </cell>
          <cell r="AA358" t="str">
            <v>BRIDGESTONE, 205, 55, 16, 91, V, AUTO, URBAN, TURANZA ER300, Letra Negra</v>
          </cell>
        </row>
        <row r="359">
          <cell r="A359" t="str">
            <v>DUN107285</v>
          </cell>
          <cell r="B359" t="str">
            <v>195/50/R15 Dunlop Direzza Dz102 82V</v>
          </cell>
          <cell r="C359" t="str">
            <v>DUNLOP</v>
          </cell>
          <cell r="D359" t="str">
            <v>DIREZZA DZ102</v>
          </cell>
          <cell r="E359">
            <v>195</v>
          </cell>
          <cell r="F359">
            <v>50</v>
          </cell>
          <cell r="G359">
            <v>15</v>
          </cell>
          <cell r="H359" t="str">
            <v>Letra Negra</v>
          </cell>
          <cell r="I359" t="str">
            <v>No</v>
          </cell>
          <cell r="J359" t="str">
            <v>HP</v>
          </cell>
          <cell r="K359" t="str">
            <v>V</v>
          </cell>
          <cell r="L359" t="str">
            <v>82</v>
          </cell>
          <cell r="M359" t="str">
            <v>SL</v>
          </cell>
          <cell r="N359" t="str">
            <v>A</v>
          </cell>
          <cell r="O359" t="str">
            <v>A</v>
          </cell>
          <cell r="P359" t="str">
            <v>No</v>
          </cell>
          <cell r="Q359" t="str">
            <v>-</v>
          </cell>
          <cell r="R359">
            <v>460</v>
          </cell>
          <cell r="S359" t="str">
            <v>AUTO</v>
          </cell>
          <cell r="T359" t="str">
            <v>URBAN</v>
          </cell>
          <cell r="U359" t="str">
            <v>EN GAMA</v>
          </cell>
          <cell r="V359">
            <v>2</v>
          </cell>
          <cell r="W359">
            <v>938.77</v>
          </cell>
          <cell r="X359">
            <v>1475</v>
          </cell>
          <cell r="Y359">
            <v>1710.9999999999998</v>
          </cell>
          <cell r="Z359">
            <v>3145.9199999999996</v>
          </cell>
          <cell r="AA359" t="str">
            <v>DUNLOP, 195, 50, 15, 82, V, AUTO, URBAN, DIREZZA DZ102, Letra Negra</v>
          </cell>
        </row>
        <row r="360">
          <cell r="A360" t="str">
            <v>PIR1582500</v>
          </cell>
          <cell r="B360" t="str">
            <v>10.5/90/R15 Pirelli Scorpion Atr 109S</v>
          </cell>
          <cell r="C360" t="str">
            <v>PIRELLI</v>
          </cell>
          <cell r="D360" t="str">
            <v>SCORPION ATR</v>
          </cell>
          <cell r="E360">
            <v>10.5</v>
          </cell>
          <cell r="F360">
            <v>90</v>
          </cell>
          <cell r="G360">
            <v>15</v>
          </cell>
          <cell r="H360" t="str">
            <v>Letra Blanca Resaltada</v>
          </cell>
          <cell r="I360" t="str">
            <v>No</v>
          </cell>
          <cell r="J360" t="str">
            <v>R</v>
          </cell>
          <cell r="K360" t="str">
            <v>S</v>
          </cell>
          <cell r="L360" t="str">
            <v>109</v>
          </cell>
          <cell r="M360" t="str">
            <v>SL</v>
          </cell>
          <cell r="N360" t="str">
            <v>-</v>
          </cell>
          <cell r="O360" t="str">
            <v>-</v>
          </cell>
          <cell r="P360" t="str">
            <v>No</v>
          </cell>
          <cell r="Q360" t="str">
            <v>-</v>
          </cell>
          <cell r="R360">
            <v>0</v>
          </cell>
          <cell r="S360" t="str">
            <v>CAMIONETA</v>
          </cell>
          <cell r="T360" t="str">
            <v>URBAN</v>
          </cell>
          <cell r="U360" t="str">
            <v>EN GAMA</v>
          </cell>
          <cell r="V360">
            <v>12</v>
          </cell>
          <cell r="W360">
            <v>2066.5100000000002</v>
          </cell>
          <cell r="X360">
            <v>3002</v>
          </cell>
          <cell r="Y360">
            <v>3482.3199999999997</v>
          </cell>
          <cell r="Z360">
            <v>6860.24</v>
          </cell>
          <cell r="AA360" t="str">
            <v>PIRELLI, 10.5, 90, 15, 109, S, CAMIONETA, URBAN, SCORPION ATR, Letra Blanca Resaltada</v>
          </cell>
        </row>
        <row r="361">
          <cell r="A361" t="str">
            <v>FZ16638500</v>
          </cell>
          <cell r="B361" t="str">
            <v>155/70/R13 Fuzion Fuzion Touring 75T</v>
          </cell>
          <cell r="C361" t="str">
            <v>FUZION</v>
          </cell>
          <cell r="D361" t="str">
            <v>FUZION TOURING</v>
          </cell>
          <cell r="E361">
            <v>155</v>
          </cell>
          <cell r="F361">
            <v>70</v>
          </cell>
          <cell r="G361">
            <v>13</v>
          </cell>
          <cell r="H361" t="str">
            <v>Letra Negra</v>
          </cell>
          <cell r="I361" t="str">
            <v>No</v>
          </cell>
          <cell r="J361" t="str">
            <v>R</v>
          </cell>
          <cell r="K361" t="str">
            <v>T</v>
          </cell>
          <cell r="L361" t="str">
            <v>75</v>
          </cell>
          <cell r="M361" t="str">
            <v>SL</v>
          </cell>
          <cell r="N361" t="str">
            <v>A</v>
          </cell>
          <cell r="O361" t="str">
            <v>B</v>
          </cell>
          <cell r="P361" t="str">
            <v>No</v>
          </cell>
          <cell r="Q361" t="str">
            <v>-</v>
          </cell>
          <cell r="R361">
            <v>480</v>
          </cell>
          <cell r="S361" t="str">
            <v>AUTO</v>
          </cell>
          <cell r="T361" t="str">
            <v>TOURING</v>
          </cell>
          <cell r="U361" t="str">
            <v>EN GAMA</v>
          </cell>
          <cell r="V361">
            <v>0</v>
          </cell>
          <cell r="W361">
            <v>504.61</v>
          </cell>
          <cell r="X361">
            <v>818</v>
          </cell>
          <cell r="Y361">
            <v>948.87999999999988</v>
          </cell>
          <cell r="Z361">
            <v>1675.04</v>
          </cell>
          <cell r="AA361" t="str">
            <v>FUZION, 155, 70, 13, 75, T, AUTO, TOURING, FUZION TOURING, Letra Negra</v>
          </cell>
        </row>
        <row r="362">
          <cell r="A362" t="str">
            <v>PIR1731400</v>
          </cell>
          <cell r="B362" t="str">
            <v>235/70/R16 Pirelli Scorpion Atr 105T</v>
          </cell>
          <cell r="C362" t="str">
            <v>PIRELLI</v>
          </cell>
          <cell r="D362" t="str">
            <v>SCORPION ATR</v>
          </cell>
          <cell r="E362">
            <v>235</v>
          </cell>
          <cell r="F362">
            <v>70</v>
          </cell>
          <cell r="G362">
            <v>16</v>
          </cell>
          <cell r="H362" t="str">
            <v>Letra Negra</v>
          </cell>
          <cell r="I362" t="str">
            <v>No</v>
          </cell>
          <cell r="J362" t="str">
            <v>R</v>
          </cell>
          <cell r="K362" t="str">
            <v>T</v>
          </cell>
          <cell r="L362" t="str">
            <v>105</v>
          </cell>
          <cell r="M362" t="str">
            <v>SL</v>
          </cell>
          <cell r="N362" t="str">
            <v>A</v>
          </cell>
          <cell r="O362" t="str">
            <v>B</v>
          </cell>
          <cell r="P362" t="str">
            <v>No</v>
          </cell>
          <cell r="Q362" t="str">
            <v>-</v>
          </cell>
          <cell r="R362">
            <v>520</v>
          </cell>
          <cell r="S362" t="str">
            <v>CAMIONETA</v>
          </cell>
          <cell r="T362" t="str">
            <v>URBAN</v>
          </cell>
          <cell r="U362" t="str">
            <v>EN GAMA</v>
          </cell>
          <cell r="V362">
            <v>0</v>
          </cell>
          <cell r="W362">
            <v>2003.97</v>
          </cell>
          <cell r="X362">
            <v>2982</v>
          </cell>
          <cell r="Y362">
            <v>3459.12</v>
          </cell>
          <cell r="Z362">
            <v>6745.4</v>
          </cell>
          <cell r="AA362" t="str">
            <v>PIRELLI, 235, 70, 16, 105, T, CAMIONETA, URBAN, SCORPION ATR, Letra Negra</v>
          </cell>
        </row>
        <row r="363">
          <cell r="A363" t="str">
            <v>PIR2446400</v>
          </cell>
          <cell r="B363" t="str">
            <v>235/55/R18 Pirelli Scorpion Verde All Season Plus 104V</v>
          </cell>
          <cell r="C363" t="str">
            <v>PIRELLI</v>
          </cell>
          <cell r="D363" t="str">
            <v>SCORPION VERDE ALL SEASON PLUS</v>
          </cell>
          <cell r="E363">
            <v>235</v>
          </cell>
          <cell r="F363">
            <v>55</v>
          </cell>
          <cell r="G363">
            <v>18</v>
          </cell>
          <cell r="H363" t="str">
            <v>Letra Negra</v>
          </cell>
          <cell r="I363" t="str">
            <v>No</v>
          </cell>
          <cell r="J363" t="str">
            <v>HP</v>
          </cell>
          <cell r="K363" t="str">
            <v>V</v>
          </cell>
          <cell r="L363" t="str">
            <v>104</v>
          </cell>
          <cell r="M363" t="str">
            <v>XL</v>
          </cell>
          <cell r="N363" t="str">
            <v>A</v>
          </cell>
          <cell r="O363" t="str">
            <v>A</v>
          </cell>
          <cell r="P363" t="str">
            <v>No</v>
          </cell>
          <cell r="Q363" t="str">
            <v>-</v>
          </cell>
          <cell r="R363">
            <v>740</v>
          </cell>
          <cell r="S363" t="str">
            <v>CAMIONETA</v>
          </cell>
          <cell r="T363" t="str">
            <v>URBAN</v>
          </cell>
          <cell r="U363" t="str">
            <v>DESCONTINUADO</v>
          </cell>
          <cell r="V363">
            <v>2</v>
          </cell>
          <cell r="W363">
            <v>2464.27</v>
          </cell>
          <cell r="X363">
            <v>3726</v>
          </cell>
          <cell r="Y363">
            <v>4322.16</v>
          </cell>
          <cell r="Z363">
            <v>8167.56</v>
          </cell>
          <cell r="AA363" t="str">
            <v>PIRELLI, 235, 55, 18, 104, V, CAMIONETA, URBAN, SCORPION VERDE ALL SEASON PLUS, Letra Negra</v>
          </cell>
        </row>
        <row r="364">
          <cell r="A364" t="str">
            <v>GDY103595</v>
          </cell>
          <cell r="B364" t="str">
            <v>185/90/R14 Goodyear Wrangler D-Sport 102/100R</v>
          </cell>
          <cell r="C364" t="str">
            <v>GOODYEAR</v>
          </cell>
          <cell r="D364" t="str">
            <v>WRANGLER D-SPORT</v>
          </cell>
          <cell r="E364">
            <v>185</v>
          </cell>
          <cell r="F364">
            <v>90</v>
          </cell>
          <cell r="G364">
            <v>14</v>
          </cell>
          <cell r="H364" t="str">
            <v>Letra Negra</v>
          </cell>
          <cell r="I364" t="str">
            <v>No</v>
          </cell>
          <cell r="J364" t="str">
            <v>C</v>
          </cell>
          <cell r="K364" t="str">
            <v>R</v>
          </cell>
          <cell r="L364" t="str">
            <v>102/100</v>
          </cell>
          <cell r="M364" t="str">
            <v>D</v>
          </cell>
          <cell r="N364" t="str">
            <v>-</v>
          </cell>
          <cell r="O364" t="str">
            <v>-</v>
          </cell>
          <cell r="P364" t="str">
            <v>No</v>
          </cell>
          <cell r="Q364">
            <v>8</v>
          </cell>
          <cell r="R364">
            <v>0</v>
          </cell>
          <cell r="S364" t="str">
            <v>CAMIONETA</v>
          </cell>
          <cell r="T364" t="str">
            <v>ALL TERRAIN</v>
          </cell>
          <cell r="U364" t="str">
            <v>EN GAMA</v>
          </cell>
          <cell r="V364">
            <v>1</v>
          </cell>
          <cell r="W364">
            <v>1025.31</v>
          </cell>
          <cell r="X364">
            <v>1563</v>
          </cell>
          <cell r="Y364">
            <v>1813.08</v>
          </cell>
          <cell r="Z364">
            <v>3398.8</v>
          </cell>
          <cell r="AA364" t="str">
            <v>GOODYEAR, 185, 90, 14, 102/100, R, CAMIONETA, ALL TERRAIN, WRANGLER D-SPORT, Letra Negra</v>
          </cell>
        </row>
        <row r="365">
          <cell r="A365" t="str">
            <v>GDY104211</v>
          </cell>
          <cell r="B365" t="str">
            <v>205/75/R14 Goodyear Wrangler At/S 98Q</v>
          </cell>
          <cell r="C365" t="str">
            <v>GOODYEAR</v>
          </cell>
          <cell r="D365" t="str">
            <v>WRANGLER AT/S</v>
          </cell>
          <cell r="E365">
            <v>205</v>
          </cell>
          <cell r="F365">
            <v>75</v>
          </cell>
          <cell r="G365">
            <v>14</v>
          </cell>
          <cell r="H365" t="str">
            <v>Letra Negra</v>
          </cell>
          <cell r="I365" t="str">
            <v>No</v>
          </cell>
          <cell r="J365" t="str">
            <v>R</v>
          </cell>
          <cell r="K365" t="str">
            <v>Q</v>
          </cell>
          <cell r="L365" t="str">
            <v>98</v>
          </cell>
          <cell r="M365" t="str">
            <v>XL</v>
          </cell>
          <cell r="N365" t="str">
            <v>A</v>
          </cell>
          <cell r="O365" t="str">
            <v>B</v>
          </cell>
          <cell r="P365" t="str">
            <v>No</v>
          </cell>
          <cell r="Q365" t="str">
            <v>-</v>
          </cell>
          <cell r="R365">
            <v>360</v>
          </cell>
          <cell r="S365" t="str">
            <v>CAMIONETA</v>
          </cell>
          <cell r="T365" t="str">
            <v>ALL TERRAIN</v>
          </cell>
          <cell r="U365" t="str">
            <v>EN GAMA</v>
          </cell>
          <cell r="V365">
            <v>9</v>
          </cell>
          <cell r="W365">
            <v>1409.7</v>
          </cell>
          <cell r="X365">
            <v>2083</v>
          </cell>
          <cell r="Y365">
            <v>2416.2799999999997</v>
          </cell>
          <cell r="Z365">
            <v>4622.5999999999995</v>
          </cell>
          <cell r="AA365" t="str">
            <v>GOODYEAR, 205, 75, 14, 98, Q, CAMIONETA, ALL TERRAIN, WRANGLER AT/S, Letra Negra</v>
          </cell>
        </row>
        <row r="366">
          <cell r="A366" t="str">
            <v>PIR2415000</v>
          </cell>
          <cell r="B366" t="str">
            <v>235/60/R17 Pirelli Scorpion Verde All Season 102H</v>
          </cell>
          <cell r="C366" t="str">
            <v>PIRELLI</v>
          </cell>
          <cell r="D366" t="str">
            <v>SCORPION VERDE ALL SEASON</v>
          </cell>
          <cell r="E366">
            <v>235</v>
          </cell>
          <cell r="F366">
            <v>60</v>
          </cell>
          <cell r="G366">
            <v>17</v>
          </cell>
          <cell r="H366" t="str">
            <v>Letra Negra</v>
          </cell>
          <cell r="I366" t="str">
            <v>No</v>
          </cell>
          <cell r="J366" t="str">
            <v>R</v>
          </cell>
          <cell r="K366" t="str">
            <v>H</v>
          </cell>
          <cell r="L366" t="str">
            <v>102</v>
          </cell>
          <cell r="M366" t="str">
            <v>SL</v>
          </cell>
          <cell r="N366" t="str">
            <v>A</v>
          </cell>
          <cell r="O366" t="str">
            <v>A</v>
          </cell>
          <cell r="P366" t="str">
            <v>No</v>
          </cell>
          <cell r="Q366" t="str">
            <v>-</v>
          </cell>
          <cell r="R366">
            <v>600</v>
          </cell>
          <cell r="S366" t="str">
            <v>CAMIONETA</v>
          </cell>
          <cell r="T366" t="str">
            <v>URBAN</v>
          </cell>
          <cell r="U366" t="str">
            <v>EN GAMA</v>
          </cell>
          <cell r="V366">
            <v>32</v>
          </cell>
          <cell r="W366">
            <v>2351.94</v>
          </cell>
          <cell r="X366">
            <v>3523</v>
          </cell>
          <cell r="Y366">
            <v>4086.68</v>
          </cell>
          <cell r="Z366">
            <v>8441.32</v>
          </cell>
          <cell r="AA366" t="str">
            <v>PIRELLI, 235, 60, 17, 102, H, CAMIONETA, URBAN, SCORPION VERDE ALL SEASON, Letra Negra</v>
          </cell>
        </row>
        <row r="367">
          <cell r="A367" t="str">
            <v>C20215</v>
          </cell>
          <cell r="B367" t="str">
            <v>235/65/R17 Coopertires Cs5 Ultra Touring 104H</v>
          </cell>
          <cell r="C367" t="str">
            <v>COOPERTIRES</v>
          </cell>
          <cell r="D367" t="str">
            <v>CS5 ULTRA TOURING</v>
          </cell>
          <cell r="E367">
            <v>235</v>
          </cell>
          <cell r="F367">
            <v>65</v>
          </cell>
          <cell r="G367">
            <v>17</v>
          </cell>
          <cell r="H367" t="str">
            <v>Letra Negra</v>
          </cell>
          <cell r="I367" t="str">
            <v>No</v>
          </cell>
          <cell r="J367" t="str">
            <v>R</v>
          </cell>
          <cell r="K367" t="str">
            <v>H</v>
          </cell>
          <cell r="L367" t="str">
            <v>104</v>
          </cell>
          <cell r="M367" t="str">
            <v>SL</v>
          </cell>
          <cell r="N367" t="str">
            <v>A</v>
          </cell>
          <cell r="O367" t="str">
            <v>A</v>
          </cell>
          <cell r="P367" t="str">
            <v>No</v>
          </cell>
          <cell r="Q367">
            <v>4</v>
          </cell>
          <cell r="R367">
            <v>620</v>
          </cell>
          <cell r="S367" t="str">
            <v>AUTO</v>
          </cell>
          <cell r="T367" t="str">
            <v>TOURING</v>
          </cell>
          <cell r="U367" t="str">
            <v>EN GAMA</v>
          </cell>
          <cell r="V367">
            <v>25</v>
          </cell>
          <cell r="W367">
            <v>1836.49</v>
          </cell>
          <cell r="X367">
            <v>2825</v>
          </cell>
          <cell r="Y367">
            <v>3277</v>
          </cell>
          <cell r="Z367">
            <v>6093.48</v>
          </cell>
          <cell r="AA367" t="str">
            <v>COOPERTIRES, 235, 65, 17, 104, H, AUTO, TOURING, CS5 ULTRA TOURING, Letra Negra</v>
          </cell>
        </row>
        <row r="368">
          <cell r="A368" t="str">
            <v>C19934</v>
          </cell>
          <cell r="B368" t="str">
            <v>255/55/R18 Coopertires Discoverer H/T Plus 109T</v>
          </cell>
          <cell r="C368" t="str">
            <v>COOPERTIRES</v>
          </cell>
          <cell r="D368" t="str">
            <v>DISCOVERER H/T PLUS</v>
          </cell>
          <cell r="E368">
            <v>255</v>
          </cell>
          <cell r="F368">
            <v>55</v>
          </cell>
          <cell r="G368">
            <v>18</v>
          </cell>
          <cell r="H368" t="str">
            <v>Letra Negra</v>
          </cell>
          <cell r="I368" t="str">
            <v>No</v>
          </cell>
          <cell r="J368" t="str">
            <v>R</v>
          </cell>
          <cell r="K368" t="str">
            <v>T</v>
          </cell>
          <cell r="L368" t="str">
            <v>109</v>
          </cell>
          <cell r="M368" t="str">
            <v>XL</v>
          </cell>
          <cell r="N368" t="str">
            <v>A</v>
          </cell>
          <cell r="O368" t="str">
            <v>B</v>
          </cell>
          <cell r="P368" t="str">
            <v>No</v>
          </cell>
          <cell r="Q368">
            <v>6</v>
          </cell>
          <cell r="R368">
            <v>460</v>
          </cell>
          <cell r="S368" t="str">
            <v>CAMIONETA</v>
          </cell>
          <cell r="T368" t="str">
            <v>ALL TERRAIN</v>
          </cell>
          <cell r="U368" t="str">
            <v>EN GAMA</v>
          </cell>
          <cell r="V368">
            <v>0</v>
          </cell>
          <cell r="W368">
            <v>1956.41</v>
          </cell>
          <cell r="X368">
            <v>3038</v>
          </cell>
          <cell r="Y368">
            <v>3524.08</v>
          </cell>
          <cell r="Z368">
            <v>6484.4</v>
          </cell>
          <cell r="AA368" t="str">
            <v>COOPERTIRES, 255, 55, 18, 109, T, CAMIONETA, ALL TERRAIN, DISCOVERER H/T PLUS, Letra Negra</v>
          </cell>
        </row>
        <row r="369">
          <cell r="A369" t="str">
            <v>10P34800</v>
          </cell>
          <cell r="B369" t="str">
            <v>8.5/90/R14 Tornel America Cargo 101Q</v>
          </cell>
          <cell r="C369" t="str">
            <v>TORNEL</v>
          </cell>
          <cell r="D369" t="str">
            <v>AMERICA CARGO</v>
          </cell>
          <cell r="E369">
            <v>8.5</v>
          </cell>
          <cell r="F369">
            <v>90</v>
          </cell>
          <cell r="G369">
            <v>14</v>
          </cell>
          <cell r="H369" t="str">
            <v>Letra Negra</v>
          </cell>
          <cell r="I369" t="str">
            <v>No</v>
          </cell>
          <cell r="J369" t="str">
            <v>C</v>
          </cell>
          <cell r="K369" t="str">
            <v>Q</v>
          </cell>
          <cell r="L369" t="str">
            <v>101</v>
          </cell>
          <cell r="M369" t="str">
            <v>D</v>
          </cell>
          <cell r="N369" t="str">
            <v>-</v>
          </cell>
          <cell r="O369" t="str">
            <v>-</v>
          </cell>
          <cell r="P369" t="str">
            <v>No</v>
          </cell>
          <cell r="Q369">
            <v>8</v>
          </cell>
          <cell r="R369">
            <v>0</v>
          </cell>
          <cell r="S369" t="str">
            <v>CAMIONETA</v>
          </cell>
          <cell r="T369" t="str">
            <v>CARGO</v>
          </cell>
          <cell r="U369" t="str">
            <v>EN GAMA</v>
          </cell>
          <cell r="V369">
            <v>0</v>
          </cell>
          <cell r="W369">
            <v>963.68</v>
          </cell>
          <cell r="X369">
            <v>1479</v>
          </cell>
          <cell r="Y369">
            <v>1715.6399999999999</v>
          </cell>
          <cell r="Z369">
            <v>3194.64</v>
          </cell>
          <cell r="AA369" t="str">
            <v>TORNEL, 8.5, 90, 14, 101, Q, CAMIONETA, CARGO, AMERICA CARGO, Letra Negra</v>
          </cell>
        </row>
        <row r="370">
          <cell r="A370" t="str">
            <v>GDY101140</v>
          </cell>
          <cell r="B370" t="str">
            <v>275/65/R18 Goodyear Wrangler At/S 113/110S</v>
          </cell>
          <cell r="C370" t="str">
            <v>GOODYEAR</v>
          </cell>
          <cell r="D370" t="str">
            <v>WRANGLER AT/S</v>
          </cell>
          <cell r="E370">
            <v>275</v>
          </cell>
          <cell r="F370">
            <v>65</v>
          </cell>
          <cell r="G370">
            <v>18</v>
          </cell>
          <cell r="H370" t="str">
            <v>Letra Blanca Derecha</v>
          </cell>
          <cell r="I370" t="str">
            <v>Si</v>
          </cell>
          <cell r="J370" t="str">
            <v>R</v>
          </cell>
          <cell r="K370" t="str">
            <v>S</v>
          </cell>
          <cell r="L370" t="str">
            <v>113/110</v>
          </cell>
          <cell r="M370" t="str">
            <v>C</v>
          </cell>
          <cell r="N370" t="str">
            <v>-</v>
          </cell>
          <cell r="O370" t="str">
            <v>-</v>
          </cell>
          <cell r="P370" t="str">
            <v>No</v>
          </cell>
          <cell r="Q370">
            <v>6</v>
          </cell>
          <cell r="R370">
            <v>0</v>
          </cell>
          <cell r="S370" t="str">
            <v>CAMIONETA</v>
          </cell>
          <cell r="T370" t="str">
            <v>ALL TERRAIN</v>
          </cell>
          <cell r="U370" t="str">
            <v>EN GAMA</v>
          </cell>
          <cell r="V370">
            <v>0</v>
          </cell>
          <cell r="W370">
            <v>2848.16</v>
          </cell>
          <cell r="X370">
            <v>4246</v>
          </cell>
          <cell r="Y370">
            <v>4925.3599999999997</v>
          </cell>
          <cell r="Z370">
            <v>9440.08</v>
          </cell>
          <cell r="AA370" t="str">
            <v>GOODYEAR, 275, 65, 18, 113/110, S, CAMIONETA, ALL TERRAIN, WRANGLER AT/S, Letra Blanca Derecha</v>
          </cell>
        </row>
        <row r="371">
          <cell r="A371" t="str">
            <v>C9030942</v>
          </cell>
          <cell r="B371" t="str">
            <v>10.5/90/R15 Coopertires Evolution Att 109R</v>
          </cell>
          <cell r="C371" t="str">
            <v>COOPERTIRES</v>
          </cell>
          <cell r="D371" t="str">
            <v>EVOLUTION ATT</v>
          </cell>
          <cell r="E371">
            <v>10.5</v>
          </cell>
          <cell r="F371">
            <v>90</v>
          </cell>
          <cell r="G371">
            <v>15</v>
          </cell>
          <cell r="H371" t="str">
            <v>Letra Negra</v>
          </cell>
          <cell r="I371" t="str">
            <v>No</v>
          </cell>
          <cell r="J371" t="str">
            <v>R</v>
          </cell>
          <cell r="K371" t="str">
            <v>R</v>
          </cell>
          <cell r="L371" t="str">
            <v>109</v>
          </cell>
          <cell r="M371" t="str">
            <v>C</v>
          </cell>
          <cell r="N371" t="str">
            <v>B</v>
          </cell>
          <cell r="O371" t="str">
            <v>B</v>
          </cell>
          <cell r="P371" t="str">
            <v>No</v>
          </cell>
          <cell r="Q371">
            <v>6</v>
          </cell>
          <cell r="R371">
            <v>0</v>
          </cell>
          <cell r="S371" t="str">
            <v>CAMIONETA</v>
          </cell>
          <cell r="T371" t="str">
            <v>URBAN</v>
          </cell>
          <cell r="U371" t="str">
            <v>EN GAMA</v>
          </cell>
          <cell r="V371">
            <v>0</v>
          </cell>
          <cell r="W371">
            <v>1541.72</v>
          </cell>
          <cell r="X371">
            <v>2292</v>
          </cell>
          <cell r="Y371">
            <v>2658.72</v>
          </cell>
          <cell r="Z371">
            <v>5186.3599999999997</v>
          </cell>
          <cell r="AA371" t="str">
            <v>COOPERTIRES, 10.5, 90, 15, 109, R, CAMIONETA, URBAN, EVOLUTION ATT, Letra Negra</v>
          </cell>
        </row>
        <row r="372">
          <cell r="A372" t="str">
            <v>GDY102222</v>
          </cell>
          <cell r="B372" t="str">
            <v>245/70/R16 Goodyear Wrangler At/S 111T</v>
          </cell>
          <cell r="C372" t="str">
            <v>GOODYEAR</v>
          </cell>
          <cell r="D372" t="str">
            <v>WRANGLER AT/S</v>
          </cell>
          <cell r="E372">
            <v>245</v>
          </cell>
          <cell r="F372">
            <v>70</v>
          </cell>
          <cell r="G372">
            <v>16</v>
          </cell>
          <cell r="H372" t="str">
            <v>Letra Negra</v>
          </cell>
          <cell r="I372" t="str">
            <v>No</v>
          </cell>
          <cell r="J372" t="str">
            <v>R</v>
          </cell>
          <cell r="K372" t="str">
            <v>T</v>
          </cell>
          <cell r="L372" t="str">
            <v>111</v>
          </cell>
          <cell r="M372" t="str">
            <v>XL</v>
          </cell>
          <cell r="N372" t="str">
            <v>-</v>
          </cell>
          <cell r="O372" t="str">
            <v>-</v>
          </cell>
          <cell r="P372" t="str">
            <v>No</v>
          </cell>
          <cell r="Q372" t="str">
            <v>-</v>
          </cell>
          <cell r="R372">
            <v>0</v>
          </cell>
          <cell r="S372" t="str">
            <v>CAMIONETA</v>
          </cell>
          <cell r="T372" t="str">
            <v>ALL TERRAIN</v>
          </cell>
          <cell r="U372" t="str">
            <v>DESCONTINUADO</v>
          </cell>
          <cell r="V372">
            <v>1</v>
          </cell>
          <cell r="W372">
            <v>1647.9</v>
          </cell>
          <cell r="X372">
            <v>2499</v>
          </cell>
          <cell r="Y372">
            <v>2898.8399999999997</v>
          </cell>
          <cell r="Z372">
            <v>5462.44</v>
          </cell>
          <cell r="AA372" t="str">
            <v>GOODYEAR, 245, 70, 16, 111, T, CAMIONETA, ALL TERRAIN, WRANGLER AT/S, Letra Negra</v>
          </cell>
        </row>
        <row r="373">
          <cell r="A373" t="str">
            <v>C9025708</v>
          </cell>
          <cell r="B373" t="str">
            <v>225/75/R15 Coopertires Cs1 102T</v>
          </cell>
          <cell r="C373" t="str">
            <v>COOPERTIRES</v>
          </cell>
          <cell r="D373" t="str">
            <v>CS1</v>
          </cell>
          <cell r="E373">
            <v>225</v>
          </cell>
          <cell r="F373">
            <v>75</v>
          </cell>
          <cell r="G373">
            <v>15</v>
          </cell>
          <cell r="H373" t="str">
            <v>Letra Negra</v>
          </cell>
          <cell r="I373" t="str">
            <v>No</v>
          </cell>
          <cell r="J373" t="str">
            <v>R</v>
          </cell>
          <cell r="K373" t="str">
            <v>T</v>
          </cell>
          <cell r="L373" t="str">
            <v>102</v>
          </cell>
          <cell r="M373" t="str">
            <v>B</v>
          </cell>
          <cell r="N373" t="str">
            <v>B</v>
          </cell>
          <cell r="O373" t="str">
            <v>B</v>
          </cell>
          <cell r="P373" t="str">
            <v>No</v>
          </cell>
          <cell r="Q373">
            <v>4</v>
          </cell>
          <cell r="R373">
            <v>440</v>
          </cell>
          <cell r="S373" t="str">
            <v>AUTO</v>
          </cell>
          <cell r="T373" t="str">
            <v>URBAN</v>
          </cell>
          <cell r="U373" t="str">
            <v>EN GAMA</v>
          </cell>
          <cell r="V373">
            <v>0</v>
          </cell>
          <cell r="W373">
            <v>867.25</v>
          </cell>
          <cell r="X373">
            <v>1378</v>
          </cell>
          <cell r="Y373">
            <v>1598.4799999999998</v>
          </cell>
          <cell r="Z373">
            <v>2874.48</v>
          </cell>
          <cell r="AA373" t="str">
            <v>COOPERTIRES, 225, 75, 15, 102, T, AUTO, URBAN, CS1, Letra Negra</v>
          </cell>
        </row>
        <row r="374">
          <cell r="A374" t="str">
            <v>C9027215</v>
          </cell>
          <cell r="B374" t="str">
            <v>165/70/R13 Starfire Sf380 79T</v>
          </cell>
          <cell r="C374" t="str">
            <v>STARFIRE</v>
          </cell>
          <cell r="D374" t="str">
            <v>SF380</v>
          </cell>
          <cell r="E374">
            <v>165</v>
          </cell>
          <cell r="F374">
            <v>70</v>
          </cell>
          <cell r="G374">
            <v>13</v>
          </cell>
          <cell r="H374" t="str">
            <v>Letra Negra</v>
          </cell>
          <cell r="I374" t="str">
            <v>No</v>
          </cell>
          <cell r="J374" t="str">
            <v>R</v>
          </cell>
          <cell r="K374" t="str">
            <v>T</v>
          </cell>
          <cell r="L374" t="str">
            <v>79</v>
          </cell>
          <cell r="M374" t="str">
            <v>SL</v>
          </cell>
          <cell r="N374" t="str">
            <v>B</v>
          </cell>
          <cell r="O374" t="str">
            <v>B</v>
          </cell>
          <cell r="P374" t="str">
            <v>No</v>
          </cell>
          <cell r="Q374" t="str">
            <v>-</v>
          </cell>
          <cell r="R374">
            <v>440</v>
          </cell>
          <cell r="S374" t="str">
            <v>AUTO</v>
          </cell>
          <cell r="T374" t="str">
            <v>URBAN</v>
          </cell>
          <cell r="U374" t="str">
            <v>EN GAMA</v>
          </cell>
          <cell r="V374">
            <v>0</v>
          </cell>
          <cell r="W374">
            <v>482.23</v>
          </cell>
          <cell r="X374">
            <v>788</v>
          </cell>
          <cell r="Y374">
            <v>914.07999999999993</v>
          </cell>
          <cell r="Z374">
            <v>1598.4799999999998</v>
          </cell>
          <cell r="AA374" t="str">
            <v>STARFIRE, 165, 70, 13, 79, T, AUTO, URBAN, SF380, Letra Negra</v>
          </cell>
        </row>
        <row r="375">
          <cell r="A375" t="str">
            <v>GDY108595</v>
          </cell>
          <cell r="B375" t="str">
            <v>31/10.5/R15 Goodyear Wrangler At Adventure 109S</v>
          </cell>
          <cell r="C375" t="str">
            <v>GOODYEAR</v>
          </cell>
          <cell r="D375" t="str">
            <v>WRANGLER AT ADVENTURE</v>
          </cell>
          <cell r="E375">
            <v>31</v>
          </cell>
          <cell r="F375">
            <v>10.5</v>
          </cell>
          <cell r="G375">
            <v>15</v>
          </cell>
          <cell r="H375" t="str">
            <v>Letra Negra</v>
          </cell>
          <cell r="I375" t="str">
            <v>No</v>
          </cell>
          <cell r="J375" t="str">
            <v>HP</v>
          </cell>
          <cell r="K375" t="str">
            <v>S</v>
          </cell>
          <cell r="L375">
            <v>109</v>
          </cell>
          <cell r="M375" t="str">
            <v>C</v>
          </cell>
          <cell r="N375" t="str">
            <v>-</v>
          </cell>
          <cell r="O375" t="str">
            <v>-</v>
          </cell>
          <cell r="P375" t="str">
            <v>No</v>
          </cell>
          <cell r="Q375" t="str">
            <v>-</v>
          </cell>
          <cell r="S375" t="str">
            <v>CAMIONETA</v>
          </cell>
          <cell r="T375" t="str">
            <v>ALL TERRAIN</v>
          </cell>
          <cell r="U375" t="str">
            <v>EN GAMA</v>
          </cell>
          <cell r="V375">
            <v>22</v>
          </cell>
          <cell r="W375"/>
          <cell r="X375"/>
          <cell r="Y375"/>
          <cell r="Z375">
            <v>4727</v>
          </cell>
          <cell r="AA375" t="str">
            <v>GOODYEAR, 31, 10.5, 15, 109, S, CAMIONETA, ALL TERRAIN, WRANGLER AT ADVENTURE, Letra Negra</v>
          </cell>
        </row>
        <row r="376">
          <cell r="A376" t="str">
            <v>PIR2190000</v>
          </cell>
          <cell r="B376" t="str">
            <v>215/70/R16 Pirelli Scorpion Verde All Season 100H</v>
          </cell>
          <cell r="C376" t="str">
            <v>PIRELLI</v>
          </cell>
          <cell r="D376" t="str">
            <v>SCORPION VERDE ALL SEASON</v>
          </cell>
          <cell r="E376">
            <v>215</v>
          </cell>
          <cell r="F376">
            <v>70</v>
          </cell>
          <cell r="G376">
            <v>16</v>
          </cell>
          <cell r="H376" t="str">
            <v>Letra Negra</v>
          </cell>
          <cell r="I376" t="str">
            <v>No</v>
          </cell>
          <cell r="J376" t="str">
            <v>R</v>
          </cell>
          <cell r="K376" t="str">
            <v>H</v>
          </cell>
          <cell r="L376" t="str">
            <v>100</v>
          </cell>
          <cell r="M376" t="str">
            <v>SL</v>
          </cell>
          <cell r="N376" t="str">
            <v>A</v>
          </cell>
          <cell r="O376" t="str">
            <v>A</v>
          </cell>
          <cell r="P376" t="str">
            <v>No</v>
          </cell>
          <cell r="Q376" t="str">
            <v>-</v>
          </cell>
          <cell r="R376">
            <v>600</v>
          </cell>
          <cell r="S376" t="str">
            <v>CAMIONETA</v>
          </cell>
          <cell r="T376" t="str">
            <v>URBAN</v>
          </cell>
          <cell r="U376" t="str">
            <v>EN GAMA</v>
          </cell>
          <cell r="V376">
            <v>0</v>
          </cell>
          <cell r="W376">
            <v>1881.73</v>
          </cell>
          <cell r="X376">
            <v>2816</v>
          </cell>
          <cell r="Y376">
            <v>3266.56</v>
          </cell>
          <cell r="Z376">
            <v>6237.32</v>
          </cell>
          <cell r="AA376" t="str">
            <v>PIRELLI, 215, 70, 16, 100, H, CAMIONETA, URBAN, SCORPION VERDE ALL SEASON, Letra Negra</v>
          </cell>
        </row>
        <row r="377">
          <cell r="A377" t="str">
            <v>PIR2011700</v>
          </cell>
          <cell r="B377" t="str">
            <v>245/40/R18 Pirelli Cinturato P7 93Y</v>
          </cell>
          <cell r="C377" t="str">
            <v>PIRELLI</v>
          </cell>
          <cell r="D377" t="str">
            <v>CINTURATO P7</v>
          </cell>
          <cell r="E377">
            <v>245</v>
          </cell>
          <cell r="F377">
            <v>40</v>
          </cell>
          <cell r="G377">
            <v>18</v>
          </cell>
          <cell r="H377" t="str">
            <v>Letra Negra</v>
          </cell>
          <cell r="I377" t="str">
            <v>Si</v>
          </cell>
          <cell r="J377" t="str">
            <v>HP</v>
          </cell>
          <cell r="K377" t="str">
            <v>Y</v>
          </cell>
          <cell r="L377" t="str">
            <v>93</v>
          </cell>
          <cell r="M377" t="str">
            <v>SL</v>
          </cell>
          <cell r="N377" t="str">
            <v>AA</v>
          </cell>
          <cell r="O377" t="str">
            <v>A</v>
          </cell>
          <cell r="P377" t="str">
            <v>No</v>
          </cell>
          <cell r="Q377" t="str">
            <v>-</v>
          </cell>
          <cell r="R377">
            <v>260</v>
          </cell>
          <cell r="S377" t="str">
            <v>AUTO</v>
          </cell>
          <cell r="T377" t="str">
            <v>TOURING</v>
          </cell>
          <cell r="U377" t="str">
            <v>EN GAMA</v>
          </cell>
          <cell r="V377">
            <v>0</v>
          </cell>
          <cell r="W377">
            <v>3122.83</v>
          </cell>
          <cell r="X377">
            <v>4618</v>
          </cell>
          <cell r="Y377">
            <v>5356.8799999999992</v>
          </cell>
          <cell r="Z377">
            <v>10350.679999999998</v>
          </cell>
          <cell r="AA377" t="str">
            <v>PIRELLI, 245, 40, 18, 93, Y, AUTO, TOURING, CINTURATO P7, Letra Negra</v>
          </cell>
        </row>
        <row r="378">
          <cell r="A378" t="str">
            <v>GDY105744</v>
          </cell>
          <cell r="B378" t="str">
            <v>205/50/R17 Goodyear Efficentgrip 89Y</v>
          </cell>
          <cell r="C378" t="str">
            <v>GOODYEAR</v>
          </cell>
          <cell r="D378" t="str">
            <v>EFFICENTGRIP</v>
          </cell>
          <cell r="E378">
            <v>205</v>
          </cell>
          <cell r="F378">
            <v>50</v>
          </cell>
          <cell r="G378">
            <v>17</v>
          </cell>
          <cell r="H378" t="str">
            <v>Letra Negra</v>
          </cell>
          <cell r="I378" t="str">
            <v>No</v>
          </cell>
          <cell r="J378" t="str">
            <v>HP</v>
          </cell>
          <cell r="K378" t="str">
            <v>Y</v>
          </cell>
          <cell r="L378" t="str">
            <v>89</v>
          </cell>
          <cell r="M378" t="str">
            <v>SL</v>
          </cell>
          <cell r="N378" t="str">
            <v>A</v>
          </cell>
          <cell r="O378" t="str">
            <v>A</v>
          </cell>
          <cell r="P378" t="str">
            <v>Si</v>
          </cell>
          <cell r="Q378" t="str">
            <v>-</v>
          </cell>
          <cell r="R378">
            <v>340</v>
          </cell>
          <cell r="S378" t="str">
            <v>AUTO</v>
          </cell>
          <cell r="T378" t="str">
            <v>URBAN</v>
          </cell>
          <cell r="U378" t="str">
            <v>EN GAMA</v>
          </cell>
          <cell r="V378">
            <v>2</v>
          </cell>
          <cell r="W378">
            <v>2370.61</v>
          </cell>
          <cell r="X378">
            <v>3548</v>
          </cell>
          <cell r="Y378">
            <v>4115.6799999999994</v>
          </cell>
          <cell r="Z378">
            <v>7566.6799999999994</v>
          </cell>
          <cell r="AA378" t="str">
            <v>GOODYEAR, 205, 50, 17, 89, Y, AUTO, URBAN, EFFICENTGRIP, Letra Negra</v>
          </cell>
        </row>
        <row r="379">
          <cell r="A379" t="str">
            <v>PIR2449000</v>
          </cell>
          <cell r="B379" t="str">
            <v>245/65/R17 Pirelli Scorpion Verde All Season Plus 111H</v>
          </cell>
          <cell r="C379" t="str">
            <v>PIRELLI</v>
          </cell>
          <cell r="D379" t="str">
            <v>SCORPION VERDE ALL SEASON PLUS</v>
          </cell>
          <cell r="E379">
            <v>245</v>
          </cell>
          <cell r="F379">
            <v>65</v>
          </cell>
          <cell r="G379">
            <v>17</v>
          </cell>
          <cell r="H379" t="str">
            <v>Letra Negra</v>
          </cell>
          <cell r="I379" t="str">
            <v>No</v>
          </cell>
          <cell r="J379" t="str">
            <v>R</v>
          </cell>
          <cell r="K379" t="str">
            <v>H</v>
          </cell>
          <cell r="L379" t="str">
            <v>111</v>
          </cell>
          <cell r="M379" t="str">
            <v>XL</v>
          </cell>
          <cell r="N379" t="str">
            <v>A</v>
          </cell>
          <cell r="O379" t="str">
            <v>A</v>
          </cell>
          <cell r="P379" t="str">
            <v>No</v>
          </cell>
          <cell r="Q379" t="str">
            <v>-</v>
          </cell>
          <cell r="R379">
            <v>740</v>
          </cell>
          <cell r="S379" t="str">
            <v>CAMIONETA</v>
          </cell>
          <cell r="T379" t="str">
            <v>URBAN</v>
          </cell>
          <cell r="U379" t="str">
            <v>DESCONTINUADO</v>
          </cell>
          <cell r="V379">
            <v>1</v>
          </cell>
          <cell r="W379">
            <v>2188.87</v>
          </cell>
          <cell r="X379">
            <v>3302</v>
          </cell>
          <cell r="Y379">
            <v>3830.3199999999997</v>
          </cell>
          <cell r="Z379">
            <v>7254.64</v>
          </cell>
          <cell r="AA379" t="str">
            <v>PIRELLI, 245, 65, 17, 111, H, CAMIONETA, URBAN, SCORPION VERDE ALL SEASON PLUS, Letra Negra</v>
          </cell>
        </row>
        <row r="380">
          <cell r="A380" t="str">
            <v>FZ12618500</v>
          </cell>
          <cell r="B380" t="str">
            <v>225/60/R16 Fuzion Fuzion Touring 98H</v>
          </cell>
          <cell r="C380" t="str">
            <v>FUZION</v>
          </cell>
          <cell r="D380" t="str">
            <v>FUZION TOURING</v>
          </cell>
          <cell r="E380">
            <v>225</v>
          </cell>
          <cell r="F380">
            <v>60</v>
          </cell>
          <cell r="G380">
            <v>16</v>
          </cell>
          <cell r="H380" t="str">
            <v>Letra Negra</v>
          </cell>
          <cell r="I380" t="str">
            <v>No</v>
          </cell>
          <cell r="J380" t="str">
            <v>R</v>
          </cell>
          <cell r="K380" t="str">
            <v>H</v>
          </cell>
          <cell r="L380" t="str">
            <v>98</v>
          </cell>
          <cell r="M380" t="str">
            <v>SL</v>
          </cell>
          <cell r="N380" t="str">
            <v>A</v>
          </cell>
          <cell r="O380" t="str">
            <v>B</v>
          </cell>
          <cell r="P380" t="str">
            <v>No</v>
          </cell>
          <cell r="Q380" t="str">
            <v>-</v>
          </cell>
          <cell r="R380">
            <v>480</v>
          </cell>
          <cell r="S380" t="str">
            <v>AUTO</v>
          </cell>
          <cell r="T380" t="str">
            <v>TOURING</v>
          </cell>
          <cell r="U380" t="str">
            <v>EN GAMA</v>
          </cell>
          <cell r="V380">
            <v>0</v>
          </cell>
          <cell r="W380">
            <v>933.86</v>
          </cell>
          <cell r="X380">
            <v>1533</v>
          </cell>
          <cell r="Y380">
            <v>1778.28</v>
          </cell>
          <cell r="Z380">
            <v>3096.04</v>
          </cell>
          <cell r="AA380" t="str">
            <v>FUZION, 225, 60, 16, 98, H, AUTO, TOURING, FUZION TOURING, Letra Negra</v>
          </cell>
        </row>
        <row r="381">
          <cell r="A381">
            <v>10063360</v>
          </cell>
          <cell r="B381" t="str">
            <v>205/60/R13 Tornel Direccional 86S</v>
          </cell>
          <cell r="C381" t="str">
            <v>TORNEL</v>
          </cell>
          <cell r="D381" t="str">
            <v>DIRECCIONAL</v>
          </cell>
          <cell r="E381">
            <v>205</v>
          </cell>
          <cell r="F381">
            <v>60</v>
          </cell>
          <cell r="G381">
            <v>13</v>
          </cell>
          <cell r="H381" t="str">
            <v>Letra Negra</v>
          </cell>
          <cell r="I381" t="str">
            <v>No</v>
          </cell>
          <cell r="J381" t="str">
            <v>R</v>
          </cell>
          <cell r="K381" t="str">
            <v>S</v>
          </cell>
          <cell r="L381" t="str">
            <v>86</v>
          </cell>
          <cell r="M381" t="str">
            <v>SL</v>
          </cell>
          <cell r="N381" t="str">
            <v>-</v>
          </cell>
          <cell r="O381" t="str">
            <v>-</v>
          </cell>
          <cell r="P381" t="str">
            <v>No</v>
          </cell>
          <cell r="Q381" t="str">
            <v>-</v>
          </cell>
          <cell r="R381">
            <v>0</v>
          </cell>
          <cell r="S381" t="str">
            <v>AUTO</v>
          </cell>
          <cell r="T381" t="str">
            <v>URBAN</v>
          </cell>
          <cell r="U381" t="str">
            <v>EN GAMA</v>
          </cell>
          <cell r="V381">
            <v>10</v>
          </cell>
          <cell r="W381">
            <v>556.76</v>
          </cell>
          <cell r="X381">
            <v>888</v>
          </cell>
          <cell r="Y381">
            <v>1030.08</v>
          </cell>
          <cell r="Z381">
            <v>1845.56</v>
          </cell>
          <cell r="AA381" t="str">
            <v>TORNEL, 205, 60, 13, 86, S, AUTO, URBAN, DIRECCIONAL, Letra Negra</v>
          </cell>
        </row>
        <row r="382">
          <cell r="A382" t="str">
            <v>DUN107327</v>
          </cell>
          <cell r="B382" t="str">
            <v>215/55/R17 Dunlop Direzza Dz102 94V</v>
          </cell>
          <cell r="C382" t="str">
            <v>DUNLOP</v>
          </cell>
          <cell r="D382" t="str">
            <v>DIREZZA DZ102</v>
          </cell>
          <cell r="E382">
            <v>215</v>
          </cell>
          <cell r="F382">
            <v>55</v>
          </cell>
          <cell r="G382">
            <v>17</v>
          </cell>
          <cell r="H382" t="str">
            <v>Letra Negra</v>
          </cell>
          <cell r="I382" t="str">
            <v>No</v>
          </cell>
          <cell r="J382" t="str">
            <v>HP</v>
          </cell>
          <cell r="K382" t="str">
            <v>V</v>
          </cell>
          <cell r="L382" t="str">
            <v>94</v>
          </cell>
          <cell r="M382" t="str">
            <v>SL</v>
          </cell>
          <cell r="N382" t="str">
            <v>A</v>
          </cell>
          <cell r="O382" t="str">
            <v>A</v>
          </cell>
          <cell r="P382" t="str">
            <v>No</v>
          </cell>
          <cell r="Q382" t="str">
            <v>-</v>
          </cell>
          <cell r="R382">
            <v>460</v>
          </cell>
          <cell r="S382" t="str">
            <v>AUTO</v>
          </cell>
          <cell r="T382" t="str">
            <v>URBAN</v>
          </cell>
          <cell r="U382" t="str">
            <v>EN GAMA</v>
          </cell>
          <cell r="V382">
            <v>6</v>
          </cell>
          <cell r="W382">
            <v>1336.57</v>
          </cell>
          <cell r="X382">
            <v>2148</v>
          </cell>
          <cell r="Y382">
            <v>2491.6799999999998</v>
          </cell>
          <cell r="Z382">
            <v>4423.08</v>
          </cell>
          <cell r="AA382" t="str">
            <v>DUNLOP, 215, 55, 17, 94, V, AUTO, URBAN, DIREZZA DZ102, Letra Negra</v>
          </cell>
        </row>
        <row r="383">
          <cell r="A383" t="str">
            <v>PIR2357500</v>
          </cell>
          <cell r="B383" t="str">
            <v>215/45/R18 Pirelli Cinturato P7 93W</v>
          </cell>
          <cell r="C383" t="str">
            <v>PIRELLI</v>
          </cell>
          <cell r="D383" t="str">
            <v>CINTURATO P7</v>
          </cell>
          <cell r="E383">
            <v>215</v>
          </cell>
          <cell r="F383">
            <v>45</v>
          </cell>
          <cell r="G383">
            <v>18</v>
          </cell>
          <cell r="H383" t="str">
            <v>Letra Negra</v>
          </cell>
          <cell r="I383" t="str">
            <v>No</v>
          </cell>
          <cell r="J383" t="str">
            <v>HP</v>
          </cell>
          <cell r="K383" t="str">
            <v>W</v>
          </cell>
          <cell r="L383" t="str">
            <v>93</v>
          </cell>
          <cell r="M383" t="str">
            <v>XL</v>
          </cell>
          <cell r="N383" t="str">
            <v>AA</v>
          </cell>
          <cell r="O383" t="str">
            <v>A</v>
          </cell>
          <cell r="P383" t="str">
            <v>No</v>
          </cell>
          <cell r="Q383" t="str">
            <v>-</v>
          </cell>
          <cell r="R383">
            <v>260</v>
          </cell>
          <cell r="S383" t="str">
            <v>AUTO</v>
          </cell>
          <cell r="T383" t="str">
            <v>TOURING</v>
          </cell>
          <cell r="U383" t="str">
            <v>EN GAMA</v>
          </cell>
          <cell r="V383">
            <v>11</v>
          </cell>
          <cell r="W383">
            <v>2574.8200000000002</v>
          </cell>
          <cell r="X383">
            <v>3876</v>
          </cell>
          <cell r="Y383">
            <v>4496.16</v>
          </cell>
          <cell r="Z383">
            <v>8534.119999999999</v>
          </cell>
          <cell r="AA383" t="str">
            <v>PIRELLI, 215, 45, 18, 93, W, AUTO, TOURING, CINTURATO P7, Letra Negra</v>
          </cell>
        </row>
        <row r="384">
          <cell r="A384" t="str">
            <v>GDY107446</v>
          </cell>
          <cell r="B384" t="str">
            <v>235/75/R15 Goodyear Wrangler Armortrac 109S</v>
          </cell>
          <cell r="C384" t="str">
            <v>GOODYEAR</v>
          </cell>
          <cell r="D384" t="str">
            <v>WRANGLER ARMORTRAC</v>
          </cell>
          <cell r="E384">
            <v>235</v>
          </cell>
          <cell r="F384">
            <v>75</v>
          </cell>
          <cell r="G384">
            <v>15</v>
          </cell>
          <cell r="H384" t="str">
            <v>Letra Negra Delineada</v>
          </cell>
          <cell r="I384" t="str">
            <v>No</v>
          </cell>
          <cell r="J384" t="str">
            <v>R</v>
          </cell>
          <cell r="K384" t="str">
            <v>S</v>
          </cell>
          <cell r="L384" t="str">
            <v>109</v>
          </cell>
          <cell r="M384" t="str">
            <v>XL</v>
          </cell>
          <cell r="N384" t="str">
            <v>A</v>
          </cell>
          <cell r="O384" t="str">
            <v>B</v>
          </cell>
          <cell r="P384" t="str">
            <v>No</v>
          </cell>
          <cell r="Q384" t="str">
            <v>-</v>
          </cell>
          <cell r="R384">
            <v>360</v>
          </cell>
          <cell r="S384" t="str">
            <v>CAMIONETA</v>
          </cell>
          <cell r="T384" t="str">
            <v>ALL TERRAIN</v>
          </cell>
          <cell r="U384" t="str">
            <v>EN GAMA</v>
          </cell>
          <cell r="V384">
            <v>446</v>
          </cell>
          <cell r="W384">
            <v>1226.49</v>
          </cell>
          <cell r="X384">
            <v>1865</v>
          </cell>
          <cell r="Y384">
            <v>2163.3999999999996</v>
          </cell>
          <cell r="Z384">
            <v>4143.5199999999995</v>
          </cell>
          <cell r="AA384" t="str">
            <v>GOODYEAR, 235, 75, 15, 109, S, CAMIONETA, ALL TERRAIN, WRANGLER ARMORTRAC, Letra Negra Delineada</v>
          </cell>
        </row>
        <row r="385">
          <cell r="A385" t="str">
            <v>PIR2362800</v>
          </cell>
          <cell r="B385" t="str">
            <v>225/60/R17 Pirelli Cinturato P7 All Season Plus 99V</v>
          </cell>
          <cell r="C385" t="str">
            <v>PIRELLI</v>
          </cell>
          <cell r="D385" t="str">
            <v>CINTURATO P7 ALL SEASON PLUS</v>
          </cell>
          <cell r="E385">
            <v>225</v>
          </cell>
          <cell r="F385">
            <v>60</v>
          </cell>
          <cell r="G385">
            <v>17</v>
          </cell>
          <cell r="H385" t="str">
            <v>Letra Negra</v>
          </cell>
          <cell r="I385" t="str">
            <v>No</v>
          </cell>
          <cell r="J385" t="str">
            <v>HP</v>
          </cell>
          <cell r="K385" t="str">
            <v>V</v>
          </cell>
          <cell r="L385" t="str">
            <v>99</v>
          </cell>
          <cell r="M385" t="str">
            <v>SL</v>
          </cell>
          <cell r="N385" t="str">
            <v>AA</v>
          </cell>
          <cell r="O385" t="str">
            <v>A</v>
          </cell>
          <cell r="P385" t="str">
            <v>No</v>
          </cell>
          <cell r="Q385" t="str">
            <v>-</v>
          </cell>
          <cell r="R385">
            <v>260</v>
          </cell>
          <cell r="S385" t="str">
            <v>AUTO</v>
          </cell>
          <cell r="T385" t="str">
            <v>TOURING</v>
          </cell>
          <cell r="U385" t="str">
            <v>DESCONTINUADO</v>
          </cell>
          <cell r="V385">
            <v>0</v>
          </cell>
          <cell r="W385">
            <v>1759.58</v>
          </cell>
          <cell r="X385">
            <v>2721</v>
          </cell>
          <cell r="Y385">
            <v>3156.3599999999997</v>
          </cell>
          <cell r="Z385">
            <v>5832.48</v>
          </cell>
          <cell r="AA385" t="str">
            <v>PIRELLI, 225, 60, 17, 99, V, AUTO, TOURING, CINTURATO P7 ALL SEASON PLUS, Letra Negra</v>
          </cell>
        </row>
        <row r="386">
          <cell r="A386" t="str">
            <v>PIR1575800</v>
          </cell>
          <cell r="B386" t="str">
            <v>205/70/R15 Pirelli Chrono 106/104R</v>
          </cell>
          <cell r="C386" t="str">
            <v>PIRELLI</v>
          </cell>
          <cell r="D386" t="str">
            <v>CHRONO</v>
          </cell>
          <cell r="E386">
            <v>205</v>
          </cell>
          <cell r="F386">
            <v>70</v>
          </cell>
          <cell r="G386">
            <v>15</v>
          </cell>
          <cell r="H386" t="str">
            <v>Letra Negra</v>
          </cell>
          <cell r="I386" t="str">
            <v>No</v>
          </cell>
          <cell r="J386" t="str">
            <v>C</v>
          </cell>
          <cell r="K386" t="str">
            <v>R</v>
          </cell>
          <cell r="L386" t="str">
            <v>106/104</v>
          </cell>
          <cell r="M386" t="str">
            <v>C</v>
          </cell>
          <cell r="N386" t="str">
            <v>-</v>
          </cell>
          <cell r="O386" t="str">
            <v>-</v>
          </cell>
          <cell r="P386" t="str">
            <v>No</v>
          </cell>
          <cell r="Q386">
            <v>6</v>
          </cell>
          <cell r="R386">
            <v>0</v>
          </cell>
          <cell r="S386" t="str">
            <v>CAMIONETA</v>
          </cell>
          <cell r="T386" t="str">
            <v>URBAN</v>
          </cell>
          <cell r="U386" t="str">
            <v>EN GAMA</v>
          </cell>
          <cell r="V386">
            <v>2</v>
          </cell>
          <cell r="W386">
            <v>1597.8</v>
          </cell>
          <cell r="X386">
            <v>2367</v>
          </cell>
          <cell r="Y386">
            <v>2745.72</v>
          </cell>
          <cell r="Z386">
            <v>5296.56</v>
          </cell>
          <cell r="AA386" t="str">
            <v>PIRELLI, 205, 70, 15, 106/104, R, CAMIONETA, URBAN, CHRONO, Letra Negra</v>
          </cell>
        </row>
        <row r="387">
          <cell r="A387" t="str">
            <v>PIR1607800</v>
          </cell>
          <cell r="B387" t="str">
            <v>175/70/R14 Pirelli Chrono 88T</v>
          </cell>
          <cell r="C387" t="str">
            <v>PIRELLI</v>
          </cell>
          <cell r="D387" t="str">
            <v>CHRONO</v>
          </cell>
          <cell r="E387">
            <v>175</v>
          </cell>
          <cell r="F387">
            <v>70</v>
          </cell>
          <cell r="G387">
            <v>14</v>
          </cell>
          <cell r="H387" t="str">
            <v>Letra Negra</v>
          </cell>
          <cell r="I387" t="str">
            <v>No</v>
          </cell>
          <cell r="J387" t="str">
            <v>R</v>
          </cell>
          <cell r="K387" t="str">
            <v>T</v>
          </cell>
          <cell r="L387" t="str">
            <v>88</v>
          </cell>
          <cell r="M387" t="str">
            <v>XL</v>
          </cell>
          <cell r="N387" t="str">
            <v>-</v>
          </cell>
          <cell r="O387" t="str">
            <v>-</v>
          </cell>
          <cell r="P387" t="str">
            <v>No</v>
          </cell>
          <cell r="Q387" t="str">
            <v>-</v>
          </cell>
          <cell r="R387">
            <v>0</v>
          </cell>
          <cell r="S387" t="str">
            <v>CAMIONETA</v>
          </cell>
          <cell r="T387" t="str">
            <v>URBAN</v>
          </cell>
          <cell r="U387" t="str">
            <v>EN GAMA</v>
          </cell>
          <cell r="V387">
            <v>11</v>
          </cell>
          <cell r="W387">
            <v>1205.2</v>
          </cell>
          <cell r="X387">
            <v>1806</v>
          </cell>
          <cell r="Y387">
            <v>2094.96</v>
          </cell>
          <cell r="Z387">
            <v>4325.6399999999994</v>
          </cell>
          <cell r="AA387" t="str">
            <v>PIRELLI, 175, 70, 14, 88, T, CAMIONETA, URBAN, CHRONO, Letra Negra</v>
          </cell>
        </row>
        <row r="388">
          <cell r="A388" t="str">
            <v>C01409</v>
          </cell>
          <cell r="B388" t="str">
            <v>285/50/R20 Coopertires Zeon Ltz 116S</v>
          </cell>
          <cell r="C388" t="str">
            <v>COOPERTIRES</v>
          </cell>
          <cell r="D388" t="str">
            <v>ZEON LTZ</v>
          </cell>
          <cell r="E388">
            <v>285</v>
          </cell>
          <cell r="F388">
            <v>50</v>
          </cell>
          <cell r="G388">
            <v>20</v>
          </cell>
          <cell r="H388" t="str">
            <v>Letra Negra</v>
          </cell>
          <cell r="I388" t="str">
            <v>No</v>
          </cell>
          <cell r="J388" t="str">
            <v>R</v>
          </cell>
          <cell r="K388" t="str">
            <v>S</v>
          </cell>
          <cell r="L388" t="str">
            <v>116</v>
          </cell>
          <cell r="M388" t="str">
            <v>XL</v>
          </cell>
          <cell r="N388" t="str">
            <v>A</v>
          </cell>
          <cell r="O388" t="str">
            <v>B</v>
          </cell>
          <cell r="P388" t="str">
            <v>No</v>
          </cell>
          <cell r="Q388">
            <v>4</v>
          </cell>
          <cell r="R388">
            <v>520</v>
          </cell>
          <cell r="S388" t="str">
            <v>CAMIONETA</v>
          </cell>
          <cell r="T388" t="str">
            <v>ALL TERRAIN</v>
          </cell>
          <cell r="U388" t="str">
            <v>EN GAMA</v>
          </cell>
          <cell r="V388">
            <v>0</v>
          </cell>
          <cell r="W388">
            <v>2267.91</v>
          </cell>
          <cell r="X388">
            <v>3460</v>
          </cell>
          <cell r="Y388">
            <v>4013.6</v>
          </cell>
          <cell r="Z388">
            <v>7516.7999999999993</v>
          </cell>
          <cell r="AA388" t="str">
            <v>COOPERTIRES, 285, 50, 20, 116, S, CAMIONETA, ALL TERRAIN, ZEON LTZ, Letra Negra</v>
          </cell>
        </row>
        <row r="389">
          <cell r="A389" t="str">
            <v>PIR2507200</v>
          </cell>
          <cell r="B389" t="str">
            <v>265/60/R18 Pirelli Scorpion Verde All Season Plus 110H</v>
          </cell>
          <cell r="C389" t="str">
            <v>PIRELLI</v>
          </cell>
          <cell r="D389" t="str">
            <v>SCORPION VERDE ALL SEASON PLUS</v>
          </cell>
          <cell r="E389">
            <v>265</v>
          </cell>
          <cell r="F389">
            <v>60</v>
          </cell>
          <cell r="G389">
            <v>18</v>
          </cell>
          <cell r="H389" t="str">
            <v>Letra Negra</v>
          </cell>
          <cell r="I389" t="str">
            <v>No</v>
          </cell>
          <cell r="J389" t="str">
            <v>R</v>
          </cell>
          <cell r="K389" t="str">
            <v>H</v>
          </cell>
          <cell r="L389" t="str">
            <v>110</v>
          </cell>
          <cell r="M389" t="str">
            <v>SL</v>
          </cell>
          <cell r="N389" t="str">
            <v>A</v>
          </cell>
          <cell r="O389" t="str">
            <v>A</v>
          </cell>
          <cell r="P389" t="str">
            <v>No</v>
          </cell>
          <cell r="Q389" t="str">
            <v>-</v>
          </cell>
          <cell r="R389">
            <v>740</v>
          </cell>
          <cell r="S389" t="str">
            <v>CAMIONETA</v>
          </cell>
          <cell r="T389" t="str">
            <v>URBAN</v>
          </cell>
          <cell r="U389" t="str">
            <v>DESCONTINUADO</v>
          </cell>
          <cell r="V389">
            <v>0</v>
          </cell>
          <cell r="W389">
            <v>2692.3</v>
          </cell>
          <cell r="X389">
            <v>4035</v>
          </cell>
          <cell r="Y389">
            <v>4680.5999999999995</v>
          </cell>
          <cell r="Z389">
            <v>8923.8799999999992</v>
          </cell>
          <cell r="AA389" t="str">
            <v>PIRELLI, 265, 60, 18, 110, H, CAMIONETA, URBAN, SCORPION VERDE ALL SEASON PLUS, Letra Negra</v>
          </cell>
        </row>
        <row r="390">
          <cell r="A390" t="str">
            <v>FZ12587500</v>
          </cell>
          <cell r="B390" t="str">
            <v>185/65/R14 Fuzion Fuzion Touring 86T</v>
          </cell>
          <cell r="C390" t="str">
            <v>FUZION</v>
          </cell>
          <cell r="D390" t="str">
            <v>FUZION TOURING</v>
          </cell>
          <cell r="E390">
            <v>185</v>
          </cell>
          <cell r="F390">
            <v>65</v>
          </cell>
          <cell r="G390">
            <v>14</v>
          </cell>
          <cell r="H390" t="str">
            <v>Letra Negra</v>
          </cell>
          <cell r="I390" t="str">
            <v>No</v>
          </cell>
          <cell r="J390" t="str">
            <v>R</v>
          </cell>
          <cell r="K390" t="str">
            <v>T</v>
          </cell>
          <cell r="L390" t="str">
            <v>86</v>
          </cell>
          <cell r="M390" t="str">
            <v>SL</v>
          </cell>
          <cell r="N390" t="str">
            <v>-</v>
          </cell>
          <cell r="O390" t="str">
            <v>-</v>
          </cell>
          <cell r="P390" t="str">
            <v>No</v>
          </cell>
          <cell r="Q390" t="str">
            <v>-</v>
          </cell>
          <cell r="R390">
            <v>400</v>
          </cell>
          <cell r="S390" t="str">
            <v>AUTO</v>
          </cell>
          <cell r="T390" t="str">
            <v>TOURING</v>
          </cell>
          <cell r="U390" t="str">
            <v>EN GAMA</v>
          </cell>
          <cell r="V390">
            <v>0</v>
          </cell>
          <cell r="W390">
            <v>660.46</v>
          </cell>
          <cell r="X390">
            <v>1069</v>
          </cell>
          <cell r="Y390">
            <v>1240.04</v>
          </cell>
          <cell r="Z390">
            <v>2190.08</v>
          </cell>
          <cell r="AA390" t="str">
            <v>FUZION, 185, 65, 14, 86, T, AUTO, TOURING, FUZION TOURING, Letra Negra</v>
          </cell>
        </row>
        <row r="391">
          <cell r="A391" t="str">
            <v>PIR2748000</v>
          </cell>
          <cell r="B391" t="str">
            <v>295/45/R20 Pirelli Scorpion Verde All Season 110Y</v>
          </cell>
          <cell r="C391" t="str">
            <v>PIRELLI</v>
          </cell>
          <cell r="D391" t="str">
            <v>SCORPION VERDE ALL SEASON</v>
          </cell>
          <cell r="E391">
            <v>295</v>
          </cell>
          <cell r="F391">
            <v>45</v>
          </cell>
          <cell r="G391">
            <v>20</v>
          </cell>
          <cell r="H391" t="str">
            <v>Letra Negra</v>
          </cell>
          <cell r="I391" t="str">
            <v>No</v>
          </cell>
          <cell r="J391" t="str">
            <v>HP</v>
          </cell>
          <cell r="K391" t="str">
            <v>Y</v>
          </cell>
          <cell r="L391" t="str">
            <v>110</v>
          </cell>
          <cell r="M391" t="str">
            <v>SL</v>
          </cell>
          <cell r="N391" t="str">
            <v>A</v>
          </cell>
          <cell r="O391" t="str">
            <v>A</v>
          </cell>
          <cell r="P391" t="str">
            <v>Si</v>
          </cell>
          <cell r="Q391" t="str">
            <v>-</v>
          </cell>
          <cell r="R391">
            <v>600</v>
          </cell>
          <cell r="S391" t="str">
            <v>CAMIONETA</v>
          </cell>
          <cell r="T391" t="str">
            <v>URBAN</v>
          </cell>
          <cell r="U391" t="str">
            <v>EN GAMA</v>
          </cell>
          <cell r="V391">
            <v>6</v>
          </cell>
          <cell r="W391">
            <v>5441.43</v>
          </cell>
          <cell r="X391">
            <v>7757</v>
          </cell>
          <cell r="Y391">
            <v>8998.119999999999</v>
          </cell>
          <cell r="Z391">
            <v>18144.719999999998</v>
          </cell>
          <cell r="AA391" t="str">
            <v>PIRELLI, 295, 45, 20, 110, Y, CAMIONETA, URBAN, SCORPION VERDE ALL SEASON, Letra Negra</v>
          </cell>
        </row>
        <row r="392">
          <cell r="A392" t="str">
            <v>C9023940</v>
          </cell>
          <cell r="B392" t="str">
            <v>235/45/R18 Coopertires Cs5 Ultra Touring 94V</v>
          </cell>
          <cell r="C392" t="str">
            <v>COOPERTIRES</v>
          </cell>
          <cell r="D392" t="str">
            <v>CS5 ULTRA TOURING</v>
          </cell>
          <cell r="E392">
            <v>235</v>
          </cell>
          <cell r="F392">
            <v>45</v>
          </cell>
          <cell r="G392">
            <v>18</v>
          </cell>
          <cell r="H392" t="str">
            <v>Letra Negra</v>
          </cell>
          <cell r="I392" t="str">
            <v>No</v>
          </cell>
          <cell r="J392" t="str">
            <v>HP</v>
          </cell>
          <cell r="K392" t="str">
            <v>V</v>
          </cell>
          <cell r="L392" t="str">
            <v>94</v>
          </cell>
          <cell r="M392" t="str">
            <v>SL</v>
          </cell>
          <cell r="N392" t="str">
            <v>A</v>
          </cell>
          <cell r="O392" t="str">
            <v>A</v>
          </cell>
          <cell r="P392" t="str">
            <v>No</v>
          </cell>
          <cell r="Q392">
            <v>4</v>
          </cell>
          <cell r="R392">
            <v>580</v>
          </cell>
          <cell r="S392" t="str">
            <v>AUTO</v>
          </cell>
          <cell r="T392" t="str">
            <v>TOURING</v>
          </cell>
          <cell r="U392" t="str">
            <v>EN GAMA</v>
          </cell>
          <cell r="V392">
            <v>0</v>
          </cell>
          <cell r="W392">
            <v>1469.19</v>
          </cell>
          <cell r="X392">
            <v>2379</v>
          </cell>
          <cell r="Y392">
            <v>2759.64</v>
          </cell>
          <cell r="Z392">
            <v>4869.6799999999994</v>
          </cell>
          <cell r="AA392" t="str">
            <v>COOPERTIRES, 235, 45, 18, 94, V, AUTO, TOURING, CS5 ULTRA TOURING, Letra Negra</v>
          </cell>
        </row>
        <row r="393">
          <cell r="A393" t="str">
            <v>DUN106053</v>
          </cell>
          <cell r="B393" t="str">
            <v>245/40/R19 Dunlop Sp Sport Maxx 050 94W</v>
          </cell>
          <cell r="C393" t="str">
            <v>DUNLOP</v>
          </cell>
          <cell r="D393" t="str">
            <v>SP SPORT MAXX 050</v>
          </cell>
          <cell r="E393">
            <v>245</v>
          </cell>
          <cell r="F393">
            <v>40</v>
          </cell>
          <cell r="G393">
            <v>19</v>
          </cell>
          <cell r="H393" t="str">
            <v>Letra Negra</v>
          </cell>
          <cell r="I393" t="str">
            <v>Si</v>
          </cell>
          <cell r="J393" t="str">
            <v>HP</v>
          </cell>
          <cell r="K393" t="str">
            <v>W</v>
          </cell>
          <cell r="L393" t="str">
            <v>94</v>
          </cell>
          <cell r="M393" t="str">
            <v>SL</v>
          </cell>
          <cell r="N393" t="str">
            <v>A</v>
          </cell>
          <cell r="O393" t="str">
            <v>A</v>
          </cell>
          <cell r="P393" t="str">
            <v>Si</v>
          </cell>
          <cell r="Q393" t="str">
            <v>-</v>
          </cell>
          <cell r="R393">
            <v>260</v>
          </cell>
          <cell r="S393" t="str">
            <v>AUTO</v>
          </cell>
          <cell r="T393" t="str">
            <v>SPORTING</v>
          </cell>
          <cell r="U393" t="str">
            <v>EN GAMA</v>
          </cell>
          <cell r="V393">
            <v>0</v>
          </cell>
          <cell r="W393">
            <v>4058.56</v>
          </cell>
          <cell r="X393">
            <v>5885</v>
          </cell>
          <cell r="Y393">
            <v>6826.5999999999995</v>
          </cell>
          <cell r="Z393">
            <v>12899.2</v>
          </cell>
          <cell r="AA393" t="str">
            <v>DUNLOP, 245, 40, 19, 94, W, AUTO, SPORTING, SP SPORT MAXX 050, Letra Negra</v>
          </cell>
        </row>
        <row r="394">
          <cell r="A394" t="str">
            <v>PIR2612300</v>
          </cell>
          <cell r="B394" t="str">
            <v>265/50/R19 Pirelli Scorpion Verde All Season 110W</v>
          </cell>
          <cell r="C394" t="str">
            <v>PIRELLI</v>
          </cell>
          <cell r="D394" t="str">
            <v>SCORPION VERDE ALL SEASON</v>
          </cell>
          <cell r="E394">
            <v>265</v>
          </cell>
          <cell r="F394">
            <v>50</v>
          </cell>
          <cell r="G394">
            <v>19</v>
          </cell>
          <cell r="H394" t="str">
            <v>Letra Blanca</v>
          </cell>
          <cell r="I394" t="str">
            <v>Si</v>
          </cell>
          <cell r="J394" t="str">
            <v>HP</v>
          </cell>
          <cell r="K394" t="str">
            <v>W</v>
          </cell>
          <cell r="L394" t="str">
            <v>110</v>
          </cell>
          <cell r="M394" t="str">
            <v>XL</v>
          </cell>
          <cell r="N394" t="str">
            <v>A</v>
          </cell>
          <cell r="O394" t="str">
            <v>A</v>
          </cell>
          <cell r="P394" t="str">
            <v>No</v>
          </cell>
          <cell r="Q394" t="str">
            <v>-</v>
          </cell>
          <cell r="R394">
            <v>600</v>
          </cell>
          <cell r="S394" t="str">
            <v>CAMIONETA</v>
          </cell>
          <cell r="T394" t="str">
            <v>URBAN</v>
          </cell>
          <cell r="U394" t="str">
            <v>EN GAMA</v>
          </cell>
          <cell r="V394">
            <v>3</v>
          </cell>
          <cell r="W394">
            <v>2892.85</v>
          </cell>
          <cell r="X394">
            <v>4306</v>
          </cell>
          <cell r="Y394">
            <v>4994.96</v>
          </cell>
          <cell r="Z394">
            <v>11922.48</v>
          </cell>
          <cell r="AA394" t="str">
            <v>PIRELLI, 265, 50, 19, 110, W, CAMIONETA, URBAN, SCORPION VERDE ALL SEASON, Letra Blanca</v>
          </cell>
        </row>
        <row r="395">
          <cell r="A395" t="str">
            <v>PIR2362600</v>
          </cell>
          <cell r="B395" t="str">
            <v>215/60/R16 Pirelli Cinturato P7 95V</v>
          </cell>
          <cell r="C395" t="str">
            <v>PIRELLI</v>
          </cell>
          <cell r="D395" t="str">
            <v>CINTURATO P7</v>
          </cell>
          <cell r="E395">
            <v>215</v>
          </cell>
          <cell r="F395">
            <v>60</v>
          </cell>
          <cell r="G395">
            <v>16</v>
          </cell>
          <cell r="H395" t="str">
            <v>Letra Negra</v>
          </cell>
          <cell r="I395" t="str">
            <v>No</v>
          </cell>
          <cell r="J395" t="str">
            <v>HP</v>
          </cell>
          <cell r="K395" t="str">
            <v>V</v>
          </cell>
          <cell r="L395" t="str">
            <v>95</v>
          </cell>
          <cell r="M395" t="str">
            <v>XL</v>
          </cell>
          <cell r="N395" t="str">
            <v>AA</v>
          </cell>
          <cell r="O395" t="str">
            <v>A</v>
          </cell>
          <cell r="P395" t="str">
            <v>No</v>
          </cell>
          <cell r="Q395" t="str">
            <v>-</v>
          </cell>
          <cell r="R395">
            <v>260</v>
          </cell>
          <cell r="S395" t="str">
            <v>AUTO</v>
          </cell>
          <cell r="T395" t="str">
            <v>TOURING</v>
          </cell>
          <cell r="U395" t="str">
            <v>EN GAMA</v>
          </cell>
          <cell r="V395">
            <v>0</v>
          </cell>
          <cell r="W395">
            <v>1532.96</v>
          </cell>
          <cell r="X395">
            <v>2344</v>
          </cell>
          <cell r="Y395">
            <v>2719.04</v>
          </cell>
          <cell r="Z395">
            <v>5080.7999999999993</v>
          </cell>
          <cell r="AA395" t="str">
            <v>PIRELLI, 215, 60, 16, 95, V, AUTO, TOURING, CINTURATO P7, Letra Negra</v>
          </cell>
        </row>
        <row r="396">
          <cell r="A396">
            <v>10065050</v>
          </cell>
          <cell r="B396" t="str">
            <v>155/80/R15 Tornel Direccional 83S</v>
          </cell>
          <cell r="C396" t="str">
            <v>TORNEL</v>
          </cell>
          <cell r="D396" t="str">
            <v>DIRECCIONAL</v>
          </cell>
          <cell r="E396">
            <v>155</v>
          </cell>
          <cell r="F396">
            <v>80</v>
          </cell>
          <cell r="G396">
            <v>15</v>
          </cell>
          <cell r="H396" t="str">
            <v>Letra Negra</v>
          </cell>
          <cell r="I396" t="str">
            <v>No</v>
          </cell>
          <cell r="J396" t="str">
            <v>R</v>
          </cell>
          <cell r="K396" t="str">
            <v>S</v>
          </cell>
          <cell r="L396" t="str">
            <v>83</v>
          </cell>
          <cell r="M396" t="str">
            <v>SL</v>
          </cell>
          <cell r="N396" t="str">
            <v>-</v>
          </cell>
          <cell r="O396" t="str">
            <v>-</v>
          </cell>
          <cell r="P396" t="str">
            <v>No</v>
          </cell>
          <cell r="Q396" t="str">
            <v>-</v>
          </cell>
          <cell r="R396">
            <v>0</v>
          </cell>
          <cell r="S396" t="str">
            <v>AUTO</v>
          </cell>
          <cell r="T396" t="str">
            <v>URBAN</v>
          </cell>
          <cell r="U396" t="str">
            <v>EN GAMA</v>
          </cell>
          <cell r="V396">
            <v>0</v>
          </cell>
          <cell r="W396">
            <v>542.24</v>
          </cell>
          <cell r="X396">
            <v>938</v>
          </cell>
          <cell r="Y396">
            <v>1088.08</v>
          </cell>
          <cell r="Z396">
            <v>1797.9999999999998</v>
          </cell>
          <cell r="AA396" t="str">
            <v>TORNEL, 155, 80, 15, 83, S, AUTO, URBAN, DIRECCIONAL, Letra Negra</v>
          </cell>
        </row>
        <row r="397">
          <cell r="A397" t="str">
            <v>C19375</v>
          </cell>
          <cell r="B397" t="str">
            <v>225/60/R18 Coopertires Cs5 Ultra Touring 100V</v>
          </cell>
          <cell r="C397" t="str">
            <v>COOPERTIRES</v>
          </cell>
          <cell r="D397" t="str">
            <v>CS5 ULTRA TOURING</v>
          </cell>
          <cell r="E397">
            <v>225</v>
          </cell>
          <cell r="F397">
            <v>60</v>
          </cell>
          <cell r="G397">
            <v>18</v>
          </cell>
          <cell r="H397" t="str">
            <v>Letra Negra</v>
          </cell>
          <cell r="I397" t="str">
            <v>No</v>
          </cell>
          <cell r="J397" t="str">
            <v>HP</v>
          </cell>
          <cell r="K397" t="str">
            <v>V</v>
          </cell>
          <cell r="L397" t="str">
            <v>100</v>
          </cell>
          <cell r="M397" t="str">
            <v>SL</v>
          </cell>
          <cell r="N397" t="str">
            <v>A</v>
          </cell>
          <cell r="O397" t="str">
            <v>A</v>
          </cell>
          <cell r="P397" t="str">
            <v>No</v>
          </cell>
          <cell r="Q397">
            <v>4</v>
          </cell>
          <cell r="R397">
            <v>580</v>
          </cell>
          <cell r="S397" t="str">
            <v>AUTO</v>
          </cell>
          <cell r="T397" t="str">
            <v>TOURING</v>
          </cell>
          <cell r="U397" t="str">
            <v>EN GAMA</v>
          </cell>
          <cell r="V397">
            <v>2</v>
          </cell>
          <cell r="W397">
            <v>1631.69</v>
          </cell>
          <cell r="X397">
            <v>2599</v>
          </cell>
          <cell r="Y397">
            <v>3014.8399999999997</v>
          </cell>
          <cell r="Z397">
            <v>5407.92</v>
          </cell>
          <cell r="AA397" t="str">
            <v>COOPERTIRES, 225, 60, 18, 100, V, AUTO, TOURING, CS5 ULTRA TOURING, Letra Negra</v>
          </cell>
        </row>
        <row r="398">
          <cell r="A398" t="str">
            <v>PIR2362300</v>
          </cell>
          <cell r="B398" t="str">
            <v>215/55/R16 Pirelli Cinturato P7 97H</v>
          </cell>
          <cell r="C398" t="str">
            <v>PIRELLI</v>
          </cell>
          <cell r="D398" t="str">
            <v>CINTURATO P7</v>
          </cell>
          <cell r="E398">
            <v>215</v>
          </cell>
          <cell r="F398">
            <v>55</v>
          </cell>
          <cell r="G398">
            <v>16</v>
          </cell>
          <cell r="H398" t="str">
            <v>Letra Negra</v>
          </cell>
          <cell r="I398" t="str">
            <v>No</v>
          </cell>
          <cell r="J398" t="str">
            <v>R</v>
          </cell>
          <cell r="K398" t="str">
            <v>H</v>
          </cell>
          <cell r="L398" t="str">
            <v>97</v>
          </cell>
          <cell r="M398" t="str">
            <v>XL</v>
          </cell>
          <cell r="N398" t="str">
            <v>AA</v>
          </cell>
          <cell r="O398" t="str">
            <v>A</v>
          </cell>
          <cell r="P398" t="str">
            <v>No</v>
          </cell>
          <cell r="Q398" t="str">
            <v>-</v>
          </cell>
          <cell r="R398">
            <v>260</v>
          </cell>
          <cell r="S398" t="str">
            <v>AUTO</v>
          </cell>
          <cell r="T398" t="str">
            <v>TOURING</v>
          </cell>
          <cell r="U398" t="str">
            <v>EN GAMA</v>
          </cell>
          <cell r="V398">
            <v>1</v>
          </cell>
          <cell r="W398">
            <v>1632.67</v>
          </cell>
          <cell r="X398">
            <v>2479</v>
          </cell>
          <cell r="Y398">
            <v>2875.64</v>
          </cell>
          <cell r="Z398">
            <v>5411.4</v>
          </cell>
          <cell r="AA398" t="str">
            <v>PIRELLI, 215, 55, 16, 97, H, AUTO, TOURING, CINTURATO P7, Letra Negra</v>
          </cell>
        </row>
        <row r="399">
          <cell r="A399" t="str">
            <v>FZ12586500</v>
          </cell>
          <cell r="B399" t="str">
            <v>215/70/R15 Fuzion Fuzion Touring 98T</v>
          </cell>
          <cell r="C399" t="str">
            <v>FUZION</v>
          </cell>
          <cell r="D399" t="str">
            <v>FUZION TOURING</v>
          </cell>
          <cell r="E399">
            <v>215</v>
          </cell>
          <cell r="F399">
            <v>70</v>
          </cell>
          <cell r="G399">
            <v>15</v>
          </cell>
          <cell r="H399" t="str">
            <v>Letra Negra</v>
          </cell>
          <cell r="I399" t="str">
            <v>No</v>
          </cell>
          <cell r="J399" t="str">
            <v>R</v>
          </cell>
          <cell r="K399" t="str">
            <v>T</v>
          </cell>
          <cell r="L399" t="str">
            <v>98</v>
          </cell>
          <cell r="M399" t="str">
            <v>SL</v>
          </cell>
          <cell r="N399" t="str">
            <v>A</v>
          </cell>
          <cell r="O399" t="str">
            <v>B</v>
          </cell>
          <cell r="P399" t="str">
            <v>No</v>
          </cell>
          <cell r="Q399" t="str">
            <v>-</v>
          </cell>
          <cell r="R399">
            <v>480</v>
          </cell>
          <cell r="S399" t="str">
            <v>AUTO</v>
          </cell>
          <cell r="T399" t="str">
            <v>TOURING</v>
          </cell>
          <cell r="U399" t="str">
            <v>EN GAMA</v>
          </cell>
          <cell r="V399">
            <v>0</v>
          </cell>
          <cell r="W399">
            <v>744.83</v>
          </cell>
          <cell r="X399">
            <v>1213</v>
          </cell>
          <cell r="Y399">
            <v>1407.08</v>
          </cell>
          <cell r="Z399">
            <v>2569.3999999999996</v>
          </cell>
          <cell r="AA399" t="str">
            <v>FUZION, 215, 70, 15, 98, T, AUTO, TOURING, FUZION TOURING, Letra Negra</v>
          </cell>
        </row>
        <row r="400">
          <cell r="A400" t="str">
            <v>GDY107886</v>
          </cell>
          <cell r="B400" t="str">
            <v>235/60/R17 Goodyear Efficentgrip Suv 102H</v>
          </cell>
          <cell r="C400" t="str">
            <v>GOODYEAR</v>
          </cell>
          <cell r="D400" t="str">
            <v>EFFICENTGRIP SUV</v>
          </cell>
          <cell r="E400">
            <v>235</v>
          </cell>
          <cell r="F400">
            <v>60</v>
          </cell>
          <cell r="G400">
            <v>17</v>
          </cell>
          <cell r="H400" t="str">
            <v>Letra Negra</v>
          </cell>
          <cell r="I400" t="str">
            <v>No</v>
          </cell>
          <cell r="J400" t="str">
            <v>R</v>
          </cell>
          <cell r="K400" t="str">
            <v>H</v>
          </cell>
          <cell r="L400" t="str">
            <v>102</v>
          </cell>
          <cell r="M400" t="str">
            <v>SL</v>
          </cell>
          <cell r="N400" t="str">
            <v>A</v>
          </cell>
          <cell r="O400" t="str">
            <v>A</v>
          </cell>
          <cell r="P400" t="str">
            <v>No</v>
          </cell>
          <cell r="Q400" t="str">
            <v>-</v>
          </cell>
          <cell r="R400">
            <v>440</v>
          </cell>
          <cell r="S400" t="str">
            <v>CAMIONETA</v>
          </cell>
          <cell r="T400" t="str">
            <v>URBAN</v>
          </cell>
          <cell r="U400" t="str">
            <v>EN GAMA</v>
          </cell>
          <cell r="V400">
            <v>14</v>
          </cell>
          <cell r="W400">
            <v>2106.02</v>
          </cell>
          <cell r="X400">
            <v>3190</v>
          </cell>
          <cell r="Y400">
            <v>3700.3999999999996</v>
          </cell>
          <cell r="Z400">
            <v>7414.7199999999993</v>
          </cell>
          <cell r="AA400" t="str">
            <v>GOODYEAR, 235, 60, 17, 102, H, CAMIONETA, URBAN, EFFICENTGRIP SUV, Letra Negra</v>
          </cell>
        </row>
        <row r="401">
          <cell r="A401" t="str">
            <v>FS14964002</v>
          </cell>
          <cell r="B401" t="str">
            <v>175/70/R13 Firestone F-600 82T</v>
          </cell>
          <cell r="C401" t="str">
            <v>FIRESTONE</v>
          </cell>
          <cell r="D401" t="str">
            <v>F-600</v>
          </cell>
          <cell r="E401">
            <v>175</v>
          </cell>
          <cell r="F401">
            <v>70</v>
          </cell>
          <cell r="G401">
            <v>13</v>
          </cell>
          <cell r="H401" t="str">
            <v>Letra Negra</v>
          </cell>
          <cell r="I401" t="str">
            <v>No</v>
          </cell>
          <cell r="J401" t="str">
            <v>R</v>
          </cell>
          <cell r="K401" t="str">
            <v>T</v>
          </cell>
          <cell r="L401" t="str">
            <v>82</v>
          </cell>
          <cell r="M401" t="str">
            <v>SL</v>
          </cell>
          <cell r="N401" t="str">
            <v>-</v>
          </cell>
          <cell r="O401" t="str">
            <v>-</v>
          </cell>
          <cell r="P401" t="str">
            <v>No</v>
          </cell>
          <cell r="Q401" t="str">
            <v>-</v>
          </cell>
          <cell r="R401">
            <v>0</v>
          </cell>
          <cell r="S401" t="str">
            <v>AUTO</v>
          </cell>
          <cell r="T401" t="str">
            <v>URBAN</v>
          </cell>
          <cell r="U401" t="str">
            <v>FUERA DE GAMA</v>
          </cell>
          <cell r="V401">
            <v>0</v>
          </cell>
          <cell r="W401">
            <v>558.6</v>
          </cell>
          <cell r="X401">
            <v>891</v>
          </cell>
          <cell r="Y401">
            <v>1033.56</v>
          </cell>
          <cell r="Z401">
            <v>1851.36</v>
          </cell>
          <cell r="AA401" t="str">
            <v>FIRESTONE, 175, 70, 13, 82, T, AUTO, URBAN, F-600, Letra Negra</v>
          </cell>
        </row>
        <row r="402">
          <cell r="A402" t="str">
            <v>DUN108495</v>
          </cell>
          <cell r="B402" t="str">
            <v>265/65/R17 Dunlop Grandtrek Pt3 112H</v>
          </cell>
          <cell r="C402" t="str">
            <v>DUNLOP</v>
          </cell>
          <cell r="D402" t="str">
            <v>GRANDTREK PT3</v>
          </cell>
          <cell r="E402">
            <v>265</v>
          </cell>
          <cell r="F402">
            <v>65</v>
          </cell>
          <cell r="G402">
            <v>17</v>
          </cell>
          <cell r="H402" t="str">
            <v>Letra Negra</v>
          </cell>
          <cell r="I402" t="str">
            <v>No</v>
          </cell>
          <cell r="J402" t="str">
            <v>R</v>
          </cell>
          <cell r="K402" t="str">
            <v>H</v>
          </cell>
          <cell r="L402" t="str">
            <v>112</v>
          </cell>
          <cell r="M402" t="str">
            <v>SL</v>
          </cell>
          <cell r="N402" t="str">
            <v>A</v>
          </cell>
          <cell r="O402" t="str">
            <v>A</v>
          </cell>
          <cell r="P402" t="str">
            <v>No</v>
          </cell>
          <cell r="Q402" t="str">
            <v>-</v>
          </cell>
          <cell r="R402">
            <v>420</v>
          </cell>
          <cell r="S402" t="str">
            <v>CAMIONETA</v>
          </cell>
          <cell r="T402" t="str">
            <v>URBAN</v>
          </cell>
          <cell r="U402" t="str">
            <v>EN GAMA</v>
          </cell>
          <cell r="V402">
            <v>1</v>
          </cell>
          <cell r="W402">
            <v>1809.76</v>
          </cell>
          <cell r="X402">
            <v>2789</v>
          </cell>
          <cell r="Y402">
            <v>3235.24</v>
          </cell>
          <cell r="Z402">
            <v>5969.36</v>
          </cell>
          <cell r="AA402" t="str">
            <v>DUNLOP, 265, 65, 17, 112, H, CAMIONETA, URBAN, GRANDTREK PT3, Letra Negra</v>
          </cell>
        </row>
        <row r="403">
          <cell r="A403" t="str">
            <v>C19939</v>
          </cell>
          <cell r="B403" t="str">
            <v>275/45/R20 Coopertires Discoverer H/T Plus 110T</v>
          </cell>
          <cell r="C403" t="str">
            <v>COOPERTIRES</v>
          </cell>
          <cell r="D403" t="str">
            <v>DISCOVERER H/T PLUS</v>
          </cell>
          <cell r="E403">
            <v>275</v>
          </cell>
          <cell r="F403">
            <v>45</v>
          </cell>
          <cell r="G403">
            <v>20</v>
          </cell>
          <cell r="H403" t="str">
            <v>Letra Negra</v>
          </cell>
          <cell r="I403" t="str">
            <v>No</v>
          </cell>
          <cell r="J403" t="str">
            <v>R</v>
          </cell>
          <cell r="K403" t="str">
            <v>T</v>
          </cell>
          <cell r="L403" t="str">
            <v>110</v>
          </cell>
          <cell r="M403" t="str">
            <v>XL</v>
          </cell>
          <cell r="N403" t="str">
            <v>A</v>
          </cell>
          <cell r="O403" t="str">
            <v>B</v>
          </cell>
          <cell r="P403" t="str">
            <v>No</v>
          </cell>
          <cell r="Q403">
            <v>6</v>
          </cell>
          <cell r="R403">
            <v>460</v>
          </cell>
          <cell r="S403" t="str">
            <v>CAMIONETA</v>
          </cell>
          <cell r="T403" t="str">
            <v>ALL TERRAIN</v>
          </cell>
          <cell r="U403" t="str">
            <v>EN GAMA</v>
          </cell>
          <cell r="V403">
            <v>0</v>
          </cell>
          <cell r="W403">
            <v>1995.48</v>
          </cell>
          <cell r="X403">
            <v>3091</v>
          </cell>
          <cell r="Y403">
            <v>3585.56</v>
          </cell>
          <cell r="Z403">
            <v>6614.32</v>
          </cell>
          <cell r="AA403" t="str">
            <v>COOPERTIRES, 275, 45, 20, 110, T, CAMIONETA, ALL TERRAIN, DISCOVERER H/T PLUS, Letra Negra</v>
          </cell>
        </row>
        <row r="404">
          <cell r="A404" t="str">
            <v>PIR2074800</v>
          </cell>
          <cell r="B404" t="str">
            <v>245/45/R18 Pirelli Cinturato P7 96Y</v>
          </cell>
          <cell r="C404" t="str">
            <v>PIRELLI</v>
          </cell>
          <cell r="D404" t="str">
            <v>CINTURATO P7</v>
          </cell>
          <cell r="E404">
            <v>245</v>
          </cell>
          <cell r="F404">
            <v>45</v>
          </cell>
          <cell r="G404">
            <v>18</v>
          </cell>
          <cell r="H404" t="str">
            <v>Letra Negra</v>
          </cell>
          <cell r="I404" t="str">
            <v>Si</v>
          </cell>
          <cell r="J404" t="str">
            <v>HP</v>
          </cell>
          <cell r="K404" t="str">
            <v>Y</v>
          </cell>
          <cell r="L404" t="str">
            <v>96</v>
          </cell>
          <cell r="M404" t="str">
            <v>SL</v>
          </cell>
          <cell r="N404" t="str">
            <v>AA</v>
          </cell>
          <cell r="O404" t="str">
            <v>A</v>
          </cell>
          <cell r="P404" t="str">
            <v>Si</v>
          </cell>
          <cell r="Q404" t="str">
            <v>-</v>
          </cell>
          <cell r="R404">
            <v>260</v>
          </cell>
          <cell r="S404" t="str">
            <v>AUTO</v>
          </cell>
          <cell r="T404" t="str">
            <v>TOURING</v>
          </cell>
          <cell r="U404" t="str">
            <v>EN GAMA</v>
          </cell>
          <cell r="V404">
            <v>0</v>
          </cell>
          <cell r="W404">
            <v>4003.72</v>
          </cell>
          <cell r="X404">
            <v>5810</v>
          </cell>
          <cell r="Y404">
            <v>6739.5999999999995</v>
          </cell>
          <cell r="Z404">
            <v>17496.28</v>
          </cell>
          <cell r="AA404" t="str">
            <v>PIRELLI, 245, 45, 18, 96, Y, AUTO, TOURING, CINTURATO P7, Letra Negra</v>
          </cell>
        </row>
        <row r="405">
          <cell r="A405" t="str">
            <v>PIR1712400</v>
          </cell>
          <cell r="B405" t="str">
            <v>245/45/R19 Pirelli Pzero Nero All Season 98W</v>
          </cell>
          <cell r="C405" t="str">
            <v>PIRELLI</v>
          </cell>
          <cell r="D405" t="str">
            <v>PZERO NERO ALL SEASON</v>
          </cell>
          <cell r="E405">
            <v>245</v>
          </cell>
          <cell r="F405">
            <v>45</v>
          </cell>
          <cell r="G405">
            <v>19</v>
          </cell>
          <cell r="H405" t="str">
            <v>Letra Negra</v>
          </cell>
          <cell r="I405" t="str">
            <v>No</v>
          </cell>
          <cell r="J405" t="str">
            <v>HP</v>
          </cell>
          <cell r="K405" t="str">
            <v>W</v>
          </cell>
          <cell r="L405" t="str">
            <v>98</v>
          </cell>
          <cell r="M405" t="str">
            <v>SL</v>
          </cell>
          <cell r="N405" t="str">
            <v>AA</v>
          </cell>
          <cell r="O405" t="str">
            <v>A</v>
          </cell>
          <cell r="P405" t="str">
            <v>No</v>
          </cell>
          <cell r="Q405" t="str">
            <v>-</v>
          </cell>
          <cell r="R405">
            <v>400</v>
          </cell>
          <cell r="S405" t="str">
            <v>AUTO</v>
          </cell>
          <cell r="T405" t="str">
            <v>PERFORMANCE</v>
          </cell>
          <cell r="U405" t="str">
            <v>EN GAMA</v>
          </cell>
          <cell r="V405">
            <v>28</v>
          </cell>
          <cell r="W405">
            <v>3593.14</v>
          </cell>
          <cell r="X405">
            <v>5254</v>
          </cell>
          <cell r="Y405">
            <v>6094.6399999999994</v>
          </cell>
          <cell r="Z405">
            <v>13977.999999999998</v>
          </cell>
          <cell r="AA405" t="str">
            <v>PIRELLI, 245, 45, 19, 98, W, AUTO, PERFORMANCE, PZERO NERO ALL SEASON, Letra Negra</v>
          </cell>
        </row>
        <row r="406">
          <cell r="A406" t="str">
            <v>C20162</v>
          </cell>
          <cell r="B406" t="str">
            <v>225/65/R16 Coopertires Cs5 Grand Touring 100T</v>
          </cell>
          <cell r="C406" t="str">
            <v>COOPERTIRES</v>
          </cell>
          <cell r="D406" t="str">
            <v>CS5 GRAND TOURING</v>
          </cell>
          <cell r="E406">
            <v>225</v>
          </cell>
          <cell r="F406">
            <v>65</v>
          </cell>
          <cell r="G406">
            <v>16</v>
          </cell>
          <cell r="H406" t="str">
            <v>Letra Negra</v>
          </cell>
          <cell r="I406" t="str">
            <v>No</v>
          </cell>
          <cell r="J406" t="str">
            <v>R</v>
          </cell>
          <cell r="K406" t="str">
            <v>T</v>
          </cell>
          <cell r="L406" t="str">
            <v>100</v>
          </cell>
          <cell r="M406" t="str">
            <v>SL</v>
          </cell>
          <cell r="N406" t="str">
            <v>A</v>
          </cell>
          <cell r="O406" t="str">
            <v>A</v>
          </cell>
          <cell r="P406" t="str">
            <v>No</v>
          </cell>
          <cell r="Q406">
            <v>4</v>
          </cell>
          <cell r="R406">
            <v>780</v>
          </cell>
          <cell r="S406" t="str">
            <v>AUTO</v>
          </cell>
          <cell r="T406" t="str">
            <v>TOURING</v>
          </cell>
          <cell r="U406" t="str">
            <v>EN GAMA</v>
          </cell>
          <cell r="V406">
            <v>0</v>
          </cell>
          <cell r="W406">
            <v>1488.62</v>
          </cell>
          <cell r="X406">
            <v>2284</v>
          </cell>
          <cell r="Y406">
            <v>2649.4399999999996</v>
          </cell>
          <cell r="Z406">
            <v>4934.6399999999994</v>
          </cell>
          <cell r="AA406" t="str">
            <v>COOPERTIRES, 225, 65, 16, 100, T, AUTO, TOURING, CS5 GRAND TOURING, Letra Negra</v>
          </cell>
        </row>
        <row r="407">
          <cell r="A407" t="str">
            <v>DUN108151</v>
          </cell>
          <cell r="B407" t="str">
            <v>225/50/R17 Dunlop Sp Sport Maxx Tt 94W</v>
          </cell>
          <cell r="C407" t="str">
            <v>DUNLOP</v>
          </cell>
          <cell r="D407" t="str">
            <v>SP SPORT MAXX TT</v>
          </cell>
          <cell r="E407">
            <v>225</v>
          </cell>
          <cell r="F407">
            <v>50</v>
          </cell>
          <cell r="G407">
            <v>17</v>
          </cell>
          <cell r="H407" t="str">
            <v>Letra Negra</v>
          </cell>
          <cell r="I407" t="str">
            <v>Si</v>
          </cell>
          <cell r="J407" t="str">
            <v>HP</v>
          </cell>
          <cell r="K407" t="str">
            <v>W</v>
          </cell>
          <cell r="L407" t="str">
            <v>94</v>
          </cell>
          <cell r="M407" t="str">
            <v>SL</v>
          </cell>
          <cell r="N407" t="str">
            <v>AA</v>
          </cell>
          <cell r="O407" t="str">
            <v>A</v>
          </cell>
          <cell r="P407" t="str">
            <v>Si</v>
          </cell>
          <cell r="Q407" t="str">
            <v>-</v>
          </cell>
          <cell r="R407">
            <v>240</v>
          </cell>
          <cell r="S407" t="str">
            <v>AUTO</v>
          </cell>
          <cell r="T407" t="str">
            <v>SPORTING</v>
          </cell>
          <cell r="U407" t="str">
            <v>EN GAMA</v>
          </cell>
          <cell r="V407">
            <v>0</v>
          </cell>
          <cell r="W407">
            <v>3061.18</v>
          </cell>
          <cell r="X407">
            <v>4483</v>
          </cell>
          <cell r="Y407">
            <v>5200.28</v>
          </cell>
          <cell r="Z407">
            <v>10146.519999999999</v>
          </cell>
          <cell r="AA407" t="str">
            <v>DUNLOP, 225, 50, 17, 94, W, AUTO, SPORTING, SP SPORT MAXX TT, Letra Negra</v>
          </cell>
        </row>
        <row r="408">
          <cell r="A408" t="str">
            <v>PIR2128400</v>
          </cell>
          <cell r="B408" t="str">
            <v>255/40/R20 Pirelli Cinturato P7 All Season 101V</v>
          </cell>
          <cell r="C408" t="str">
            <v>PIRELLI</v>
          </cell>
          <cell r="D408" t="str">
            <v>CINTURATO P7 ALL SEASON</v>
          </cell>
          <cell r="E408">
            <v>255</v>
          </cell>
          <cell r="F408">
            <v>40</v>
          </cell>
          <cell r="G408">
            <v>20</v>
          </cell>
          <cell r="H408" t="str">
            <v>Letra Negra</v>
          </cell>
          <cell r="I408" t="str">
            <v>No</v>
          </cell>
          <cell r="J408" t="str">
            <v>HP</v>
          </cell>
          <cell r="K408" t="str">
            <v>V</v>
          </cell>
          <cell r="L408" t="str">
            <v>101</v>
          </cell>
          <cell r="M408" t="str">
            <v>XL</v>
          </cell>
          <cell r="N408" t="str">
            <v>A</v>
          </cell>
          <cell r="O408" t="str">
            <v>A</v>
          </cell>
          <cell r="P408" t="str">
            <v>No</v>
          </cell>
          <cell r="Q408" t="str">
            <v>-</v>
          </cell>
          <cell r="R408">
            <v>500</v>
          </cell>
          <cell r="S408" t="str">
            <v>AUTO</v>
          </cell>
          <cell r="T408" t="str">
            <v>TOURING</v>
          </cell>
          <cell r="U408" t="str">
            <v>EN GAMA</v>
          </cell>
          <cell r="V408">
            <v>16</v>
          </cell>
          <cell r="W408">
            <v>3582.4</v>
          </cell>
          <cell r="X408">
            <v>5240</v>
          </cell>
          <cell r="Y408">
            <v>6078.4</v>
          </cell>
          <cell r="Z408">
            <v>12183.48</v>
          </cell>
          <cell r="AA408" t="str">
            <v>PIRELLI, 255, 40, 20, 101, V, AUTO, TOURING, CINTURATO P7 ALL SEASON, Letra Negra</v>
          </cell>
        </row>
        <row r="409">
          <cell r="A409">
            <v>94334</v>
          </cell>
          <cell r="B409" t="str">
            <v>155/80/R15 Bfgoodrich Radial T/A 83S</v>
          </cell>
          <cell r="C409" t="str">
            <v>BFGOODRICH</v>
          </cell>
          <cell r="D409" t="str">
            <v>RADIAL T/A</v>
          </cell>
          <cell r="E409">
            <v>155</v>
          </cell>
          <cell r="F409">
            <v>80</v>
          </cell>
          <cell r="G409">
            <v>15</v>
          </cell>
          <cell r="H409" t="str">
            <v>Letra Blanca Resaltada</v>
          </cell>
          <cell r="I409" t="str">
            <v>No</v>
          </cell>
          <cell r="J409" t="str">
            <v>R</v>
          </cell>
          <cell r="K409" t="str">
            <v>S</v>
          </cell>
          <cell r="L409" t="str">
            <v>83</v>
          </cell>
          <cell r="M409" t="str">
            <v>SL</v>
          </cell>
          <cell r="N409" t="str">
            <v>A</v>
          </cell>
          <cell r="O409" t="str">
            <v>B</v>
          </cell>
          <cell r="P409" t="str">
            <v>No</v>
          </cell>
          <cell r="Q409" t="str">
            <v>-</v>
          </cell>
          <cell r="R409">
            <v>400</v>
          </cell>
          <cell r="S409" t="str">
            <v>AUTO</v>
          </cell>
          <cell r="T409" t="str">
            <v>URBAN</v>
          </cell>
          <cell r="U409" t="str">
            <v>EN GAMA</v>
          </cell>
          <cell r="V409">
            <v>0</v>
          </cell>
          <cell r="W409">
            <v>961.08</v>
          </cell>
          <cell r="X409">
            <v>1505</v>
          </cell>
          <cell r="Y409">
            <v>1745.8</v>
          </cell>
          <cell r="Z409">
            <v>3653.9999999999995</v>
          </cell>
          <cell r="AA409" t="str">
            <v>BFGOODRICH, 155, 80, 15, 83, S, AUTO, URBAN, RADIAL T/A, Letra Blanca Resaltada</v>
          </cell>
        </row>
        <row r="410">
          <cell r="A410" t="str">
            <v>GDY107472</v>
          </cell>
          <cell r="B410" t="str">
            <v>255/70/R16 Goodyear Wrangler Armortrac 115/112T</v>
          </cell>
          <cell r="C410" t="str">
            <v>GOODYEAR</v>
          </cell>
          <cell r="D410" t="str">
            <v>WRANGLER ARMORTRAC</v>
          </cell>
          <cell r="E410">
            <v>255</v>
          </cell>
          <cell r="F410">
            <v>70</v>
          </cell>
          <cell r="G410">
            <v>16</v>
          </cell>
          <cell r="H410" t="str">
            <v>Letra Negra Delineada</v>
          </cell>
          <cell r="I410" t="str">
            <v>No</v>
          </cell>
          <cell r="J410" t="str">
            <v>R</v>
          </cell>
          <cell r="K410" t="str">
            <v>T</v>
          </cell>
          <cell r="L410" t="str">
            <v>115/112</v>
          </cell>
          <cell r="M410" t="str">
            <v>D</v>
          </cell>
          <cell r="N410" t="str">
            <v>-</v>
          </cell>
          <cell r="O410" t="str">
            <v>-</v>
          </cell>
          <cell r="P410" t="str">
            <v>No</v>
          </cell>
          <cell r="Q410">
            <v>8</v>
          </cell>
          <cell r="R410">
            <v>0</v>
          </cell>
          <cell r="S410" t="str">
            <v>CAMIONETA</v>
          </cell>
          <cell r="T410" t="str">
            <v>ALL TERRAIN</v>
          </cell>
          <cell r="U410" t="str">
            <v>EN GAMA</v>
          </cell>
          <cell r="V410">
            <v>1</v>
          </cell>
          <cell r="W410">
            <v>2101.0100000000002</v>
          </cell>
          <cell r="X410">
            <v>3113</v>
          </cell>
          <cell r="Y410">
            <v>3611.08</v>
          </cell>
          <cell r="Z410">
            <v>6912.44</v>
          </cell>
          <cell r="AA410" t="str">
            <v>GOODYEAR, 255, 70, 16, 115/112, T, CAMIONETA, ALL TERRAIN, WRANGLER ARMORTRAC, Letra Negra Delineada</v>
          </cell>
        </row>
        <row r="411">
          <cell r="A411" t="str">
            <v>PIR2725200</v>
          </cell>
          <cell r="B411" t="str">
            <v>255/60/R18 Pirelli Scorpion All Terrain Plus 112H</v>
          </cell>
          <cell r="C411" t="str">
            <v>PIRELLI</v>
          </cell>
          <cell r="D411" t="str">
            <v>SCORPION ALL TERRAIN PLUS</v>
          </cell>
          <cell r="E411">
            <v>255</v>
          </cell>
          <cell r="F411">
            <v>60</v>
          </cell>
          <cell r="G411">
            <v>18</v>
          </cell>
          <cell r="H411" t="str">
            <v>Letra Negra</v>
          </cell>
          <cell r="I411" t="str">
            <v>No</v>
          </cell>
          <cell r="J411" t="str">
            <v>R</v>
          </cell>
          <cell r="K411" t="str">
            <v>H</v>
          </cell>
          <cell r="L411" t="str">
            <v>112</v>
          </cell>
          <cell r="M411" t="str">
            <v>XL</v>
          </cell>
          <cell r="N411" t="str">
            <v>A</v>
          </cell>
          <cell r="O411" t="str">
            <v>B</v>
          </cell>
          <cell r="P411" t="str">
            <v>No</v>
          </cell>
          <cell r="Q411" t="str">
            <v>-</v>
          </cell>
          <cell r="R411">
            <v>640</v>
          </cell>
          <cell r="S411" t="str">
            <v>CAMIONETA</v>
          </cell>
          <cell r="T411" t="str">
            <v>ALL TERRAIN</v>
          </cell>
          <cell r="U411" t="str">
            <v>EN GAMA</v>
          </cell>
          <cell r="V411">
            <v>0</v>
          </cell>
          <cell r="W411">
            <v>2766.22</v>
          </cell>
          <cell r="X411">
            <v>4135</v>
          </cell>
          <cell r="Y411">
            <v>4796.5999999999995</v>
          </cell>
          <cell r="Z411">
            <v>9168.64</v>
          </cell>
          <cell r="AA411" t="str">
            <v>PIRELLI, 255, 60, 18, 112, H, CAMIONETA, ALL TERRAIN, SCORPION ALL TERRAIN PLUS, Letra Negra</v>
          </cell>
        </row>
        <row r="412">
          <cell r="A412" t="str">
            <v>C9032704</v>
          </cell>
          <cell r="B412" t="str">
            <v>275/60/R20 Coopertires Discoverer At3 4S 115T</v>
          </cell>
          <cell r="C412" t="str">
            <v>COOPERTIRES</v>
          </cell>
          <cell r="D412" t="str">
            <v>DISCOVERER AT3 4S</v>
          </cell>
          <cell r="E412">
            <v>275</v>
          </cell>
          <cell r="F412">
            <v>60</v>
          </cell>
          <cell r="G412">
            <v>20</v>
          </cell>
          <cell r="H412" t="str">
            <v>Letra Blanca Derecha</v>
          </cell>
          <cell r="I412" t="str">
            <v>No</v>
          </cell>
          <cell r="J412" t="str">
            <v>R</v>
          </cell>
          <cell r="K412" t="str">
            <v>T</v>
          </cell>
          <cell r="L412" t="str">
            <v>115</v>
          </cell>
          <cell r="M412" t="str">
            <v>SL</v>
          </cell>
          <cell r="N412" t="str">
            <v>A</v>
          </cell>
          <cell r="O412" t="str">
            <v>B</v>
          </cell>
          <cell r="P412" t="str">
            <v>No</v>
          </cell>
          <cell r="Q412">
            <v>4</v>
          </cell>
          <cell r="R412">
            <v>620</v>
          </cell>
          <cell r="S412" t="str">
            <v>CAMIONETA</v>
          </cell>
          <cell r="T412" t="str">
            <v>ALL TERRAIN</v>
          </cell>
          <cell r="U412" t="str">
            <v>EN GAMA</v>
          </cell>
          <cell r="V412">
            <v>0</v>
          </cell>
          <cell r="W412">
            <v>2343.7600000000002</v>
          </cell>
          <cell r="X412">
            <v>3563</v>
          </cell>
          <cell r="Y412">
            <v>4133.08</v>
          </cell>
          <cell r="Z412">
            <v>7768.52</v>
          </cell>
          <cell r="AA412" t="str">
            <v>COOPERTIRES, 275, 60, 20, 115, T, CAMIONETA, ALL TERRAIN, DISCOVERER AT3 4S, Letra Blanca Derecha</v>
          </cell>
        </row>
        <row r="413">
          <cell r="A413" t="str">
            <v>PIR2339700</v>
          </cell>
          <cell r="B413" t="str">
            <v>195/55/R16 Pirelli Cinturato P7 All Season Plus 87V</v>
          </cell>
          <cell r="C413" t="str">
            <v>PIRELLI</v>
          </cell>
          <cell r="D413" t="str">
            <v>CINTURATO P7 ALL SEASON PLUS</v>
          </cell>
          <cell r="E413">
            <v>195</v>
          </cell>
          <cell r="F413">
            <v>55</v>
          </cell>
          <cell r="G413">
            <v>16</v>
          </cell>
          <cell r="H413" t="str">
            <v>Letra Negra</v>
          </cell>
          <cell r="I413" t="str">
            <v>No</v>
          </cell>
          <cell r="J413" t="str">
            <v>HP</v>
          </cell>
          <cell r="K413" t="str">
            <v>V</v>
          </cell>
          <cell r="L413" t="str">
            <v>87</v>
          </cell>
          <cell r="M413" t="str">
            <v>SL</v>
          </cell>
          <cell r="N413" t="str">
            <v>A</v>
          </cell>
          <cell r="O413" t="str">
            <v>A</v>
          </cell>
          <cell r="P413" t="str">
            <v>No</v>
          </cell>
          <cell r="Q413" t="str">
            <v>-</v>
          </cell>
          <cell r="R413">
            <v>500</v>
          </cell>
          <cell r="S413" t="str">
            <v>AUTO</v>
          </cell>
          <cell r="T413" t="str">
            <v>TOURING</v>
          </cell>
          <cell r="U413" t="str">
            <v>DESCONTINUADO</v>
          </cell>
          <cell r="V413">
            <v>0</v>
          </cell>
          <cell r="W413">
            <v>1443.57</v>
          </cell>
          <cell r="X413">
            <v>2223</v>
          </cell>
          <cell r="Y413">
            <v>2578.6799999999998</v>
          </cell>
          <cell r="Z413">
            <v>4785</v>
          </cell>
          <cell r="AA413" t="str">
            <v>PIRELLI, 195, 55, 16, 87, V, AUTO, TOURING, CINTURATO P7 ALL SEASON PLUS, Letra Negra</v>
          </cell>
        </row>
        <row r="414">
          <cell r="A414" t="str">
            <v>C20169</v>
          </cell>
          <cell r="B414" t="str">
            <v>235/60/R17 Coopertires Cs5 Grand Touring 102T</v>
          </cell>
          <cell r="C414" t="str">
            <v>COOPERTIRES</v>
          </cell>
          <cell r="D414" t="str">
            <v>CS5 GRAND TOURING</v>
          </cell>
          <cell r="E414">
            <v>235</v>
          </cell>
          <cell r="F414">
            <v>60</v>
          </cell>
          <cell r="G414">
            <v>17</v>
          </cell>
          <cell r="H414" t="str">
            <v>Letra Negra</v>
          </cell>
          <cell r="I414" t="str">
            <v>No</v>
          </cell>
          <cell r="J414" t="str">
            <v>R</v>
          </cell>
          <cell r="K414" t="str">
            <v>T</v>
          </cell>
          <cell r="L414" t="str">
            <v>102</v>
          </cell>
          <cell r="M414" t="str">
            <v>SL</v>
          </cell>
          <cell r="N414" t="str">
            <v>A</v>
          </cell>
          <cell r="O414" t="str">
            <v>A</v>
          </cell>
          <cell r="P414" t="str">
            <v>No</v>
          </cell>
          <cell r="Q414">
            <v>4</v>
          </cell>
          <cell r="R414">
            <v>780</v>
          </cell>
          <cell r="S414" t="str">
            <v>AUTO</v>
          </cell>
          <cell r="T414" t="str">
            <v>TOURING</v>
          </cell>
          <cell r="U414" t="str">
            <v>EN GAMA</v>
          </cell>
          <cell r="V414">
            <v>0</v>
          </cell>
          <cell r="W414">
            <v>1555.52</v>
          </cell>
          <cell r="X414">
            <v>2444</v>
          </cell>
          <cell r="Y414">
            <v>2835.04</v>
          </cell>
          <cell r="Z414">
            <v>5156.2</v>
          </cell>
          <cell r="AA414" t="str">
            <v>COOPERTIRES, 235, 60, 17, 102, T, AUTO, TOURING, CS5 GRAND TOURING, Letra Negra</v>
          </cell>
        </row>
        <row r="415">
          <cell r="A415" t="str">
            <v>PIR1640700</v>
          </cell>
          <cell r="B415" t="str">
            <v>245/70/R16 Pirelli Scorpion Atr 113T</v>
          </cell>
          <cell r="C415" t="str">
            <v>PIRELLI</v>
          </cell>
          <cell r="D415" t="str">
            <v>SCORPION ATR</v>
          </cell>
          <cell r="E415">
            <v>245</v>
          </cell>
          <cell r="F415">
            <v>70</v>
          </cell>
          <cell r="G415">
            <v>16</v>
          </cell>
          <cell r="H415" t="str">
            <v>Letra Blanca Resaltada</v>
          </cell>
          <cell r="I415" t="str">
            <v>No</v>
          </cell>
          <cell r="J415" t="str">
            <v>R</v>
          </cell>
          <cell r="K415" t="str">
            <v>T</v>
          </cell>
          <cell r="L415" t="str">
            <v>113</v>
          </cell>
          <cell r="M415" t="str">
            <v>SL</v>
          </cell>
          <cell r="N415" t="str">
            <v>-</v>
          </cell>
          <cell r="O415" t="str">
            <v>-</v>
          </cell>
          <cell r="P415" t="str">
            <v>No</v>
          </cell>
          <cell r="Q415" t="str">
            <v>-</v>
          </cell>
          <cell r="R415">
            <v>0</v>
          </cell>
          <cell r="S415" t="str">
            <v>CAMIONETA</v>
          </cell>
          <cell r="T415" t="str">
            <v>URBAN</v>
          </cell>
          <cell r="U415" t="str">
            <v>EN GAMA</v>
          </cell>
          <cell r="V415">
            <v>0</v>
          </cell>
          <cell r="W415">
            <v>2354.0500000000002</v>
          </cell>
          <cell r="X415">
            <v>3456</v>
          </cell>
          <cell r="Y415">
            <v>4008.9599999999996</v>
          </cell>
          <cell r="Z415">
            <v>7802.16</v>
          </cell>
          <cell r="AA415" t="str">
            <v>PIRELLI, 245, 70, 16, 113, T, CAMIONETA, URBAN, SCORPION ATR, Letra Blanca Resaltada</v>
          </cell>
        </row>
        <row r="416">
          <cell r="A416" t="str">
            <v>PIR2447600</v>
          </cell>
          <cell r="B416" t="str">
            <v>255/50/R20 Pirelli Scorpion Verde All Season Plus 109H</v>
          </cell>
          <cell r="C416" t="str">
            <v>PIRELLI</v>
          </cell>
          <cell r="D416" t="str">
            <v>SCORPION VERDE ALL SEASON PLUS</v>
          </cell>
          <cell r="E416">
            <v>255</v>
          </cell>
          <cell r="F416">
            <v>50</v>
          </cell>
          <cell r="G416">
            <v>20</v>
          </cell>
          <cell r="H416" t="str">
            <v>Letra Negra</v>
          </cell>
          <cell r="I416" t="str">
            <v>No</v>
          </cell>
          <cell r="J416" t="str">
            <v>R</v>
          </cell>
          <cell r="K416" t="str">
            <v>H</v>
          </cell>
          <cell r="L416" t="str">
            <v>109</v>
          </cell>
          <cell r="M416" t="str">
            <v>XL</v>
          </cell>
          <cell r="N416" t="str">
            <v>A</v>
          </cell>
          <cell r="O416" t="str">
            <v>A</v>
          </cell>
          <cell r="P416" t="str">
            <v>No</v>
          </cell>
          <cell r="Q416" t="str">
            <v>-</v>
          </cell>
          <cell r="R416">
            <v>740</v>
          </cell>
          <cell r="S416" t="str">
            <v>CAMIONETA</v>
          </cell>
          <cell r="T416" t="str">
            <v>URBAN</v>
          </cell>
          <cell r="U416" t="str">
            <v>DESCONTINUADO</v>
          </cell>
          <cell r="V416">
            <v>0</v>
          </cell>
          <cell r="W416">
            <v>3409.74</v>
          </cell>
          <cell r="X416">
            <v>5006</v>
          </cell>
          <cell r="Y416">
            <v>5806.96</v>
          </cell>
          <cell r="Z416">
            <v>11301.88</v>
          </cell>
          <cell r="AA416" t="str">
            <v>PIRELLI, 255, 50, 20, 109, H, CAMIONETA, URBAN, SCORPION VERDE ALL SEASON PLUS, Letra Negra</v>
          </cell>
        </row>
        <row r="417">
          <cell r="A417" t="str">
            <v>FZ12609500</v>
          </cell>
          <cell r="B417" t="str">
            <v>245/75/R16 Fuzion Fuzion Suv 111T</v>
          </cell>
          <cell r="C417" t="str">
            <v>FUZION</v>
          </cell>
          <cell r="D417" t="str">
            <v>FUZION SUV</v>
          </cell>
          <cell r="E417">
            <v>245</v>
          </cell>
          <cell r="F417">
            <v>75</v>
          </cell>
          <cell r="G417">
            <v>16</v>
          </cell>
          <cell r="H417" t="str">
            <v>Letra Negra</v>
          </cell>
          <cell r="I417" t="str">
            <v>No</v>
          </cell>
          <cell r="J417" t="str">
            <v>R</v>
          </cell>
          <cell r="K417" t="str">
            <v>T</v>
          </cell>
          <cell r="L417" t="str">
            <v>111</v>
          </cell>
          <cell r="M417" t="str">
            <v>SL</v>
          </cell>
          <cell r="N417" t="str">
            <v>A</v>
          </cell>
          <cell r="O417" t="str">
            <v>B</v>
          </cell>
          <cell r="P417" t="str">
            <v>No</v>
          </cell>
          <cell r="Q417" t="str">
            <v>-</v>
          </cell>
          <cell r="R417">
            <v>460</v>
          </cell>
          <cell r="S417" t="str">
            <v>CAMIONETA</v>
          </cell>
          <cell r="T417" t="str">
            <v>URBAN</v>
          </cell>
          <cell r="U417" t="str">
            <v>EN GAMA</v>
          </cell>
          <cell r="V417">
            <v>0</v>
          </cell>
          <cell r="W417">
            <v>1277.28</v>
          </cell>
          <cell r="X417">
            <v>1998</v>
          </cell>
          <cell r="Y417">
            <v>2317.6799999999998</v>
          </cell>
          <cell r="Z417">
            <v>4234</v>
          </cell>
          <cell r="AA417" t="str">
            <v>FUZION, 245, 75, 16, 111, T, CAMIONETA, URBAN, FUZION SUV, Letra Negra</v>
          </cell>
        </row>
        <row r="418">
          <cell r="A418" t="str">
            <v>PIR2722800</v>
          </cell>
          <cell r="B418" t="str">
            <v>275/60/R20 Pirelli Scorpion All Terrain Plus 115T</v>
          </cell>
          <cell r="C418" t="str">
            <v>PIRELLI</v>
          </cell>
          <cell r="D418" t="str">
            <v>SCORPION ALL TERRAIN PLUS</v>
          </cell>
          <cell r="E418">
            <v>275</v>
          </cell>
          <cell r="F418">
            <v>60</v>
          </cell>
          <cell r="G418">
            <v>20</v>
          </cell>
          <cell r="H418" t="str">
            <v>Letra Blanca</v>
          </cell>
          <cell r="I418" t="str">
            <v>No</v>
          </cell>
          <cell r="J418" t="str">
            <v>R</v>
          </cell>
          <cell r="K418" t="str">
            <v>T</v>
          </cell>
          <cell r="L418" t="str">
            <v>115</v>
          </cell>
          <cell r="M418" t="str">
            <v>SL</v>
          </cell>
          <cell r="N418" t="str">
            <v>A</v>
          </cell>
          <cell r="O418" t="str">
            <v>B</v>
          </cell>
          <cell r="P418" t="str">
            <v>No</v>
          </cell>
          <cell r="Q418" t="str">
            <v>-</v>
          </cell>
          <cell r="R418">
            <v>640</v>
          </cell>
          <cell r="S418" t="str">
            <v>CAMIONETA</v>
          </cell>
          <cell r="T418" t="str">
            <v>ALL TERRAIN</v>
          </cell>
          <cell r="U418" t="str">
            <v>EN GAMA</v>
          </cell>
          <cell r="V418">
            <v>29</v>
          </cell>
          <cell r="W418">
            <v>3099.27</v>
          </cell>
          <cell r="X418">
            <v>4586</v>
          </cell>
          <cell r="Y418">
            <v>5319.7599999999993</v>
          </cell>
          <cell r="Z418">
            <v>11042.04</v>
          </cell>
          <cell r="AA418" t="str">
            <v>PIRELLI, 275, 60, 20, 115, T, CAMIONETA, ALL TERRAIN, SCORPION ALL TERRAIN PLUS, Letra Blanca</v>
          </cell>
        </row>
        <row r="419">
          <cell r="A419" t="str">
            <v>PIR2362100</v>
          </cell>
          <cell r="B419" t="str">
            <v>215/55/R17 Pirelli Cinturato P7 94V</v>
          </cell>
          <cell r="C419" t="str">
            <v>PIRELLI</v>
          </cell>
          <cell r="D419" t="str">
            <v>CINTURATO P7</v>
          </cell>
          <cell r="E419">
            <v>215</v>
          </cell>
          <cell r="F419">
            <v>55</v>
          </cell>
          <cell r="G419">
            <v>17</v>
          </cell>
          <cell r="H419" t="str">
            <v>Letra Negra</v>
          </cell>
          <cell r="I419" t="str">
            <v>No</v>
          </cell>
          <cell r="J419" t="str">
            <v>HP</v>
          </cell>
          <cell r="K419" t="str">
            <v>V</v>
          </cell>
          <cell r="L419" t="str">
            <v>94</v>
          </cell>
          <cell r="M419" t="str">
            <v>SL</v>
          </cell>
          <cell r="N419" t="str">
            <v>AA</v>
          </cell>
          <cell r="O419" t="str">
            <v>A</v>
          </cell>
          <cell r="P419" t="str">
            <v>No</v>
          </cell>
          <cell r="Q419" t="str">
            <v>-</v>
          </cell>
          <cell r="R419">
            <v>260</v>
          </cell>
          <cell r="S419" t="str">
            <v>AUTO</v>
          </cell>
          <cell r="T419" t="str">
            <v>TOURING</v>
          </cell>
          <cell r="U419" t="str">
            <v>DESCONTINUADO</v>
          </cell>
          <cell r="V419">
            <v>5</v>
          </cell>
          <cell r="W419">
            <v>2262.46</v>
          </cell>
          <cell r="X419">
            <v>3401</v>
          </cell>
          <cell r="Y419">
            <v>3945.16</v>
          </cell>
          <cell r="Z419">
            <v>7499.4</v>
          </cell>
          <cell r="AA419" t="str">
            <v>PIRELLI, 215, 55, 17, 94, V, AUTO, TOURING, CINTURATO P7, Letra Negra</v>
          </cell>
        </row>
        <row r="420">
          <cell r="A420" t="str">
            <v>GDY107474</v>
          </cell>
          <cell r="B420" t="str">
            <v>265/75/R16 Goodyear Wrangler Armortrac 119/116R</v>
          </cell>
          <cell r="C420" t="str">
            <v>GOODYEAR</v>
          </cell>
          <cell r="D420" t="str">
            <v>WRANGLER ARMORTRAC</v>
          </cell>
          <cell r="E420">
            <v>265</v>
          </cell>
          <cell r="F420">
            <v>75</v>
          </cell>
          <cell r="G420">
            <v>16</v>
          </cell>
          <cell r="H420" t="str">
            <v>Letra Negra Delineada</v>
          </cell>
          <cell r="I420" t="str">
            <v>No</v>
          </cell>
          <cell r="J420" t="str">
            <v>R</v>
          </cell>
          <cell r="K420" t="str">
            <v>R</v>
          </cell>
          <cell r="L420" t="str">
            <v>119/116</v>
          </cell>
          <cell r="M420" t="str">
            <v>D</v>
          </cell>
          <cell r="N420" t="str">
            <v>-</v>
          </cell>
          <cell r="O420" t="str">
            <v>-</v>
          </cell>
          <cell r="P420" t="str">
            <v>No</v>
          </cell>
          <cell r="Q420">
            <v>8</v>
          </cell>
          <cell r="R420">
            <v>0</v>
          </cell>
          <cell r="S420" t="str">
            <v>CAMIONETA</v>
          </cell>
          <cell r="T420" t="str">
            <v>ALL TERRAIN</v>
          </cell>
          <cell r="U420" t="str">
            <v>EN GAMA</v>
          </cell>
          <cell r="V420">
            <v>39</v>
          </cell>
          <cell r="W420">
            <v>2185.9499999999998</v>
          </cell>
          <cell r="X420">
            <v>3228</v>
          </cell>
          <cell r="Y420">
            <v>3744.4799999999996</v>
          </cell>
          <cell r="Z420">
            <v>7674.56</v>
          </cell>
          <cell r="AA420" t="str">
            <v>GOODYEAR, 265, 75, 16, 119/116, R, CAMIONETA, ALL TERRAIN, WRANGLER ARMORTRAC, Letra Negra Delineada</v>
          </cell>
        </row>
        <row r="421">
          <cell r="A421" t="str">
            <v>GDY107562</v>
          </cell>
          <cell r="B421" t="str">
            <v>245/70/R16 Goodyear Wrangler Armortrac 113/110S</v>
          </cell>
          <cell r="C421" t="str">
            <v>GOODYEAR</v>
          </cell>
          <cell r="D421" t="str">
            <v>WRANGLER ARMORTRAC</v>
          </cell>
          <cell r="E421">
            <v>245</v>
          </cell>
          <cell r="F421">
            <v>70</v>
          </cell>
          <cell r="G421">
            <v>16</v>
          </cell>
          <cell r="H421" t="str">
            <v>Letra Negra Delineada</v>
          </cell>
          <cell r="I421" t="str">
            <v>No</v>
          </cell>
          <cell r="J421" t="str">
            <v>R</v>
          </cell>
          <cell r="K421" t="str">
            <v>S</v>
          </cell>
          <cell r="L421" t="str">
            <v>113/110</v>
          </cell>
          <cell r="M421" t="str">
            <v>D</v>
          </cell>
          <cell r="N421" t="str">
            <v>-</v>
          </cell>
          <cell r="O421" t="str">
            <v>-</v>
          </cell>
          <cell r="P421" t="str">
            <v>No</v>
          </cell>
          <cell r="Q421">
            <v>8</v>
          </cell>
          <cell r="R421">
            <v>0</v>
          </cell>
          <cell r="S421" t="str">
            <v>CAMIONETA</v>
          </cell>
          <cell r="T421" t="str">
            <v>ALL TERRAIN</v>
          </cell>
          <cell r="U421" t="str">
            <v>EN GAMA</v>
          </cell>
          <cell r="V421">
            <v>0</v>
          </cell>
          <cell r="W421">
            <v>1696.05</v>
          </cell>
          <cell r="X421">
            <v>2565</v>
          </cell>
          <cell r="Y421">
            <v>2975.3999999999996</v>
          </cell>
          <cell r="Z421">
            <v>5656.16</v>
          </cell>
          <cell r="AA421" t="str">
            <v>GOODYEAR, 245, 70, 16, 113/110, S, CAMIONETA, ALL TERRAIN, WRANGLER ARMORTRAC, Letra Negra Delineada</v>
          </cell>
        </row>
        <row r="422">
          <cell r="A422" t="str">
            <v>DUN107320</v>
          </cell>
          <cell r="B422" t="str">
            <v>235/45/R17 Dunlop Direzza Dz102 94W</v>
          </cell>
          <cell r="C422" t="str">
            <v>DUNLOP</v>
          </cell>
          <cell r="D422" t="str">
            <v>DIREZZA DZ102</v>
          </cell>
          <cell r="E422">
            <v>235</v>
          </cell>
          <cell r="F422">
            <v>45</v>
          </cell>
          <cell r="G422">
            <v>17</v>
          </cell>
          <cell r="H422" t="str">
            <v>Letra Negra</v>
          </cell>
          <cell r="I422" t="str">
            <v>No</v>
          </cell>
          <cell r="J422" t="str">
            <v>HP</v>
          </cell>
          <cell r="K422" t="str">
            <v>W</v>
          </cell>
          <cell r="L422" t="str">
            <v>94</v>
          </cell>
          <cell r="M422" t="str">
            <v>XL</v>
          </cell>
          <cell r="N422" t="str">
            <v>A</v>
          </cell>
          <cell r="O422" t="str">
            <v>A</v>
          </cell>
          <cell r="P422" t="str">
            <v>No</v>
          </cell>
          <cell r="Q422" t="str">
            <v>-</v>
          </cell>
          <cell r="R422">
            <v>460</v>
          </cell>
          <cell r="S422" t="str">
            <v>AUTO</v>
          </cell>
          <cell r="T422" t="str">
            <v>URBAN</v>
          </cell>
          <cell r="U422" t="str">
            <v>EN GAMA</v>
          </cell>
          <cell r="V422">
            <v>1</v>
          </cell>
          <cell r="W422">
            <v>1410.19</v>
          </cell>
          <cell r="X422">
            <v>2248</v>
          </cell>
          <cell r="Y422">
            <v>2607.6799999999998</v>
          </cell>
          <cell r="Z422">
            <v>4723.5199999999995</v>
          </cell>
          <cell r="AA422" t="str">
            <v>DUNLOP, 235, 45, 17, 94, W, AUTO, URBAN, DIREZZA DZ102, Letra Negra</v>
          </cell>
        </row>
        <row r="423">
          <cell r="A423" t="str">
            <v>GDY107473</v>
          </cell>
          <cell r="B423" t="str">
            <v>245/75/R16 Goodyear Wrangler Armortrac 114/111S</v>
          </cell>
          <cell r="C423" t="str">
            <v>GOODYEAR</v>
          </cell>
          <cell r="D423" t="str">
            <v>WRANGLER ARMORTRAC</v>
          </cell>
          <cell r="E423">
            <v>245</v>
          </cell>
          <cell r="F423">
            <v>75</v>
          </cell>
          <cell r="G423">
            <v>16</v>
          </cell>
          <cell r="H423" t="str">
            <v>Letra Negra Delineada</v>
          </cell>
          <cell r="I423" t="str">
            <v>No</v>
          </cell>
          <cell r="J423" t="str">
            <v>R</v>
          </cell>
          <cell r="K423" t="str">
            <v>S</v>
          </cell>
          <cell r="L423" t="str">
            <v>114/111</v>
          </cell>
          <cell r="M423" t="str">
            <v>D</v>
          </cell>
          <cell r="N423" t="str">
            <v>-</v>
          </cell>
          <cell r="O423" t="str">
            <v>-</v>
          </cell>
          <cell r="P423" t="str">
            <v>No</v>
          </cell>
          <cell r="Q423">
            <v>8</v>
          </cell>
          <cell r="R423">
            <v>0</v>
          </cell>
          <cell r="S423" t="str">
            <v>CAMIONETA</v>
          </cell>
          <cell r="T423" t="str">
            <v>ALL TERRAIN</v>
          </cell>
          <cell r="U423" t="str">
            <v>EN GAMA</v>
          </cell>
          <cell r="V423">
            <v>2</v>
          </cell>
          <cell r="W423">
            <v>1951.12</v>
          </cell>
          <cell r="X423">
            <v>2910</v>
          </cell>
          <cell r="Y423">
            <v>3375.6</v>
          </cell>
          <cell r="Z423">
            <v>6512.24</v>
          </cell>
          <cell r="AA423" t="str">
            <v>GOODYEAR, 245, 75, 16, 114/111, S, CAMIONETA, ALL TERRAIN, WRANGLER ARMORTRAC, Letra Negra Delineada</v>
          </cell>
        </row>
        <row r="424">
          <cell r="A424" t="str">
            <v>BS10422200</v>
          </cell>
          <cell r="B424" t="str">
            <v>205/55/R16 Bridgestone Turanza Er300 91W</v>
          </cell>
          <cell r="C424" t="str">
            <v>BRIDGESTONE</v>
          </cell>
          <cell r="D424" t="str">
            <v>TURANZA ER300</v>
          </cell>
          <cell r="E424">
            <v>205</v>
          </cell>
          <cell r="F424">
            <v>55</v>
          </cell>
          <cell r="G424">
            <v>16</v>
          </cell>
          <cell r="H424" t="str">
            <v>Letra Negra</v>
          </cell>
          <cell r="I424" t="str">
            <v>Si</v>
          </cell>
          <cell r="J424" t="str">
            <v>HP</v>
          </cell>
          <cell r="K424" t="str">
            <v>W</v>
          </cell>
          <cell r="L424" t="str">
            <v>91</v>
          </cell>
          <cell r="M424" t="str">
            <v>SL</v>
          </cell>
          <cell r="N424" t="str">
            <v>A</v>
          </cell>
          <cell r="O424" t="str">
            <v>A</v>
          </cell>
          <cell r="P424" t="str">
            <v>Si</v>
          </cell>
          <cell r="Q424" t="str">
            <v>-</v>
          </cell>
          <cell r="R424">
            <v>320</v>
          </cell>
          <cell r="S424" t="str">
            <v>AUTO</v>
          </cell>
          <cell r="T424" t="str">
            <v>URBAN</v>
          </cell>
          <cell r="U424" t="str">
            <v>EN GAMA</v>
          </cell>
          <cell r="V424">
            <v>0</v>
          </cell>
          <cell r="W424">
            <v>1723.56</v>
          </cell>
          <cell r="X424">
            <v>2602</v>
          </cell>
          <cell r="Y424">
            <v>3018.3199999999997</v>
          </cell>
          <cell r="Z424">
            <v>5713</v>
          </cell>
          <cell r="AA424" t="str">
            <v>BRIDGESTONE, 205, 55, 16, 91, W, AUTO, URBAN, TURANZA ER300, Letra Negra</v>
          </cell>
        </row>
        <row r="425">
          <cell r="A425" t="str">
            <v>PIR2337900</v>
          </cell>
          <cell r="B425" t="str">
            <v>225/55/R19 Pirelli Cinturato P7 99H</v>
          </cell>
          <cell r="C425" t="str">
            <v>PIRELLI</v>
          </cell>
          <cell r="D425" t="str">
            <v>CINTURATO P7</v>
          </cell>
          <cell r="E425">
            <v>225</v>
          </cell>
          <cell r="F425">
            <v>55</v>
          </cell>
          <cell r="G425">
            <v>19</v>
          </cell>
          <cell r="H425" t="str">
            <v>Letra Negra</v>
          </cell>
          <cell r="I425" t="str">
            <v>No</v>
          </cell>
          <cell r="J425" t="str">
            <v>R</v>
          </cell>
          <cell r="K425" t="str">
            <v>H</v>
          </cell>
          <cell r="L425" t="str">
            <v>99</v>
          </cell>
          <cell r="M425" t="str">
            <v>SL</v>
          </cell>
          <cell r="N425" t="str">
            <v>AA</v>
          </cell>
          <cell r="O425" t="str">
            <v>A</v>
          </cell>
          <cell r="P425" t="str">
            <v>No</v>
          </cell>
          <cell r="Q425" t="str">
            <v>-</v>
          </cell>
          <cell r="R425">
            <v>260</v>
          </cell>
          <cell r="S425" t="str">
            <v>AUTO</v>
          </cell>
          <cell r="T425" t="str">
            <v>TOURING</v>
          </cell>
          <cell r="U425" t="str">
            <v>EN GAMA</v>
          </cell>
          <cell r="V425">
            <v>0</v>
          </cell>
          <cell r="W425">
            <v>2429.5</v>
          </cell>
          <cell r="X425">
            <v>3679</v>
          </cell>
          <cell r="Y425">
            <v>4267.6399999999994</v>
          </cell>
          <cell r="Z425">
            <v>8052.7199999999993</v>
          </cell>
          <cell r="AA425" t="str">
            <v>PIRELLI, 225, 55, 19, 99, H, AUTO, TOURING, CINTURATO P7, Letra Negra</v>
          </cell>
        </row>
        <row r="426">
          <cell r="A426" t="str">
            <v>GDY107498</v>
          </cell>
          <cell r="B426" t="str">
            <v>235/50/R17 Goodyear Eagle Sport All Season 96W</v>
          </cell>
          <cell r="C426" t="str">
            <v>GOODYEAR</v>
          </cell>
          <cell r="D426" t="str">
            <v>EAGLE SPORT ALL SEASON</v>
          </cell>
          <cell r="E426">
            <v>235</v>
          </cell>
          <cell r="F426">
            <v>50</v>
          </cell>
          <cell r="G426">
            <v>17</v>
          </cell>
          <cell r="H426" t="str">
            <v>Letra Negra</v>
          </cell>
          <cell r="I426" t="str">
            <v>No</v>
          </cell>
          <cell r="J426" t="str">
            <v>HP</v>
          </cell>
          <cell r="K426" t="str">
            <v>W</v>
          </cell>
          <cell r="L426" t="str">
            <v>96</v>
          </cell>
          <cell r="M426" t="str">
            <v>SL</v>
          </cell>
          <cell r="N426" t="str">
            <v>-</v>
          </cell>
          <cell r="O426" t="str">
            <v>A</v>
          </cell>
          <cell r="P426" t="str">
            <v>No</v>
          </cell>
          <cell r="Q426" t="str">
            <v>-</v>
          </cell>
          <cell r="R426">
            <v>560</v>
          </cell>
          <cell r="S426" t="str">
            <v>AUTO</v>
          </cell>
          <cell r="T426" t="str">
            <v>SPORTING</v>
          </cell>
          <cell r="U426" t="str">
            <v>EN GAMA</v>
          </cell>
          <cell r="V426">
            <v>0</v>
          </cell>
          <cell r="W426">
            <v>2012</v>
          </cell>
          <cell r="X426">
            <v>3062</v>
          </cell>
          <cell r="Y426">
            <v>3551.9199999999996</v>
          </cell>
          <cell r="Z426">
            <v>6680.44</v>
          </cell>
          <cell r="AA426" t="str">
            <v>GOODYEAR, 235, 50, 17, 96, W, AUTO, SPORTING, EAGLE SPORT ALL SEASON, Letra Negra</v>
          </cell>
        </row>
        <row r="427">
          <cell r="A427" t="str">
            <v>GDY105276</v>
          </cell>
          <cell r="B427" t="str">
            <v>235/55/R17 Goodyear Efficentgrip 99Y</v>
          </cell>
          <cell r="C427" t="str">
            <v>GOODYEAR</v>
          </cell>
          <cell r="D427" t="str">
            <v>EFFICENTGRIP</v>
          </cell>
          <cell r="E427">
            <v>235</v>
          </cell>
          <cell r="F427">
            <v>55</v>
          </cell>
          <cell r="G427">
            <v>17</v>
          </cell>
          <cell r="H427" t="str">
            <v>Letra Negra</v>
          </cell>
          <cell r="I427" t="str">
            <v>No</v>
          </cell>
          <cell r="J427" t="str">
            <v>HP</v>
          </cell>
          <cell r="K427" t="str">
            <v>Y</v>
          </cell>
          <cell r="L427" t="str">
            <v>99</v>
          </cell>
          <cell r="M427" t="str">
            <v>SL</v>
          </cell>
          <cell r="N427" t="str">
            <v>-</v>
          </cell>
          <cell r="O427" t="str">
            <v>A</v>
          </cell>
          <cell r="P427" t="str">
            <v>No</v>
          </cell>
          <cell r="Q427" t="str">
            <v>-</v>
          </cell>
          <cell r="R427">
            <v>340</v>
          </cell>
          <cell r="S427" t="str">
            <v>AUTO</v>
          </cell>
          <cell r="T427" t="str">
            <v>URBAN</v>
          </cell>
          <cell r="U427" t="str">
            <v>EN GAMA</v>
          </cell>
          <cell r="V427">
            <v>0</v>
          </cell>
          <cell r="W427">
            <v>1942.06</v>
          </cell>
          <cell r="X427">
            <v>2968</v>
          </cell>
          <cell r="Y427">
            <v>3442.8799999999997</v>
          </cell>
          <cell r="Z427">
            <v>6523.8399999999992</v>
          </cell>
          <cell r="AA427" t="str">
            <v>GOODYEAR, 235, 55, 17, 99, Y, AUTO, URBAN, EFFICENTGRIP, Letra Negra</v>
          </cell>
        </row>
        <row r="428">
          <cell r="A428" t="str">
            <v>PIR1999500</v>
          </cell>
          <cell r="B428" t="str">
            <v>225/45/R17 Pirelli Cinturato P7 91V</v>
          </cell>
          <cell r="C428" t="str">
            <v>PIRELLI</v>
          </cell>
          <cell r="D428" t="str">
            <v>CINTURATO P7</v>
          </cell>
          <cell r="E428">
            <v>225</v>
          </cell>
          <cell r="F428">
            <v>45</v>
          </cell>
          <cell r="G428">
            <v>17</v>
          </cell>
          <cell r="H428" t="str">
            <v>Letra Negra</v>
          </cell>
          <cell r="I428" t="str">
            <v>No</v>
          </cell>
          <cell r="J428" t="str">
            <v>HP</v>
          </cell>
          <cell r="K428" t="str">
            <v>V</v>
          </cell>
          <cell r="L428" t="str">
            <v>91</v>
          </cell>
          <cell r="M428" t="str">
            <v>SL</v>
          </cell>
          <cell r="N428" t="str">
            <v>AA</v>
          </cell>
          <cell r="O428" t="str">
            <v>A</v>
          </cell>
          <cell r="P428" t="str">
            <v>No</v>
          </cell>
          <cell r="Q428" t="str">
            <v>-</v>
          </cell>
          <cell r="R428">
            <v>260</v>
          </cell>
          <cell r="S428" t="str">
            <v>AUTO</v>
          </cell>
          <cell r="T428" t="str">
            <v>TOURING</v>
          </cell>
          <cell r="U428" t="str">
            <v>EN GAMA</v>
          </cell>
          <cell r="V428">
            <v>0</v>
          </cell>
          <cell r="W428">
            <v>1479.43</v>
          </cell>
          <cell r="X428">
            <v>2341</v>
          </cell>
          <cell r="Y428">
            <v>2715.56</v>
          </cell>
          <cell r="Z428">
            <v>4903.32</v>
          </cell>
          <cell r="AA428" t="str">
            <v>PIRELLI, 225, 45, 17, 91, V, AUTO, TOURING, CINTURATO P7, Letra Negra</v>
          </cell>
        </row>
        <row r="429">
          <cell r="A429">
            <v>66255</v>
          </cell>
          <cell r="B429" t="str">
            <v>265/70/R17 Bfgoodrich All Terrain T/A Ko2 112/109S</v>
          </cell>
          <cell r="C429" t="str">
            <v>BFGOODRICH</v>
          </cell>
          <cell r="D429" t="str">
            <v>ALL TERRAIN T/A KO2</v>
          </cell>
          <cell r="E429">
            <v>265</v>
          </cell>
          <cell r="F429">
            <v>70</v>
          </cell>
          <cell r="G429">
            <v>17</v>
          </cell>
          <cell r="H429" t="str">
            <v>Letra Blanca Resaltada</v>
          </cell>
          <cell r="I429" t="str">
            <v>No</v>
          </cell>
          <cell r="J429" t="str">
            <v>R</v>
          </cell>
          <cell r="K429" t="str">
            <v>S</v>
          </cell>
          <cell r="L429" t="str">
            <v>112/109</v>
          </cell>
          <cell r="M429" t="str">
            <v>SL</v>
          </cell>
          <cell r="N429" t="str">
            <v>-</v>
          </cell>
          <cell r="O429" t="str">
            <v>-</v>
          </cell>
          <cell r="P429" t="str">
            <v>No</v>
          </cell>
          <cell r="Q429" t="str">
            <v>-</v>
          </cell>
          <cell r="R429">
            <v>0</v>
          </cell>
          <cell r="S429" t="str">
            <v>CAMIONETA</v>
          </cell>
          <cell r="T429" t="str">
            <v>ALL TERRAIN</v>
          </cell>
          <cell r="U429" t="str">
            <v>EN GAMA</v>
          </cell>
          <cell r="V429">
            <v>2</v>
          </cell>
          <cell r="W429">
            <v>2780.67</v>
          </cell>
          <cell r="X429">
            <v>4103</v>
          </cell>
          <cell r="Y429">
            <v>4759.4799999999996</v>
          </cell>
          <cell r="Z429">
            <v>9460.9599999999991</v>
          </cell>
          <cell r="AA429" t="str">
            <v>BFGOODRICH, 265, 70, 17, 112/109, S, CAMIONETA, ALL TERRAIN, ALL TERRAIN T/A KO2, Letra Blanca Resaltada</v>
          </cell>
        </row>
        <row r="430">
          <cell r="A430" t="str">
            <v>PIR2203100</v>
          </cell>
          <cell r="B430" t="str">
            <v>205/60/R16 Pirelli Scorpion Atr 92H</v>
          </cell>
          <cell r="C430" t="str">
            <v>PIRELLI</v>
          </cell>
          <cell r="D430" t="str">
            <v>SCORPION ATR</v>
          </cell>
          <cell r="E430">
            <v>205</v>
          </cell>
          <cell r="F430">
            <v>60</v>
          </cell>
          <cell r="G430">
            <v>16</v>
          </cell>
          <cell r="H430" t="str">
            <v>Letra Negra</v>
          </cell>
          <cell r="I430" t="str">
            <v>No</v>
          </cell>
          <cell r="J430" t="str">
            <v>R</v>
          </cell>
          <cell r="K430" t="str">
            <v>H</v>
          </cell>
          <cell r="L430" t="str">
            <v>92</v>
          </cell>
          <cell r="M430" t="str">
            <v>SL</v>
          </cell>
          <cell r="N430" t="str">
            <v>-</v>
          </cell>
          <cell r="O430" t="str">
            <v>-</v>
          </cell>
          <cell r="P430" t="str">
            <v>No</v>
          </cell>
          <cell r="Q430" t="str">
            <v>-</v>
          </cell>
          <cell r="R430">
            <v>0</v>
          </cell>
          <cell r="S430" t="str">
            <v>CAMIONETA</v>
          </cell>
          <cell r="T430" t="str">
            <v>URBAN</v>
          </cell>
          <cell r="U430" t="str">
            <v>EN GAMA</v>
          </cell>
          <cell r="V430">
            <v>3</v>
          </cell>
          <cell r="W430">
            <v>1634.89</v>
          </cell>
          <cell r="X430">
            <v>2482</v>
          </cell>
          <cell r="Y430">
            <v>2879.12</v>
          </cell>
          <cell r="Z430">
            <v>5563.36</v>
          </cell>
          <cell r="AA430" t="str">
            <v>PIRELLI, 205, 60, 16, 92, H, CAMIONETA, URBAN, SCORPION ATR, Letra Negra</v>
          </cell>
        </row>
        <row r="431">
          <cell r="A431" t="str">
            <v>C9032700</v>
          </cell>
          <cell r="B431" t="str">
            <v>275/65/R18 Coopertires Discoverer At3 4S 116T</v>
          </cell>
          <cell r="C431" t="str">
            <v>COOPERTIRES</v>
          </cell>
          <cell r="D431" t="str">
            <v>DISCOVERER AT3 4S</v>
          </cell>
          <cell r="E431">
            <v>275</v>
          </cell>
          <cell r="F431">
            <v>65</v>
          </cell>
          <cell r="G431">
            <v>18</v>
          </cell>
          <cell r="H431" t="str">
            <v>Letra Blanca Derecha</v>
          </cell>
          <cell r="I431" t="str">
            <v>No</v>
          </cell>
          <cell r="J431" t="str">
            <v>R</v>
          </cell>
          <cell r="K431" t="str">
            <v>T</v>
          </cell>
          <cell r="L431" t="str">
            <v>116</v>
          </cell>
          <cell r="M431" t="str">
            <v>SL</v>
          </cell>
          <cell r="N431" t="str">
            <v>A</v>
          </cell>
          <cell r="O431" t="str">
            <v>B</v>
          </cell>
          <cell r="P431" t="str">
            <v>No</v>
          </cell>
          <cell r="Q431">
            <v>4</v>
          </cell>
          <cell r="R431">
            <v>620</v>
          </cell>
          <cell r="S431" t="str">
            <v>CAMIONETA</v>
          </cell>
          <cell r="T431" t="str">
            <v>ALL TERRAIN</v>
          </cell>
          <cell r="U431" t="str">
            <v>EN GAMA</v>
          </cell>
          <cell r="V431">
            <v>0</v>
          </cell>
          <cell r="W431">
            <v>2378.79</v>
          </cell>
          <cell r="X431">
            <v>3610</v>
          </cell>
          <cell r="Y431">
            <v>4187.5999999999995</v>
          </cell>
          <cell r="Z431">
            <v>7884.52</v>
          </cell>
          <cell r="AA431" t="str">
            <v>COOPERTIRES, 275, 65, 18, 116, T, CAMIONETA, ALL TERRAIN, DISCOVERER AT3 4S, Letra Blanca Derecha</v>
          </cell>
        </row>
        <row r="432">
          <cell r="A432" t="str">
            <v>GDY107475</v>
          </cell>
          <cell r="B432" t="str">
            <v>235/70/R16 Goodyear Wrangler Armortrac 109S</v>
          </cell>
          <cell r="C432" t="str">
            <v>GOODYEAR</v>
          </cell>
          <cell r="D432" t="str">
            <v>WRANGLER ARMORTRAC</v>
          </cell>
          <cell r="E432">
            <v>235</v>
          </cell>
          <cell r="F432">
            <v>70</v>
          </cell>
          <cell r="G432">
            <v>16</v>
          </cell>
          <cell r="H432" t="str">
            <v>Letra Negra Delineada</v>
          </cell>
          <cell r="I432" t="str">
            <v>No</v>
          </cell>
          <cell r="J432" t="str">
            <v>R</v>
          </cell>
          <cell r="K432" t="str">
            <v>S</v>
          </cell>
          <cell r="L432" t="str">
            <v>109</v>
          </cell>
          <cell r="M432" t="str">
            <v>XL</v>
          </cell>
          <cell r="N432" t="str">
            <v>-</v>
          </cell>
          <cell r="O432" t="str">
            <v>-</v>
          </cell>
          <cell r="P432" t="str">
            <v>No</v>
          </cell>
          <cell r="Q432" t="str">
            <v>-</v>
          </cell>
          <cell r="R432">
            <v>0</v>
          </cell>
          <cell r="S432" t="str">
            <v>CAMIONETA</v>
          </cell>
          <cell r="T432" t="str">
            <v>ALL TERRAIN</v>
          </cell>
          <cell r="U432" t="str">
            <v>EN GAMA</v>
          </cell>
          <cell r="V432">
            <v>12</v>
          </cell>
          <cell r="W432">
            <v>1575.21</v>
          </cell>
          <cell r="X432">
            <v>2401</v>
          </cell>
          <cell r="Y432">
            <v>2785.16</v>
          </cell>
          <cell r="Z432">
            <v>5477.52</v>
          </cell>
          <cell r="AA432" t="str">
            <v>GOODYEAR, 235, 70, 16, 109, S, CAMIONETA, ALL TERRAIN, WRANGLER ARMORTRAC, Letra Negra Delineada</v>
          </cell>
        </row>
        <row r="433">
          <cell r="A433" t="str">
            <v>PIR2510900</v>
          </cell>
          <cell r="B433" t="str">
            <v>215/60/R17 Pirelli P4 Four Seasons Plus 96T</v>
          </cell>
          <cell r="C433" t="str">
            <v>PIRELLI</v>
          </cell>
          <cell r="D433" t="str">
            <v>P4 FOUR SEASONS PLUS</v>
          </cell>
          <cell r="E433">
            <v>215</v>
          </cell>
          <cell r="F433">
            <v>60</v>
          </cell>
          <cell r="G433">
            <v>17</v>
          </cell>
          <cell r="H433" t="str">
            <v>Letra Negra</v>
          </cell>
          <cell r="I433" t="str">
            <v>No</v>
          </cell>
          <cell r="J433" t="str">
            <v>R</v>
          </cell>
          <cell r="K433" t="str">
            <v>T</v>
          </cell>
          <cell r="L433" t="str">
            <v>96</v>
          </cell>
          <cell r="M433" t="str">
            <v>P</v>
          </cell>
          <cell r="N433" t="str">
            <v>A</v>
          </cell>
          <cell r="O433" t="str">
            <v>B</v>
          </cell>
          <cell r="P433" t="str">
            <v>No</v>
          </cell>
          <cell r="Q433" t="str">
            <v>-</v>
          </cell>
          <cell r="R433">
            <v>760</v>
          </cell>
          <cell r="S433" t="str">
            <v>AUTO</v>
          </cell>
          <cell r="T433" t="str">
            <v>TOURING</v>
          </cell>
          <cell r="U433" t="str">
            <v>EN GAMA</v>
          </cell>
          <cell r="V433">
            <v>0</v>
          </cell>
          <cell r="W433">
            <v>1951.46</v>
          </cell>
          <cell r="X433">
            <v>2980</v>
          </cell>
          <cell r="Y433">
            <v>3456.7999999999997</v>
          </cell>
          <cell r="Z433">
            <v>6468.16</v>
          </cell>
          <cell r="AA433" t="str">
            <v>PIRELLI, 215, 60, 17, 96, T, AUTO, TOURING, P4 FOUR SEASONS PLUS, Letra Negra</v>
          </cell>
        </row>
        <row r="434">
          <cell r="A434" t="str">
            <v>PIR1953400</v>
          </cell>
          <cell r="B434" t="str">
            <v>235/50/R18 Pirelli Scorpion Verde All Season 97V</v>
          </cell>
          <cell r="C434" t="str">
            <v>PIRELLI</v>
          </cell>
          <cell r="D434" t="str">
            <v>SCORPION VERDE ALL SEASON</v>
          </cell>
          <cell r="E434">
            <v>235</v>
          </cell>
          <cell r="F434">
            <v>50</v>
          </cell>
          <cell r="G434">
            <v>18</v>
          </cell>
          <cell r="H434" t="str">
            <v>Letra Negra</v>
          </cell>
          <cell r="I434" t="str">
            <v>No</v>
          </cell>
          <cell r="J434" t="str">
            <v>HP</v>
          </cell>
          <cell r="K434" t="str">
            <v>V</v>
          </cell>
          <cell r="L434" t="str">
            <v>97</v>
          </cell>
          <cell r="M434" t="str">
            <v>SL</v>
          </cell>
          <cell r="N434" t="str">
            <v>A</v>
          </cell>
          <cell r="O434" t="str">
            <v>A</v>
          </cell>
          <cell r="P434" t="str">
            <v>No</v>
          </cell>
          <cell r="Q434" t="str">
            <v>-</v>
          </cell>
          <cell r="R434">
            <v>600</v>
          </cell>
          <cell r="S434" t="str">
            <v>CAMIONETA</v>
          </cell>
          <cell r="T434" t="str">
            <v>URBAN</v>
          </cell>
          <cell r="U434" t="str">
            <v>EN GAMA</v>
          </cell>
          <cell r="V434">
            <v>12</v>
          </cell>
          <cell r="W434">
            <v>2480.5700000000002</v>
          </cell>
          <cell r="X434">
            <v>3748</v>
          </cell>
          <cell r="Y434">
            <v>4347.6799999999994</v>
          </cell>
          <cell r="Z434">
            <v>8923.8799999999992</v>
          </cell>
          <cell r="AA434" t="str">
            <v>PIRELLI, 235, 50, 18, 97, V, CAMIONETA, URBAN, SCORPION VERDE ALL SEASON, Letra Negra</v>
          </cell>
        </row>
        <row r="435">
          <cell r="A435" t="str">
            <v>PIR2398600</v>
          </cell>
          <cell r="B435" t="str">
            <v>255/45/R20 Pirelli Scorpion Verde 101W</v>
          </cell>
          <cell r="C435" t="str">
            <v>PIRELLI</v>
          </cell>
          <cell r="D435" t="str">
            <v>SCORPION VERDE</v>
          </cell>
          <cell r="E435">
            <v>255</v>
          </cell>
          <cell r="F435">
            <v>45</v>
          </cell>
          <cell r="G435">
            <v>20</v>
          </cell>
          <cell r="H435" t="str">
            <v>Letra Negra</v>
          </cell>
          <cell r="I435" t="str">
            <v>Si</v>
          </cell>
          <cell r="J435" t="str">
            <v>HP</v>
          </cell>
          <cell r="K435" t="str">
            <v>W</v>
          </cell>
          <cell r="L435" t="str">
            <v>101</v>
          </cell>
          <cell r="M435" t="str">
            <v>SL</v>
          </cell>
          <cell r="N435" t="str">
            <v>AA</v>
          </cell>
          <cell r="O435" t="str">
            <v>A</v>
          </cell>
          <cell r="P435" t="str">
            <v>Si</v>
          </cell>
          <cell r="Q435" t="str">
            <v>-</v>
          </cell>
          <cell r="R435">
            <v>400</v>
          </cell>
          <cell r="S435" t="str">
            <v>CAMIONETA</v>
          </cell>
          <cell r="T435" t="str">
            <v>URBAN</v>
          </cell>
          <cell r="U435" t="str">
            <v>EN GAMA</v>
          </cell>
          <cell r="V435">
            <v>18</v>
          </cell>
          <cell r="W435">
            <v>5068.53</v>
          </cell>
          <cell r="X435">
            <v>7252</v>
          </cell>
          <cell r="Y435">
            <v>8412.32</v>
          </cell>
          <cell r="Z435">
            <v>18189.96</v>
          </cell>
          <cell r="AA435" t="str">
            <v>PIRELLI, 255, 45, 20, 101, W, CAMIONETA, URBAN, SCORPION VERDE, Letra Negra</v>
          </cell>
        </row>
        <row r="436">
          <cell r="A436" t="str">
            <v>PIR2295000</v>
          </cell>
          <cell r="B436" t="str">
            <v>255/40/R19 Pirelli Pzero 96Y</v>
          </cell>
          <cell r="C436" t="str">
            <v>PIRELLI</v>
          </cell>
          <cell r="D436" t="str">
            <v>PZERO</v>
          </cell>
          <cell r="E436">
            <v>255</v>
          </cell>
          <cell r="F436">
            <v>40</v>
          </cell>
          <cell r="G436">
            <v>19</v>
          </cell>
          <cell r="H436" t="str">
            <v>Letra Negra</v>
          </cell>
          <cell r="I436" t="str">
            <v>No</v>
          </cell>
          <cell r="J436" t="str">
            <v>HP</v>
          </cell>
          <cell r="K436" t="str">
            <v>Y</v>
          </cell>
          <cell r="L436" t="str">
            <v>96</v>
          </cell>
          <cell r="M436" t="str">
            <v>SL</v>
          </cell>
          <cell r="N436" t="str">
            <v>AA</v>
          </cell>
          <cell r="O436" t="str">
            <v>A</v>
          </cell>
          <cell r="P436" t="str">
            <v>No</v>
          </cell>
          <cell r="Q436" t="str">
            <v>-</v>
          </cell>
          <cell r="R436">
            <v>220</v>
          </cell>
          <cell r="S436" t="str">
            <v>AUTO</v>
          </cell>
          <cell r="T436" t="str">
            <v>URBAN</v>
          </cell>
          <cell r="U436" t="str">
            <v>EN GAMA</v>
          </cell>
          <cell r="V436">
            <v>6</v>
          </cell>
          <cell r="W436">
            <v>3810.43</v>
          </cell>
          <cell r="X436">
            <v>5549</v>
          </cell>
          <cell r="Y436">
            <v>6436.8399999999992</v>
          </cell>
          <cell r="Z436">
            <v>12765.8</v>
          </cell>
          <cell r="AA436" t="str">
            <v>PIRELLI, 255, 40, 19, 96, Y, AUTO, URBAN, PZERO, Letra Negra</v>
          </cell>
        </row>
        <row r="437">
          <cell r="A437" t="str">
            <v>PIR2520000</v>
          </cell>
          <cell r="B437" t="str">
            <v>215/65/R17 Pirelli Scorpion Verde 99V</v>
          </cell>
          <cell r="C437" t="str">
            <v>PIRELLI</v>
          </cell>
          <cell r="D437" t="str">
            <v>SCORPION VERDE</v>
          </cell>
          <cell r="E437">
            <v>215</v>
          </cell>
          <cell r="F437">
            <v>65</v>
          </cell>
          <cell r="G437">
            <v>17</v>
          </cell>
          <cell r="H437" t="str">
            <v>Letra Negra</v>
          </cell>
          <cell r="I437" t="str">
            <v>No</v>
          </cell>
          <cell r="J437" t="str">
            <v>HP</v>
          </cell>
          <cell r="K437" t="str">
            <v>V</v>
          </cell>
          <cell r="L437" t="str">
            <v>99</v>
          </cell>
          <cell r="M437" t="str">
            <v>SL</v>
          </cell>
          <cell r="N437" t="str">
            <v>-</v>
          </cell>
          <cell r="O437" t="str">
            <v>-</v>
          </cell>
          <cell r="P437" t="str">
            <v>No</v>
          </cell>
          <cell r="Q437" t="str">
            <v>-</v>
          </cell>
          <cell r="R437">
            <v>0</v>
          </cell>
          <cell r="S437" t="str">
            <v>CAMIONETA</v>
          </cell>
          <cell r="T437" t="str">
            <v>URBAN</v>
          </cell>
          <cell r="U437" t="str">
            <v>EN GAMA</v>
          </cell>
          <cell r="V437">
            <v>0</v>
          </cell>
          <cell r="W437">
            <v>1740.54</v>
          </cell>
          <cell r="X437">
            <v>2695</v>
          </cell>
          <cell r="Y437">
            <v>3126.2</v>
          </cell>
          <cell r="Z437">
            <v>5963.56</v>
          </cell>
          <cell r="AA437" t="str">
            <v>PIRELLI, 215, 65, 17, 99, V, CAMIONETA, URBAN, SCORPION VERDE, Letra Negra</v>
          </cell>
        </row>
        <row r="438">
          <cell r="A438" t="str">
            <v>GDY107536</v>
          </cell>
          <cell r="B438" t="str">
            <v>275/60/R20 Goodyear Wrangler All Terrain Adventure W/Kevlar 115T</v>
          </cell>
          <cell r="C438" t="str">
            <v>GOODYEAR</v>
          </cell>
          <cell r="D438" t="str">
            <v>WRANGLER ALL TERRAIN ADVENTURE W/KEVLAR</v>
          </cell>
          <cell r="E438">
            <v>275</v>
          </cell>
          <cell r="F438">
            <v>60</v>
          </cell>
          <cell r="G438">
            <v>20</v>
          </cell>
          <cell r="H438" t="str">
            <v>Letra Negra</v>
          </cell>
          <cell r="I438" t="str">
            <v>No</v>
          </cell>
          <cell r="J438" t="str">
            <v>R</v>
          </cell>
          <cell r="K438" t="str">
            <v>T</v>
          </cell>
          <cell r="L438" t="str">
            <v>115</v>
          </cell>
          <cell r="M438" t="str">
            <v>E</v>
          </cell>
          <cell r="N438" t="str">
            <v>-</v>
          </cell>
          <cell r="O438" t="str">
            <v>-</v>
          </cell>
          <cell r="P438" t="str">
            <v>No</v>
          </cell>
          <cell r="Q438" t="str">
            <v>-</v>
          </cell>
          <cell r="R438">
            <v>0</v>
          </cell>
          <cell r="S438" t="str">
            <v>CAMIONETA</v>
          </cell>
          <cell r="T438" t="str">
            <v>ALL TERRAIN</v>
          </cell>
          <cell r="U438" t="str">
            <v>EN GAMA</v>
          </cell>
          <cell r="V438">
            <v>29</v>
          </cell>
          <cell r="W438">
            <v>3296.17</v>
          </cell>
          <cell r="X438">
            <v>4852</v>
          </cell>
          <cell r="Y438">
            <v>5628.32</v>
          </cell>
          <cell r="Z438">
            <v>11177.759999999998</v>
          </cell>
          <cell r="AA438" t="str">
            <v>GOODYEAR, 275, 60, 20, 115, T, CAMIONETA, ALL TERRAIN, WRANGLER ALL TERRAIN ADVENTURE W/KEVLAR, Letra Negra</v>
          </cell>
        </row>
        <row r="439">
          <cell r="A439" t="str">
            <v>C01401</v>
          </cell>
          <cell r="B439" t="str">
            <v>285/60/R18 Coopertires Zeon Ltz 120S</v>
          </cell>
          <cell r="C439" t="str">
            <v>COOPERTIRES</v>
          </cell>
          <cell r="D439" t="str">
            <v>ZEON LTZ</v>
          </cell>
          <cell r="E439">
            <v>285</v>
          </cell>
          <cell r="F439">
            <v>60</v>
          </cell>
          <cell r="G439">
            <v>18</v>
          </cell>
          <cell r="H439" t="str">
            <v>Letra Negra</v>
          </cell>
          <cell r="I439" t="str">
            <v>No</v>
          </cell>
          <cell r="J439" t="str">
            <v>R</v>
          </cell>
          <cell r="K439" t="str">
            <v>S</v>
          </cell>
          <cell r="L439" t="str">
            <v>120</v>
          </cell>
          <cell r="M439" t="str">
            <v>XL</v>
          </cell>
          <cell r="N439" t="str">
            <v>A</v>
          </cell>
          <cell r="O439" t="str">
            <v>B</v>
          </cell>
          <cell r="P439" t="str">
            <v>No</v>
          </cell>
          <cell r="Q439">
            <v>4</v>
          </cell>
          <cell r="R439">
            <v>520</v>
          </cell>
          <cell r="S439" t="str">
            <v>CAMIONETA</v>
          </cell>
          <cell r="T439" t="str">
            <v>ALL TERRAIN</v>
          </cell>
          <cell r="U439" t="str">
            <v>EN GAMA</v>
          </cell>
          <cell r="V439">
            <v>0</v>
          </cell>
          <cell r="W439">
            <v>2214.63</v>
          </cell>
          <cell r="X439">
            <v>3388</v>
          </cell>
          <cell r="Y439">
            <v>3930.08</v>
          </cell>
          <cell r="Z439">
            <v>7340.48</v>
          </cell>
          <cell r="AA439" t="str">
            <v>COOPERTIRES, 285, 60, 18, 120, S, CAMIONETA, ALL TERRAIN, ZEON LTZ, Letra Negra</v>
          </cell>
        </row>
        <row r="440">
          <cell r="A440" t="str">
            <v>C9023650</v>
          </cell>
          <cell r="B440" t="str">
            <v>Lt245/75/R16 Coopertires Discoverer Stt 120/116Q</v>
          </cell>
          <cell r="C440" t="str">
            <v>COOPERTIRES</v>
          </cell>
          <cell r="D440" t="str">
            <v>DISCOVERER STT</v>
          </cell>
          <cell r="E440">
            <v>245</v>
          </cell>
          <cell r="F440">
            <v>75</v>
          </cell>
          <cell r="G440">
            <v>16</v>
          </cell>
          <cell r="H440" t="str">
            <v>Letra Negra</v>
          </cell>
          <cell r="I440" t="str">
            <v>No</v>
          </cell>
          <cell r="J440" t="str">
            <v>R</v>
          </cell>
          <cell r="K440" t="str">
            <v>Q</v>
          </cell>
          <cell r="L440" t="str">
            <v>120/116</v>
          </cell>
          <cell r="M440" t="str">
            <v>E</v>
          </cell>
          <cell r="N440" t="str">
            <v>-</v>
          </cell>
          <cell r="O440" t="str">
            <v>-</v>
          </cell>
          <cell r="P440" t="str">
            <v>No</v>
          </cell>
          <cell r="Q440">
            <v>10</v>
          </cell>
          <cell r="R440">
            <v>0</v>
          </cell>
          <cell r="S440" t="str">
            <v>CAMIONETA</v>
          </cell>
          <cell r="T440" t="str">
            <v>ALL TERRAIN</v>
          </cell>
          <cell r="U440" t="str">
            <v>EN GAMA</v>
          </cell>
          <cell r="V440">
            <v>0</v>
          </cell>
          <cell r="W440">
            <v>2354.17</v>
          </cell>
          <cell r="X440">
            <v>3456</v>
          </cell>
          <cell r="Y440">
            <v>4008.9599999999996</v>
          </cell>
          <cell r="Z440">
            <v>7803.32</v>
          </cell>
          <cell r="AA440" t="str">
            <v>COOPERTIRES, 245, 75, 16, 120/116, Q, CAMIONETA, ALL TERRAIN, DISCOVERER STT, Letra Negra</v>
          </cell>
        </row>
        <row r="441">
          <cell r="A441" t="str">
            <v>PIR2205000</v>
          </cell>
          <cell r="B441" t="str">
            <v>235/55/R19 Pirelli Scorpion Verde All Season Eo-N0 101V</v>
          </cell>
          <cell r="C441" t="str">
            <v>PIRELLI</v>
          </cell>
          <cell r="D441" t="str">
            <v>SCORPION VERDE ALL SEASON EO-N0</v>
          </cell>
          <cell r="E441">
            <v>235</v>
          </cell>
          <cell r="F441">
            <v>55</v>
          </cell>
          <cell r="G441">
            <v>19</v>
          </cell>
          <cell r="H441" t="str">
            <v>Letra Negra</v>
          </cell>
          <cell r="I441" t="str">
            <v>Si</v>
          </cell>
          <cell r="J441" t="str">
            <v>HP</v>
          </cell>
          <cell r="K441" t="str">
            <v>V</v>
          </cell>
          <cell r="L441" t="str">
            <v>101</v>
          </cell>
          <cell r="M441" t="str">
            <v>SL</v>
          </cell>
          <cell r="N441" t="str">
            <v>A</v>
          </cell>
          <cell r="O441" t="str">
            <v>A</v>
          </cell>
          <cell r="P441" t="str">
            <v>No</v>
          </cell>
          <cell r="Q441" t="str">
            <v>-</v>
          </cell>
          <cell r="R441">
            <v>520</v>
          </cell>
          <cell r="S441" t="str">
            <v>CAMIONETA</v>
          </cell>
          <cell r="T441" t="str">
            <v>URBAN</v>
          </cell>
          <cell r="U441" t="str">
            <v>EN GAMA</v>
          </cell>
          <cell r="V441">
            <v>0</v>
          </cell>
          <cell r="W441">
            <v>2889.86</v>
          </cell>
          <cell r="X441">
            <v>4302</v>
          </cell>
          <cell r="Y441">
            <v>4990.32</v>
          </cell>
          <cell r="Z441">
            <v>9578.119999999999</v>
          </cell>
          <cell r="AA441" t="str">
            <v>PIRELLI, 235, 55, 19, 101, V, CAMIONETA, URBAN, SCORPION VERDE ALL SEASON EO-N0, Letra Negra</v>
          </cell>
        </row>
        <row r="442">
          <cell r="A442" t="str">
            <v>PIR2253400</v>
          </cell>
          <cell r="B442" t="str">
            <v>205/60/R16 Pirelli Cinturato P7 All Season Plus 92V</v>
          </cell>
          <cell r="C442" t="str">
            <v>PIRELLI</v>
          </cell>
          <cell r="D442" t="str">
            <v>CINTURATO P7 ALL SEASON PLUS</v>
          </cell>
          <cell r="E442">
            <v>205</v>
          </cell>
          <cell r="F442">
            <v>60</v>
          </cell>
          <cell r="G442">
            <v>16</v>
          </cell>
          <cell r="H442" t="str">
            <v>Letra Negra</v>
          </cell>
          <cell r="I442" t="str">
            <v>No</v>
          </cell>
          <cell r="J442" t="str">
            <v>HP</v>
          </cell>
          <cell r="K442" t="str">
            <v>V</v>
          </cell>
          <cell r="L442" t="str">
            <v>92</v>
          </cell>
          <cell r="M442" t="str">
            <v>SL</v>
          </cell>
          <cell r="N442" t="str">
            <v>AA</v>
          </cell>
          <cell r="O442" t="str">
            <v>A</v>
          </cell>
          <cell r="P442" t="str">
            <v>No</v>
          </cell>
          <cell r="Q442" t="str">
            <v>-</v>
          </cell>
          <cell r="R442">
            <v>260</v>
          </cell>
          <cell r="S442" t="str">
            <v>AUTO</v>
          </cell>
          <cell r="T442" t="str">
            <v>TOURING</v>
          </cell>
          <cell r="U442" t="str">
            <v>DESCONTINUADO</v>
          </cell>
          <cell r="V442">
            <v>0</v>
          </cell>
          <cell r="W442">
            <v>1442.14</v>
          </cell>
          <cell r="X442">
            <v>2221</v>
          </cell>
          <cell r="Y442">
            <v>2576.3599999999997</v>
          </cell>
          <cell r="Z442">
            <v>4780.3599999999997</v>
          </cell>
          <cell r="AA442" t="str">
            <v>PIRELLI, 205, 60, 16, 92, V, AUTO, TOURING, CINTURATO P7 ALL SEASON PLUS, Letra Negra</v>
          </cell>
        </row>
        <row r="443">
          <cell r="A443" t="str">
            <v>BS17161003</v>
          </cell>
          <cell r="B443" t="str">
            <v>205/55/R17 Bridgestone Ecopia Ep422 Plus 91H</v>
          </cell>
          <cell r="C443" t="str">
            <v>BRIDGESTONE</v>
          </cell>
          <cell r="D443" t="str">
            <v>ECOPIA EP422 PLUS</v>
          </cell>
          <cell r="E443">
            <v>205</v>
          </cell>
          <cell r="F443">
            <v>55</v>
          </cell>
          <cell r="G443">
            <v>17</v>
          </cell>
          <cell r="H443" t="str">
            <v>Letra Negra</v>
          </cell>
          <cell r="I443" t="str">
            <v>No</v>
          </cell>
          <cell r="J443" t="str">
            <v>R</v>
          </cell>
          <cell r="K443" t="str">
            <v>H</v>
          </cell>
          <cell r="L443" t="str">
            <v>91</v>
          </cell>
          <cell r="M443" t="str">
            <v>SL</v>
          </cell>
          <cell r="N443" t="str">
            <v>A</v>
          </cell>
          <cell r="O443" t="str">
            <v>A</v>
          </cell>
          <cell r="P443" t="str">
            <v>No</v>
          </cell>
          <cell r="Q443" t="str">
            <v>-</v>
          </cell>
          <cell r="R443">
            <v>600</v>
          </cell>
          <cell r="S443" t="str">
            <v>CAMIONETA</v>
          </cell>
          <cell r="T443" t="str">
            <v>URBAN</v>
          </cell>
          <cell r="U443" t="str">
            <v>EN GAMA</v>
          </cell>
          <cell r="V443">
            <v>6</v>
          </cell>
          <cell r="W443">
            <v>1039.0999999999999</v>
          </cell>
          <cell r="X443">
            <v>1745</v>
          </cell>
          <cell r="Y443">
            <v>2024.1999999999998</v>
          </cell>
          <cell r="Z443">
            <v>3759.56</v>
          </cell>
          <cell r="AA443" t="str">
            <v>BRIDGESTONE, 205, 55, 17, 91, H, CAMIONETA, URBAN, ECOPIA EP422 PLUS, Letra Negra</v>
          </cell>
        </row>
        <row r="444">
          <cell r="A444" t="str">
            <v>GDY108607</v>
          </cell>
          <cell r="B444" t="str">
            <v>275/70/R18 Goodyear Wrangler All Terrain Adventure W/Kevlar 125/122S</v>
          </cell>
          <cell r="C444" t="str">
            <v>GOODYEAR</v>
          </cell>
          <cell r="D444" t="str">
            <v>WRANGLER ALL TERRAIN ADVENTURE W/KEVLAR</v>
          </cell>
          <cell r="E444">
            <v>275</v>
          </cell>
          <cell r="F444">
            <v>70</v>
          </cell>
          <cell r="G444">
            <v>18</v>
          </cell>
          <cell r="H444" t="str">
            <v>Letra Negra</v>
          </cell>
          <cell r="I444" t="str">
            <v>No</v>
          </cell>
          <cell r="J444" t="str">
            <v>R</v>
          </cell>
          <cell r="K444" t="str">
            <v>S</v>
          </cell>
          <cell r="L444" t="str">
            <v>125/122</v>
          </cell>
          <cell r="M444" t="str">
            <v>E</v>
          </cell>
          <cell r="N444" t="str">
            <v>-</v>
          </cell>
          <cell r="O444" t="str">
            <v>-</v>
          </cell>
          <cell r="P444" t="str">
            <v>No</v>
          </cell>
          <cell r="Q444">
            <v>10</v>
          </cell>
          <cell r="R444">
            <v>0</v>
          </cell>
          <cell r="S444" t="str">
            <v>CAMIONETA</v>
          </cell>
          <cell r="T444" t="str">
            <v>ALL TERRAIN</v>
          </cell>
          <cell r="U444" t="str">
            <v>EN GAMA</v>
          </cell>
          <cell r="V444">
            <v>4</v>
          </cell>
          <cell r="W444">
            <v>3370.86</v>
          </cell>
          <cell r="X444">
            <v>4953</v>
          </cell>
          <cell r="Y444">
            <v>5745.48</v>
          </cell>
          <cell r="Z444">
            <v>11173.12</v>
          </cell>
          <cell r="AA444" t="str">
            <v>GOODYEAR, 275, 70, 18, 125/122, S, CAMIONETA, ALL TERRAIN, WRANGLER ALL TERRAIN ADVENTURE W/KEVLAR, Letra Negra</v>
          </cell>
        </row>
        <row r="445">
          <cell r="A445">
            <v>70511</v>
          </cell>
          <cell r="B445" t="str">
            <v>10.5/90/R15 Michelin Defender Ltx 109R</v>
          </cell>
          <cell r="C445" t="str">
            <v>MICHELIN</v>
          </cell>
          <cell r="D445" t="str">
            <v>DEFENDER LTX</v>
          </cell>
          <cell r="E445">
            <v>10.5</v>
          </cell>
          <cell r="F445">
            <v>90</v>
          </cell>
          <cell r="G445">
            <v>15</v>
          </cell>
          <cell r="H445" t="str">
            <v>Letra Blanca Resaltada Derecha</v>
          </cell>
          <cell r="I445" t="str">
            <v>No</v>
          </cell>
          <cell r="J445" t="str">
            <v>R</v>
          </cell>
          <cell r="K445" t="str">
            <v>R</v>
          </cell>
          <cell r="L445" t="str">
            <v>109</v>
          </cell>
          <cell r="M445" t="str">
            <v>C</v>
          </cell>
          <cell r="N445" t="str">
            <v>-</v>
          </cell>
          <cell r="O445" t="str">
            <v>-</v>
          </cell>
          <cell r="P445" t="str">
            <v>No</v>
          </cell>
          <cell r="Q445">
            <v>6</v>
          </cell>
          <cell r="R445">
            <v>0</v>
          </cell>
          <cell r="S445" t="str">
            <v>CAMIONETA</v>
          </cell>
          <cell r="T445" t="str">
            <v>URBAN</v>
          </cell>
          <cell r="U445" t="str">
            <v>EN GAMA</v>
          </cell>
          <cell r="V445">
            <v>0</v>
          </cell>
          <cell r="W445">
            <v>2251.17</v>
          </cell>
          <cell r="X445">
            <v>3252</v>
          </cell>
          <cell r="Y445">
            <v>3772.3199999999997</v>
          </cell>
          <cell r="Z445">
            <v>7461.12</v>
          </cell>
          <cell r="AA445" t="str">
            <v>MICHELIN, 10.5, 90, 15, 109, R, CAMIONETA, URBAN, DEFENDER LTX, Letra Blanca Resaltada Derecha</v>
          </cell>
        </row>
        <row r="446">
          <cell r="A446" t="str">
            <v>PIR2253000</v>
          </cell>
          <cell r="B446" t="str">
            <v>195/70/R15 Pirelli Chrono 104/97T</v>
          </cell>
          <cell r="C446" t="str">
            <v>PIRELLI</v>
          </cell>
          <cell r="D446" t="str">
            <v>CHRONO</v>
          </cell>
          <cell r="E446">
            <v>195</v>
          </cell>
          <cell r="F446">
            <v>70</v>
          </cell>
          <cell r="G446">
            <v>15</v>
          </cell>
          <cell r="H446" t="str">
            <v>Letra Negra</v>
          </cell>
          <cell r="I446" t="str">
            <v>No</v>
          </cell>
          <cell r="J446" t="str">
            <v>C</v>
          </cell>
          <cell r="K446" t="str">
            <v>T</v>
          </cell>
          <cell r="L446" t="str">
            <v>104/97</v>
          </cell>
          <cell r="M446" t="str">
            <v>C</v>
          </cell>
          <cell r="N446" t="str">
            <v>-</v>
          </cell>
          <cell r="O446" t="str">
            <v>-</v>
          </cell>
          <cell r="P446" t="str">
            <v>No</v>
          </cell>
          <cell r="Q446">
            <v>6</v>
          </cell>
          <cell r="R446">
            <v>0</v>
          </cell>
          <cell r="S446" t="str">
            <v>CAMIONETA</v>
          </cell>
          <cell r="T446" t="str">
            <v>URBAN</v>
          </cell>
          <cell r="U446" t="str">
            <v>EN GAMA</v>
          </cell>
          <cell r="V446">
            <v>11</v>
          </cell>
          <cell r="W446">
            <v>1597.88</v>
          </cell>
          <cell r="X446">
            <v>2368</v>
          </cell>
          <cell r="Y446">
            <v>2746.8799999999997</v>
          </cell>
          <cell r="Z446">
            <v>5457.7999999999993</v>
          </cell>
          <cell r="AA446" t="str">
            <v>PIRELLI, 195, 70, 15, 104/97, T, CAMIONETA, URBAN, CHRONO, Letra Negra</v>
          </cell>
        </row>
        <row r="447">
          <cell r="A447" t="str">
            <v>DUN108689</v>
          </cell>
          <cell r="B447" t="str">
            <v>265/70/R17 Dunlop Grandtrek Pt3 115S</v>
          </cell>
          <cell r="C447" t="str">
            <v>DUNLOP</v>
          </cell>
          <cell r="D447" t="str">
            <v>GRANDTREK PT3</v>
          </cell>
          <cell r="E447">
            <v>265</v>
          </cell>
          <cell r="F447">
            <v>70</v>
          </cell>
          <cell r="G447">
            <v>17</v>
          </cell>
          <cell r="H447" t="str">
            <v>Letra Negra</v>
          </cell>
          <cell r="I447" t="str">
            <v>No</v>
          </cell>
          <cell r="J447" t="str">
            <v>R</v>
          </cell>
          <cell r="K447" t="str">
            <v>S</v>
          </cell>
          <cell r="L447" t="str">
            <v>115</v>
          </cell>
          <cell r="M447" t="str">
            <v>SL</v>
          </cell>
          <cell r="N447" t="str">
            <v>A</v>
          </cell>
          <cell r="O447" t="str">
            <v>B</v>
          </cell>
          <cell r="P447" t="str">
            <v>No</v>
          </cell>
          <cell r="Q447" t="str">
            <v>-</v>
          </cell>
          <cell r="R447">
            <v>420</v>
          </cell>
          <cell r="S447" t="str">
            <v>CAMIONETA</v>
          </cell>
          <cell r="T447" t="str">
            <v>URBAN</v>
          </cell>
          <cell r="U447" t="str">
            <v>EN GAMA</v>
          </cell>
          <cell r="V447">
            <v>0</v>
          </cell>
          <cell r="W447">
            <v>1648.3</v>
          </cell>
          <cell r="X447">
            <v>2570</v>
          </cell>
          <cell r="Y447">
            <v>2981.2</v>
          </cell>
          <cell r="Z447">
            <v>5463.6</v>
          </cell>
          <cell r="AA447" t="str">
            <v>DUNLOP, 265, 70, 17, 115, S, CAMIONETA, URBAN, GRANDTREK PT3, Letra Negra</v>
          </cell>
        </row>
        <row r="448">
          <cell r="A448">
            <v>10035603</v>
          </cell>
          <cell r="B448" t="str">
            <v>235/75/R15 Tornel A/T - 09 Radial Acero 104/101Q</v>
          </cell>
          <cell r="C448" t="str">
            <v>TORNEL</v>
          </cell>
          <cell r="D448" t="str">
            <v>A/T - 09 RADIAL ACERO</v>
          </cell>
          <cell r="E448">
            <v>235</v>
          </cell>
          <cell r="F448">
            <v>75</v>
          </cell>
          <cell r="G448">
            <v>15</v>
          </cell>
          <cell r="H448" t="str">
            <v>Letra Negra</v>
          </cell>
          <cell r="I448" t="str">
            <v>No</v>
          </cell>
          <cell r="J448" t="str">
            <v>C</v>
          </cell>
          <cell r="K448" t="str">
            <v>Q</v>
          </cell>
          <cell r="L448" t="str">
            <v>104/101</v>
          </cell>
          <cell r="M448" t="str">
            <v>C</v>
          </cell>
          <cell r="N448" t="str">
            <v>-</v>
          </cell>
          <cell r="O448" t="str">
            <v>-</v>
          </cell>
          <cell r="P448" t="str">
            <v>No</v>
          </cell>
          <cell r="Q448">
            <v>6</v>
          </cell>
          <cell r="R448">
            <v>0</v>
          </cell>
          <cell r="S448" t="str">
            <v>CAMIONETA</v>
          </cell>
          <cell r="T448" t="str">
            <v>URBAN</v>
          </cell>
          <cell r="U448" t="str">
            <v>EN GAMA</v>
          </cell>
          <cell r="V448">
            <v>0</v>
          </cell>
          <cell r="W448">
            <v>1122.73</v>
          </cell>
          <cell r="X448">
            <v>1724</v>
          </cell>
          <cell r="Y448">
            <v>1999.84</v>
          </cell>
          <cell r="Z448">
            <v>3721.28</v>
          </cell>
          <cell r="AA448" t="str">
            <v>TORNEL, 235, 75, 15, 104/101, Q, CAMIONETA, URBAN, A/T - 09 RADIAL ACERO, Letra Negra</v>
          </cell>
        </row>
        <row r="449">
          <cell r="A449" t="str">
            <v>C9030946</v>
          </cell>
          <cell r="B449" t="str">
            <v>265/70/R16 Coopertires Evolution Att 121/118R</v>
          </cell>
          <cell r="C449" t="str">
            <v>COOPERTIRES</v>
          </cell>
          <cell r="D449" t="str">
            <v>EVOLUTION ATT</v>
          </cell>
          <cell r="E449">
            <v>265</v>
          </cell>
          <cell r="F449">
            <v>70</v>
          </cell>
          <cell r="G449">
            <v>16</v>
          </cell>
          <cell r="H449" t="str">
            <v>Letra Blanca Derecha</v>
          </cell>
          <cell r="I449" t="str">
            <v>No</v>
          </cell>
          <cell r="J449" t="str">
            <v>C</v>
          </cell>
          <cell r="K449" t="str">
            <v>R</v>
          </cell>
          <cell r="L449" t="str">
            <v>121/118</v>
          </cell>
          <cell r="M449" t="str">
            <v>E</v>
          </cell>
          <cell r="N449" t="str">
            <v>-</v>
          </cell>
          <cell r="O449" t="str">
            <v>-</v>
          </cell>
          <cell r="P449" t="str">
            <v>No</v>
          </cell>
          <cell r="Q449">
            <v>10</v>
          </cell>
          <cell r="R449">
            <v>0</v>
          </cell>
          <cell r="S449" t="str">
            <v>CAMIONETA</v>
          </cell>
          <cell r="T449" t="str">
            <v>CARGO</v>
          </cell>
          <cell r="U449" t="str">
            <v>EN GAMA</v>
          </cell>
          <cell r="V449">
            <v>0</v>
          </cell>
          <cell r="W449">
            <v>1758.63</v>
          </cell>
          <cell r="X449">
            <v>2649</v>
          </cell>
          <cell r="Y449">
            <v>3072.8399999999997</v>
          </cell>
          <cell r="Z449">
            <v>5829</v>
          </cell>
          <cell r="AA449" t="str">
            <v>COOPERTIRES, 265, 70, 16, 121/118, R, CAMIONETA, CARGO, EVOLUTION ATT, Letra Blanca Derecha</v>
          </cell>
        </row>
        <row r="450">
          <cell r="A450" t="str">
            <v>PIR1959800</v>
          </cell>
          <cell r="B450" t="str">
            <v>235/55/R19 Pirelli Scorpion Verde All Season 105V</v>
          </cell>
          <cell r="C450" t="str">
            <v>PIRELLI</v>
          </cell>
          <cell r="D450" t="str">
            <v>SCORPION VERDE ALL SEASON</v>
          </cell>
          <cell r="E450">
            <v>235</v>
          </cell>
          <cell r="F450">
            <v>55</v>
          </cell>
          <cell r="G450">
            <v>19</v>
          </cell>
          <cell r="H450" t="str">
            <v>Letra Blanca</v>
          </cell>
          <cell r="I450" t="str">
            <v>No</v>
          </cell>
          <cell r="J450" t="str">
            <v>HP</v>
          </cell>
          <cell r="K450" t="str">
            <v>V</v>
          </cell>
          <cell r="L450" t="str">
            <v>105</v>
          </cell>
          <cell r="M450" t="str">
            <v>XL</v>
          </cell>
          <cell r="N450" t="str">
            <v>A</v>
          </cell>
          <cell r="O450" t="str">
            <v>A</v>
          </cell>
          <cell r="P450" t="str">
            <v>No</v>
          </cell>
          <cell r="Q450" t="str">
            <v>-</v>
          </cell>
          <cell r="R450">
            <v>600</v>
          </cell>
          <cell r="S450" t="str">
            <v>CAMIONETA</v>
          </cell>
          <cell r="T450" t="str">
            <v>URBAN</v>
          </cell>
          <cell r="U450" t="str">
            <v>EN GAMA</v>
          </cell>
          <cell r="V450">
            <v>2</v>
          </cell>
          <cell r="W450">
            <v>2882.69</v>
          </cell>
          <cell r="X450">
            <v>4293</v>
          </cell>
          <cell r="Y450">
            <v>4979.88</v>
          </cell>
          <cell r="Z450">
            <v>9719.64</v>
          </cell>
          <cell r="AA450" t="str">
            <v>PIRELLI, 235, 55, 19, 105, V, CAMIONETA, URBAN, SCORPION VERDE ALL SEASON, Letra Blanca</v>
          </cell>
        </row>
        <row r="451">
          <cell r="A451" t="str">
            <v>PIR2415600</v>
          </cell>
          <cell r="B451" t="str">
            <v>275/45/R21 Pirelli Pzero Suv 107Y</v>
          </cell>
          <cell r="C451" t="str">
            <v>PIRELLI</v>
          </cell>
          <cell r="D451" t="str">
            <v>PZERO SUV</v>
          </cell>
          <cell r="E451">
            <v>275</v>
          </cell>
          <cell r="F451">
            <v>45</v>
          </cell>
          <cell r="G451">
            <v>21</v>
          </cell>
          <cell r="H451" t="str">
            <v>Letra Negra</v>
          </cell>
          <cell r="I451" t="str">
            <v>Si</v>
          </cell>
          <cell r="J451" t="str">
            <v>HP</v>
          </cell>
          <cell r="K451" t="str">
            <v>Y</v>
          </cell>
          <cell r="L451" t="str">
            <v>107</v>
          </cell>
          <cell r="M451" t="str">
            <v>SL</v>
          </cell>
          <cell r="N451" t="str">
            <v>-</v>
          </cell>
          <cell r="O451" t="str">
            <v>-</v>
          </cell>
          <cell r="P451" t="str">
            <v>No</v>
          </cell>
          <cell r="Q451" t="str">
            <v>-</v>
          </cell>
          <cell r="R451">
            <v>0</v>
          </cell>
          <cell r="S451" t="str">
            <v>CAMIONETA</v>
          </cell>
          <cell r="T451" t="str">
            <v>URBAN</v>
          </cell>
          <cell r="U451" t="str">
            <v>EN GAMA</v>
          </cell>
          <cell r="V451">
            <v>0</v>
          </cell>
          <cell r="W451">
            <v>4317.03</v>
          </cell>
          <cell r="X451">
            <v>6235</v>
          </cell>
          <cell r="Y451">
            <v>7232.5999999999995</v>
          </cell>
          <cell r="Z451">
            <v>14308.599999999999</v>
          </cell>
          <cell r="AA451" t="str">
            <v>PIRELLI, 275, 45, 21, 107, Y, CAMIONETA, URBAN, PZERO SUV, Letra Negra</v>
          </cell>
        </row>
        <row r="452">
          <cell r="A452" t="str">
            <v>PIR2245900</v>
          </cell>
          <cell r="B452" t="str">
            <v>205/40/R18 Pirelli Cinturato P7 86W</v>
          </cell>
          <cell r="C452" t="str">
            <v>PIRELLI</v>
          </cell>
          <cell r="D452" t="str">
            <v>CINTURATO P7</v>
          </cell>
          <cell r="E452">
            <v>205</v>
          </cell>
          <cell r="F452">
            <v>40</v>
          </cell>
          <cell r="G452">
            <v>18</v>
          </cell>
          <cell r="H452" t="str">
            <v>Letra Negra</v>
          </cell>
          <cell r="I452" t="str">
            <v>No</v>
          </cell>
          <cell r="J452" t="str">
            <v>HP</v>
          </cell>
          <cell r="K452" t="str">
            <v>W</v>
          </cell>
          <cell r="L452" t="str">
            <v>86</v>
          </cell>
          <cell r="M452" t="str">
            <v>XL</v>
          </cell>
          <cell r="N452" t="str">
            <v>AA</v>
          </cell>
          <cell r="O452" t="str">
            <v>A</v>
          </cell>
          <cell r="P452" t="str">
            <v>Si</v>
          </cell>
          <cell r="Q452" t="str">
            <v>-</v>
          </cell>
          <cell r="R452">
            <v>260</v>
          </cell>
          <cell r="S452" t="str">
            <v>AUTO</v>
          </cell>
          <cell r="T452" t="str">
            <v>TOURING</v>
          </cell>
          <cell r="U452" t="str">
            <v>EN GAMA</v>
          </cell>
          <cell r="V452">
            <v>4</v>
          </cell>
          <cell r="W452">
            <v>2963.23</v>
          </cell>
          <cell r="X452">
            <v>4402</v>
          </cell>
          <cell r="Y452">
            <v>5106.32</v>
          </cell>
          <cell r="Z452">
            <v>9907.56</v>
          </cell>
          <cell r="AA452" t="str">
            <v>PIRELLI, 205, 40, 18, 86, W, AUTO, TOURING, CINTURATO P7, Letra Negra</v>
          </cell>
        </row>
        <row r="453">
          <cell r="A453" t="str">
            <v>PIR2181400</v>
          </cell>
          <cell r="B453" t="str">
            <v>255/40/R21 Pirelli Pzero Suv 102Y</v>
          </cell>
          <cell r="C453" t="str">
            <v>PIRELLI</v>
          </cell>
          <cell r="D453" t="str">
            <v>PZERO SUV</v>
          </cell>
          <cell r="E453">
            <v>255</v>
          </cell>
          <cell r="F453">
            <v>40</v>
          </cell>
          <cell r="G453">
            <v>21</v>
          </cell>
          <cell r="H453" t="str">
            <v>Letra Negra</v>
          </cell>
          <cell r="I453" t="str">
            <v>Si</v>
          </cell>
          <cell r="J453" t="str">
            <v>HP</v>
          </cell>
          <cell r="K453" t="str">
            <v>Y</v>
          </cell>
          <cell r="L453" t="str">
            <v>102</v>
          </cell>
          <cell r="M453" t="str">
            <v>XL</v>
          </cell>
          <cell r="N453" t="str">
            <v>-</v>
          </cell>
          <cell r="O453" t="str">
            <v>-</v>
          </cell>
          <cell r="P453" t="str">
            <v>No</v>
          </cell>
          <cell r="Q453" t="str">
            <v>-</v>
          </cell>
          <cell r="R453">
            <v>0</v>
          </cell>
          <cell r="S453" t="str">
            <v>CAMIONETA</v>
          </cell>
          <cell r="T453" t="str">
            <v>URBAN</v>
          </cell>
          <cell r="U453" t="str">
            <v>EN GAMA</v>
          </cell>
          <cell r="V453">
            <v>5</v>
          </cell>
          <cell r="W453">
            <v>4782.18</v>
          </cell>
          <cell r="X453">
            <v>6864</v>
          </cell>
          <cell r="Y453">
            <v>7962.24</v>
          </cell>
          <cell r="Z453">
            <v>16249.28</v>
          </cell>
          <cell r="AA453" t="str">
            <v>PIRELLI, 255, 40, 21, 102, Y, CAMIONETA, URBAN, PZERO SUV, Letra Negra</v>
          </cell>
        </row>
        <row r="454">
          <cell r="A454" t="str">
            <v>PIR1837000</v>
          </cell>
          <cell r="B454" t="str">
            <v>225/50/R17 Pirelli Cinturato P7 94V</v>
          </cell>
          <cell r="C454" t="str">
            <v>PIRELLI</v>
          </cell>
          <cell r="D454" t="str">
            <v>CINTURATO P7</v>
          </cell>
          <cell r="E454">
            <v>225</v>
          </cell>
          <cell r="F454">
            <v>50</v>
          </cell>
          <cell r="G454">
            <v>17</v>
          </cell>
          <cell r="H454" t="str">
            <v>Letra Negra</v>
          </cell>
          <cell r="I454" t="str">
            <v>Si</v>
          </cell>
          <cell r="J454" t="str">
            <v>HP</v>
          </cell>
          <cell r="K454" t="str">
            <v>V</v>
          </cell>
          <cell r="L454" t="str">
            <v>94</v>
          </cell>
          <cell r="M454" t="str">
            <v>SL</v>
          </cell>
          <cell r="N454" t="str">
            <v>AA</v>
          </cell>
          <cell r="O454" t="str">
            <v>A</v>
          </cell>
          <cell r="P454" t="str">
            <v>Si</v>
          </cell>
          <cell r="Q454" t="str">
            <v>-</v>
          </cell>
          <cell r="R454">
            <v>260</v>
          </cell>
          <cell r="S454" t="str">
            <v>AUTO</v>
          </cell>
          <cell r="T454" t="str">
            <v>TOURING</v>
          </cell>
          <cell r="U454" t="str">
            <v>EN GAMA</v>
          </cell>
          <cell r="V454">
            <v>0</v>
          </cell>
          <cell r="W454">
            <v>3009.75</v>
          </cell>
          <cell r="X454">
            <v>4413</v>
          </cell>
          <cell r="Y454">
            <v>5119.08</v>
          </cell>
          <cell r="Z454">
            <v>9976</v>
          </cell>
          <cell r="AA454" t="str">
            <v>PIRELLI, 225, 50, 17, 94, V, AUTO, TOURING, CINTURATO P7, Letra Negra</v>
          </cell>
        </row>
        <row r="455">
          <cell r="A455" t="str">
            <v>PIR2442900</v>
          </cell>
          <cell r="B455" t="str">
            <v>225/60/R18 Pirelli Pzero All Season Plus 100W</v>
          </cell>
          <cell r="C455" t="str">
            <v>PIRELLI</v>
          </cell>
          <cell r="D455" t="str">
            <v>PZERO ALL SEASON PLUS</v>
          </cell>
          <cell r="E455">
            <v>225</v>
          </cell>
          <cell r="F455">
            <v>60</v>
          </cell>
          <cell r="G455">
            <v>18</v>
          </cell>
          <cell r="H455" t="str">
            <v>Letra Negra</v>
          </cell>
          <cell r="I455" t="str">
            <v>No</v>
          </cell>
          <cell r="J455" t="str">
            <v>HP</v>
          </cell>
          <cell r="K455" t="str">
            <v>W</v>
          </cell>
          <cell r="L455" t="str">
            <v>100</v>
          </cell>
          <cell r="M455" t="str">
            <v>SL</v>
          </cell>
          <cell r="N455" t="str">
            <v>-</v>
          </cell>
          <cell r="O455" t="str">
            <v>-</v>
          </cell>
          <cell r="P455" t="str">
            <v>No</v>
          </cell>
          <cell r="Q455" t="str">
            <v>-</v>
          </cell>
          <cell r="R455">
            <v>0</v>
          </cell>
          <cell r="S455" t="str">
            <v>AUTO</v>
          </cell>
          <cell r="T455" t="str">
            <v>PERFORMANCE</v>
          </cell>
          <cell r="U455" t="str">
            <v>EN GAMA</v>
          </cell>
          <cell r="V455">
            <v>3</v>
          </cell>
          <cell r="W455">
            <v>2313.38</v>
          </cell>
          <cell r="X455">
            <v>3522</v>
          </cell>
          <cell r="Y455">
            <v>4085.5199999999995</v>
          </cell>
          <cell r="Z455">
            <v>7623.52</v>
          </cell>
          <cell r="AA455" t="str">
            <v>PIRELLI, 225, 60, 18, 100, W, AUTO, PERFORMANCE, PZERO ALL SEASON PLUS, Letra Negra</v>
          </cell>
        </row>
        <row r="456">
          <cell r="A456" t="str">
            <v>DUN101943</v>
          </cell>
          <cell r="B456" t="str">
            <v>215/45/R18 Dunlop Sp Sport 5000 89V</v>
          </cell>
          <cell r="C456" t="str">
            <v>DUNLOP</v>
          </cell>
          <cell r="D456" t="str">
            <v>SP SPORT 5000</v>
          </cell>
          <cell r="E456">
            <v>215</v>
          </cell>
          <cell r="F456">
            <v>45</v>
          </cell>
          <cell r="G456">
            <v>18</v>
          </cell>
          <cell r="H456" t="str">
            <v>Letra Negra</v>
          </cell>
          <cell r="I456" t="str">
            <v>No</v>
          </cell>
          <cell r="J456" t="str">
            <v>HP</v>
          </cell>
          <cell r="K456" t="str">
            <v>V</v>
          </cell>
          <cell r="L456" t="str">
            <v>89</v>
          </cell>
          <cell r="M456" t="str">
            <v>SL</v>
          </cell>
          <cell r="N456" t="str">
            <v>A</v>
          </cell>
          <cell r="O456" t="str">
            <v>A</v>
          </cell>
          <cell r="P456" t="str">
            <v>No</v>
          </cell>
          <cell r="Q456" t="str">
            <v>-</v>
          </cell>
          <cell r="R456">
            <v>360</v>
          </cell>
          <cell r="S456" t="str">
            <v>AUTO</v>
          </cell>
          <cell r="T456" t="str">
            <v>SPORTING</v>
          </cell>
          <cell r="U456" t="str">
            <v>EN GAMA</v>
          </cell>
          <cell r="V456">
            <v>0</v>
          </cell>
          <cell r="W456">
            <v>2164.5</v>
          </cell>
          <cell r="X456">
            <v>3320</v>
          </cell>
          <cell r="Y456">
            <v>3851.2</v>
          </cell>
          <cell r="Z456">
            <v>7174.6</v>
          </cell>
          <cell r="AA456" t="str">
            <v>DUNLOP, 215, 45, 18, 89, V, AUTO, SPORTING, SP SPORT 5000, Letra Negra</v>
          </cell>
        </row>
        <row r="457">
          <cell r="A457" t="str">
            <v>PIR1617100</v>
          </cell>
          <cell r="B457" t="str">
            <v>235/85/R16 Pirelli Scorpion Atr 120/116R</v>
          </cell>
          <cell r="C457" t="str">
            <v>PIRELLI</v>
          </cell>
          <cell r="D457" t="str">
            <v>SCORPION ATR</v>
          </cell>
          <cell r="E457">
            <v>235</v>
          </cell>
          <cell r="F457">
            <v>85</v>
          </cell>
          <cell r="G457">
            <v>16</v>
          </cell>
          <cell r="H457" t="str">
            <v>Letra Blanca Resaltada</v>
          </cell>
          <cell r="I457" t="str">
            <v>No</v>
          </cell>
          <cell r="J457" t="str">
            <v>R</v>
          </cell>
          <cell r="K457" t="str">
            <v>R</v>
          </cell>
          <cell r="L457" t="str">
            <v>120/116</v>
          </cell>
          <cell r="M457" t="str">
            <v>SL</v>
          </cell>
          <cell r="N457" t="str">
            <v>-</v>
          </cell>
          <cell r="O457" t="str">
            <v>-</v>
          </cell>
          <cell r="P457" t="str">
            <v>No</v>
          </cell>
          <cell r="Q457" t="str">
            <v>-</v>
          </cell>
          <cell r="R457">
            <v>0</v>
          </cell>
          <cell r="S457" t="str">
            <v>CAMIONETA</v>
          </cell>
          <cell r="T457" t="str">
            <v>URBAN</v>
          </cell>
          <cell r="U457" t="str">
            <v>EN GAMA</v>
          </cell>
          <cell r="V457">
            <v>22</v>
          </cell>
          <cell r="W457">
            <v>2150.06</v>
          </cell>
          <cell r="X457">
            <v>3179</v>
          </cell>
          <cell r="Y457">
            <v>3687.64</v>
          </cell>
          <cell r="Z457">
            <v>7425.16</v>
          </cell>
          <cell r="AA457" t="str">
            <v>PIRELLI, 235, 85, 16, 120/116, R, CAMIONETA, URBAN, SCORPION ATR, Letra Blanca Resaltada</v>
          </cell>
        </row>
        <row r="458">
          <cell r="A458" t="str">
            <v>BS10917003</v>
          </cell>
          <cell r="B458" t="str">
            <v>205/60/R16 Bridgestone Ecopia Ep422 Plus 91H</v>
          </cell>
          <cell r="C458" t="str">
            <v>BRIDGESTONE</v>
          </cell>
          <cell r="D458" t="str">
            <v>ECOPIA EP422 PLUS</v>
          </cell>
          <cell r="E458">
            <v>205</v>
          </cell>
          <cell r="F458">
            <v>60</v>
          </cell>
          <cell r="G458">
            <v>16</v>
          </cell>
          <cell r="H458" t="str">
            <v>Letra Negra</v>
          </cell>
          <cell r="I458" t="str">
            <v>No</v>
          </cell>
          <cell r="J458" t="str">
            <v>R</v>
          </cell>
          <cell r="K458" t="str">
            <v>H</v>
          </cell>
          <cell r="L458" t="str">
            <v>91</v>
          </cell>
          <cell r="M458" t="str">
            <v>SL</v>
          </cell>
          <cell r="N458" t="str">
            <v>A</v>
          </cell>
          <cell r="O458" t="str">
            <v>A</v>
          </cell>
          <cell r="P458" t="str">
            <v>No</v>
          </cell>
          <cell r="Q458" t="str">
            <v>-</v>
          </cell>
          <cell r="R458">
            <v>600</v>
          </cell>
          <cell r="S458" t="str">
            <v>AUTO</v>
          </cell>
          <cell r="T458" t="str">
            <v>URBAN</v>
          </cell>
          <cell r="U458" t="str">
            <v>EN GAMA</v>
          </cell>
          <cell r="V458">
            <v>2</v>
          </cell>
          <cell r="W458">
            <v>929.26</v>
          </cell>
          <cell r="X458">
            <v>1526</v>
          </cell>
          <cell r="Y458">
            <v>1770.1599999999999</v>
          </cell>
          <cell r="Z458">
            <v>3085.6</v>
          </cell>
          <cell r="AA458" t="str">
            <v>BRIDGESTONE, 205, 60, 16, 91, H, AUTO, URBAN, ECOPIA EP422 PLUS, Letra Negra</v>
          </cell>
        </row>
        <row r="459">
          <cell r="A459" t="str">
            <v>FZ12597500</v>
          </cell>
          <cell r="B459" t="str">
            <v>215/60/R16 Fuzion Fuzion Touring 95H</v>
          </cell>
          <cell r="C459" t="str">
            <v>FUZION</v>
          </cell>
          <cell r="D459" t="str">
            <v>FUZION TOURING</v>
          </cell>
          <cell r="E459">
            <v>215</v>
          </cell>
          <cell r="F459">
            <v>60</v>
          </cell>
          <cell r="G459">
            <v>16</v>
          </cell>
          <cell r="H459" t="str">
            <v>Letra Negra</v>
          </cell>
          <cell r="I459" t="str">
            <v>No</v>
          </cell>
          <cell r="J459" t="str">
            <v>R</v>
          </cell>
          <cell r="K459" t="str">
            <v>H</v>
          </cell>
          <cell r="L459" t="str">
            <v>95</v>
          </cell>
          <cell r="M459" t="str">
            <v>SL</v>
          </cell>
          <cell r="N459" t="str">
            <v>A</v>
          </cell>
          <cell r="O459" t="str">
            <v>B</v>
          </cell>
          <cell r="P459" t="str">
            <v>No</v>
          </cell>
          <cell r="Q459" t="str">
            <v>-</v>
          </cell>
          <cell r="R459">
            <v>480</v>
          </cell>
          <cell r="S459" t="str">
            <v>AUTO</v>
          </cell>
          <cell r="T459" t="str">
            <v>TOURING</v>
          </cell>
          <cell r="U459" t="str">
            <v>EN GAMA</v>
          </cell>
          <cell r="V459">
            <v>0</v>
          </cell>
          <cell r="W459">
            <v>808.52</v>
          </cell>
          <cell r="X459">
            <v>1363</v>
          </cell>
          <cell r="Y459">
            <v>1581.08</v>
          </cell>
          <cell r="Z459">
            <v>2680.76</v>
          </cell>
          <cell r="AA459" t="str">
            <v>FUZION, 215, 60, 16, 95, H, AUTO, TOURING, FUZION TOURING, Letra Negra</v>
          </cell>
        </row>
        <row r="460">
          <cell r="A460" t="str">
            <v>GDY106996</v>
          </cell>
          <cell r="B460" t="str">
            <v>215/85/R16 Goodyear Wrangler All Terrain Adventure W/Kevlar 115/112R</v>
          </cell>
          <cell r="C460" t="str">
            <v>GOODYEAR</v>
          </cell>
          <cell r="D460" t="str">
            <v>WRANGLER ALL TERRAIN ADVENTURE W/KEVLAR</v>
          </cell>
          <cell r="E460">
            <v>215</v>
          </cell>
          <cell r="F460">
            <v>85</v>
          </cell>
          <cell r="G460">
            <v>16</v>
          </cell>
          <cell r="H460" t="str">
            <v>Letra Negra</v>
          </cell>
          <cell r="I460" t="str">
            <v>No</v>
          </cell>
          <cell r="J460" t="str">
            <v>R</v>
          </cell>
          <cell r="K460" t="str">
            <v>R</v>
          </cell>
          <cell r="L460" t="str">
            <v>115/112</v>
          </cell>
          <cell r="M460" t="str">
            <v>E</v>
          </cell>
          <cell r="N460" t="str">
            <v>-</v>
          </cell>
          <cell r="O460" t="str">
            <v>-</v>
          </cell>
          <cell r="P460" t="str">
            <v>No</v>
          </cell>
          <cell r="Q460">
            <v>10</v>
          </cell>
          <cell r="R460">
            <v>0</v>
          </cell>
          <cell r="S460" t="str">
            <v>CAMIONETA</v>
          </cell>
          <cell r="T460" t="str">
            <v>ALL TERRAIN</v>
          </cell>
          <cell r="U460" t="str">
            <v>EN GAMA</v>
          </cell>
          <cell r="V460">
            <v>0</v>
          </cell>
          <cell r="W460">
            <v>2582.2399999999998</v>
          </cell>
          <cell r="X460">
            <v>3765</v>
          </cell>
          <cell r="Y460">
            <v>4367.3999999999996</v>
          </cell>
          <cell r="Z460">
            <v>8655.92</v>
          </cell>
          <cell r="AA460" t="str">
            <v>GOODYEAR, 215, 85, 16, 115/112, R, CAMIONETA, ALL TERRAIN, WRANGLER ALL TERRAIN ADVENTURE W/KEVLAR, Letra Negra</v>
          </cell>
        </row>
        <row r="461">
          <cell r="A461" t="str">
            <v>DUN107288</v>
          </cell>
          <cell r="B461" t="str">
            <v>245/45/R18 Dunlop Direzza Dz102 100W</v>
          </cell>
          <cell r="C461" t="str">
            <v>DUNLOP</v>
          </cell>
          <cell r="D461" t="str">
            <v>DIREZZA DZ102</v>
          </cell>
          <cell r="E461">
            <v>245</v>
          </cell>
          <cell r="F461">
            <v>45</v>
          </cell>
          <cell r="G461">
            <v>18</v>
          </cell>
          <cell r="H461" t="str">
            <v>Letra Negra</v>
          </cell>
          <cell r="I461" t="str">
            <v>No</v>
          </cell>
          <cell r="J461" t="str">
            <v>HP</v>
          </cell>
          <cell r="K461" t="str">
            <v>W</v>
          </cell>
          <cell r="L461" t="str">
            <v>100</v>
          </cell>
          <cell r="M461" t="str">
            <v>XL</v>
          </cell>
          <cell r="N461" t="str">
            <v>A</v>
          </cell>
          <cell r="O461" t="str">
            <v>A</v>
          </cell>
          <cell r="P461" t="str">
            <v>No</v>
          </cell>
          <cell r="Q461" t="str">
            <v>-</v>
          </cell>
          <cell r="R461">
            <v>460</v>
          </cell>
          <cell r="S461" t="str">
            <v>AUTO</v>
          </cell>
          <cell r="T461" t="str">
            <v>URBAN</v>
          </cell>
          <cell r="U461" t="str">
            <v>EN GAMA</v>
          </cell>
          <cell r="V461">
            <v>0</v>
          </cell>
          <cell r="W461">
            <v>1914.89</v>
          </cell>
          <cell r="X461">
            <v>2982</v>
          </cell>
          <cell r="Y461">
            <v>3459.12</v>
          </cell>
          <cell r="Z461">
            <v>6347.52</v>
          </cell>
          <cell r="AA461" t="str">
            <v>DUNLOP, 245, 45, 18, 100, W, AUTO, URBAN, DIREZZA DZ102, Letra Negra</v>
          </cell>
        </row>
        <row r="462">
          <cell r="A462" t="str">
            <v>C9027200</v>
          </cell>
          <cell r="B462" t="str">
            <v>215/75/R15 Starfire Sf380 100T</v>
          </cell>
          <cell r="C462" t="str">
            <v>STARFIRE</v>
          </cell>
          <cell r="D462" t="str">
            <v>SF380</v>
          </cell>
          <cell r="E462">
            <v>215</v>
          </cell>
          <cell r="F462">
            <v>75</v>
          </cell>
          <cell r="G462">
            <v>15</v>
          </cell>
          <cell r="H462" t="str">
            <v>Letra Negra</v>
          </cell>
          <cell r="I462" t="str">
            <v>No</v>
          </cell>
          <cell r="J462" t="str">
            <v>R</v>
          </cell>
          <cell r="K462" t="str">
            <v>T</v>
          </cell>
          <cell r="L462" t="str">
            <v>100</v>
          </cell>
          <cell r="M462" t="str">
            <v>SL</v>
          </cell>
          <cell r="N462" t="str">
            <v>B</v>
          </cell>
          <cell r="O462" t="str">
            <v>B</v>
          </cell>
          <cell r="P462" t="str">
            <v>No</v>
          </cell>
          <cell r="Q462" t="str">
            <v>-</v>
          </cell>
          <cell r="R462">
            <v>440</v>
          </cell>
          <cell r="S462" t="str">
            <v>AUTO</v>
          </cell>
          <cell r="T462" t="str">
            <v>URBAN</v>
          </cell>
          <cell r="U462" t="str">
            <v>EN GAMA</v>
          </cell>
          <cell r="V462">
            <v>0</v>
          </cell>
          <cell r="W462">
            <v>825.32</v>
          </cell>
          <cell r="X462">
            <v>1322</v>
          </cell>
          <cell r="Y462">
            <v>1533.52</v>
          </cell>
          <cell r="Z462">
            <v>2736.4399999999996</v>
          </cell>
          <cell r="AA462" t="str">
            <v>STARFIRE, 215, 75, 15, 100, T, AUTO, URBAN, SF380, Letra Negra</v>
          </cell>
        </row>
        <row r="463">
          <cell r="A463" t="str">
            <v>GDY107652</v>
          </cell>
          <cell r="B463" t="str">
            <v>285/65/R18 Goodyear Wrangler All Terrain Adventure W/Kevlar 125/122R</v>
          </cell>
          <cell r="C463" t="str">
            <v>GOODYEAR</v>
          </cell>
          <cell r="D463" t="str">
            <v>WRANGLER ALL TERRAIN ADVENTURE W/KEVLAR</v>
          </cell>
          <cell r="E463">
            <v>285</v>
          </cell>
          <cell r="F463">
            <v>65</v>
          </cell>
          <cell r="G463">
            <v>18</v>
          </cell>
          <cell r="H463" t="str">
            <v>Letra Negra</v>
          </cell>
          <cell r="I463" t="str">
            <v>No</v>
          </cell>
          <cell r="J463" t="str">
            <v>R</v>
          </cell>
          <cell r="K463" t="str">
            <v>R</v>
          </cell>
          <cell r="L463" t="str">
            <v>125/122</v>
          </cell>
          <cell r="M463" t="str">
            <v>E</v>
          </cell>
          <cell r="N463" t="str">
            <v>-</v>
          </cell>
          <cell r="O463" t="str">
            <v>-</v>
          </cell>
          <cell r="P463" t="str">
            <v>No</v>
          </cell>
          <cell r="Q463">
            <v>10</v>
          </cell>
          <cell r="R463">
            <v>0</v>
          </cell>
          <cell r="S463" t="str">
            <v>CAMIONETA</v>
          </cell>
          <cell r="T463" t="str">
            <v>ALL TERRAIN</v>
          </cell>
          <cell r="U463" t="str">
            <v>EN GAMA</v>
          </cell>
          <cell r="V463">
            <v>0</v>
          </cell>
          <cell r="W463">
            <v>3068.66</v>
          </cell>
          <cell r="X463">
            <v>4544</v>
          </cell>
          <cell r="Y463">
            <v>5271.04</v>
          </cell>
          <cell r="Z463">
            <v>10170.879999999999</v>
          </cell>
          <cell r="AA463" t="str">
            <v>GOODYEAR, 285, 65, 18, 125/122, R, CAMIONETA, ALL TERRAIN, WRANGLER ALL TERRAIN ADVENTURE W/KEVLAR, Letra Negra</v>
          </cell>
        </row>
        <row r="464">
          <cell r="A464" t="str">
            <v>C20173</v>
          </cell>
          <cell r="B464" t="str">
            <v>225/50/R18 Coopertires Cs5 Grand Touring 95T</v>
          </cell>
          <cell r="C464" t="str">
            <v>COOPERTIRES</v>
          </cell>
          <cell r="D464" t="str">
            <v>CS5 GRAND TOURING</v>
          </cell>
          <cell r="E464">
            <v>225</v>
          </cell>
          <cell r="F464">
            <v>50</v>
          </cell>
          <cell r="G464">
            <v>18</v>
          </cell>
          <cell r="H464" t="str">
            <v>Letra Negra</v>
          </cell>
          <cell r="I464" t="str">
            <v>No</v>
          </cell>
          <cell r="J464" t="str">
            <v>R</v>
          </cell>
          <cell r="K464" t="str">
            <v>T</v>
          </cell>
          <cell r="L464" t="str">
            <v>95</v>
          </cell>
          <cell r="M464" t="str">
            <v>SL</v>
          </cell>
          <cell r="N464" t="str">
            <v>A</v>
          </cell>
          <cell r="O464" t="str">
            <v>A</v>
          </cell>
          <cell r="P464" t="str">
            <v>No</v>
          </cell>
          <cell r="Q464">
            <v>4</v>
          </cell>
          <cell r="R464">
            <v>780</v>
          </cell>
          <cell r="S464" t="str">
            <v>AUTO</v>
          </cell>
          <cell r="T464" t="str">
            <v>TOURING</v>
          </cell>
          <cell r="U464" t="str">
            <v>EN GAMA</v>
          </cell>
          <cell r="V464">
            <v>0</v>
          </cell>
          <cell r="W464">
            <v>1502.48</v>
          </cell>
          <cell r="X464">
            <v>2424</v>
          </cell>
          <cell r="Y464">
            <v>2811.8399999999997</v>
          </cell>
          <cell r="Z464">
            <v>4979.88</v>
          </cell>
          <cell r="AA464" t="str">
            <v>COOPERTIRES, 225, 50, 18, 95, T, AUTO, TOURING, CS5 GRAND TOURING, Letra Negra</v>
          </cell>
        </row>
        <row r="465">
          <cell r="A465">
            <v>10025150</v>
          </cell>
          <cell r="B465" t="str">
            <v>7/90/R15 Tornel T - 305 99/95M</v>
          </cell>
          <cell r="C465" t="str">
            <v>TORNEL</v>
          </cell>
          <cell r="D465" t="str">
            <v>T - 305</v>
          </cell>
          <cell r="E465">
            <v>7</v>
          </cell>
          <cell r="F465">
            <v>90</v>
          </cell>
          <cell r="G465">
            <v>15</v>
          </cell>
          <cell r="H465" t="str">
            <v>Letra Negra</v>
          </cell>
          <cell r="I465" t="str">
            <v>No</v>
          </cell>
          <cell r="J465" t="str">
            <v>C</v>
          </cell>
          <cell r="K465" t="str">
            <v>M</v>
          </cell>
          <cell r="L465" t="str">
            <v>99/95</v>
          </cell>
          <cell r="M465" t="str">
            <v>C</v>
          </cell>
          <cell r="N465" t="str">
            <v>-</v>
          </cell>
          <cell r="O465" t="str">
            <v>-</v>
          </cell>
          <cell r="P465" t="str">
            <v>No</v>
          </cell>
          <cell r="Q465">
            <v>6</v>
          </cell>
          <cell r="R465">
            <v>0</v>
          </cell>
          <cell r="S465" t="str">
            <v>CAMIONETA</v>
          </cell>
          <cell r="T465" t="str">
            <v>URBAN</v>
          </cell>
          <cell r="U465" t="str">
            <v>EN GAMA</v>
          </cell>
          <cell r="V465">
            <v>0</v>
          </cell>
          <cell r="W465">
            <v>1087.3900000000001</v>
          </cell>
          <cell r="X465">
            <v>1676</v>
          </cell>
          <cell r="Y465">
            <v>1944.1599999999999</v>
          </cell>
          <cell r="Z465">
            <v>3604.12</v>
          </cell>
          <cell r="AA465" t="str">
            <v>TORNEL, 7, 90, 15, 99/95, M, CAMIONETA, URBAN, T - 305, Letra Negra</v>
          </cell>
        </row>
        <row r="466">
          <cell r="A466" t="str">
            <v>C20174</v>
          </cell>
          <cell r="B466" t="str">
            <v>225/55/R18 Coopertires Cs5 Grand Touring 98T</v>
          </cell>
          <cell r="C466" t="str">
            <v>COOPERTIRES</v>
          </cell>
          <cell r="D466" t="str">
            <v>CS5 GRAND TOURING</v>
          </cell>
          <cell r="E466">
            <v>225</v>
          </cell>
          <cell r="F466">
            <v>55</v>
          </cell>
          <cell r="G466">
            <v>18</v>
          </cell>
          <cell r="H466" t="str">
            <v>Letra Negra</v>
          </cell>
          <cell r="I466" t="str">
            <v>No</v>
          </cell>
          <cell r="J466" t="str">
            <v>R</v>
          </cell>
          <cell r="K466" t="str">
            <v>T</v>
          </cell>
          <cell r="L466" t="str">
            <v>98</v>
          </cell>
          <cell r="M466" t="str">
            <v>SL</v>
          </cell>
          <cell r="N466" t="str">
            <v>A</v>
          </cell>
          <cell r="O466" t="str">
            <v>A</v>
          </cell>
          <cell r="P466" t="str">
            <v>No</v>
          </cell>
          <cell r="Q466">
            <v>4</v>
          </cell>
          <cell r="R466">
            <v>780</v>
          </cell>
          <cell r="S466" t="str">
            <v>AUTO</v>
          </cell>
          <cell r="T466" t="str">
            <v>TOURING</v>
          </cell>
          <cell r="U466" t="str">
            <v>EN GAMA</v>
          </cell>
          <cell r="V466">
            <v>0</v>
          </cell>
          <cell r="W466">
            <v>1625.19</v>
          </cell>
          <cell r="X466">
            <v>2590</v>
          </cell>
          <cell r="Y466">
            <v>3004.3999999999996</v>
          </cell>
          <cell r="Z466">
            <v>5387.04</v>
          </cell>
          <cell r="AA466" t="str">
            <v>COOPERTIRES, 225, 55, 18, 98, T, AUTO, TOURING, CS5 GRAND TOURING, Letra Negra</v>
          </cell>
        </row>
        <row r="467">
          <cell r="A467" t="str">
            <v>DUN109147</v>
          </cell>
          <cell r="B467" t="str">
            <v>175/65/R15 Dunlop Enasave Ec300+ 84H</v>
          </cell>
          <cell r="C467" t="str">
            <v>DUNLOP</v>
          </cell>
          <cell r="D467" t="str">
            <v>ENASAVE EC300+</v>
          </cell>
          <cell r="E467">
            <v>175</v>
          </cell>
          <cell r="F467">
            <v>65</v>
          </cell>
          <cell r="G467">
            <v>15</v>
          </cell>
          <cell r="H467" t="str">
            <v>Letra Negra</v>
          </cell>
          <cell r="I467" t="str">
            <v>Si</v>
          </cell>
          <cell r="J467" t="str">
            <v>R</v>
          </cell>
          <cell r="K467" t="str">
            <v>H</v>
          </cell>
          <cell r="L467" t="str">
            <v>84</v>
          </cell>
          <cell r="M467" t="str">
            <v>SL</v>
          </cell>
          <cell r="N467" t="str">
            <v>A</v>
          </cell>
          <cell r="O467" t="str">
            <v>A</v>
          </cell>
          <cell r="P467" t="str">
            <v>No</v>
          </cell>
          <cell r="Q467" t="str">
            <v>-</v>
          </cell>
          <cell r="R467">
            <v>240</v>
          </cell>
          <cell r="S467" t="str">
            <v>AUTO</v>
          </cell>
          <cell r="T467" t="str">
            <v>URBAN</v>
          </cell>
          <cell r="U467" t="str">
            <v>EN GAMA</v>
          </cell>
          <cell r="V467">
            <v>0</v>
          </cell>
          <cell r="W467">
            <v>1031.92</v>
          </cell>
          <cell r="X467">
            <v>1601</v>
          </cell>
          <cell r="Y467">
            <v>1857.1599999999999</v>
          </cell>
          <cell r="Z467">
            <v>3420.8399999999997</v>
          </cell>
          <cell r="AA467" t="str">
            <v>DUNLOP, 175, 65, 15, 84, H, AUTO, URBAN, ENASAVE EC300+, Letra Negra</v>
          </cell>
        </row>
        <row r="468">
          <cell r="A468" t="str">
            <v>PIR3357100</v>
          </cell>
          <cell r="B468" t="str">
            <v>175/70/R13 Pirelli Cinturato P1 82T</v>
          </cell>
          <cell r="C468" t="str">
            <v>PIRELLI</v>
          </cell>
          <cell r="D468" t="str">
            <v>CINTURATO P1</v>
          </cell>
          <cell r="E468">
            <v>175</v>
          </cell>
          <cell r="F468">
            <v>70</v>
          </cell>
          <cell r="G468">
            <v>13</v>
          </cell>
          <cell r="H468" t="str">
            <v>Letra Negra</v>
          </cell>
          <cell r="I468" t="str">
            <v>No</v>
          </cell>
          <cell r="J468" t="str">
            <v>R</v>
          </cell>
          <cell r="K468" t="str">
            <v>T</v>
          </cell>
          <cell r="L468" t="str">
            <v>82</v>
          </cell>
          <cell r="M468" t="str">
            <v>SL</v>
          </cell>
          <cell r="N468" t="str">
            <v>A</v>
          </cell>
          <cell r="O468" t="str">
            <v>A</v>
          </cell>
          <cell r="P468" t="str">
            <v>No</v>
          </cell>
          <cell r="Q468" t="str">
            <v>-</v>
          </cell>
          <cell r="R468">
            <v>420</v>
          </cell>
          <cell r="S468" t="str">
            <v>AUTO</v>
          </cell>
          <cell r="T468" t="str">
            <v>URBAN</v>
          </cell>
          <cell r="U468" t="str">
            <v>DESCONTINUADO</v>
          </cell>
          <cell r="V468">
            <v>0</v>
          </cell>
          <cell r="W468">
            <v>723.42</v>
          </cell>
          <cell r="X468">
            <v>1114</v>
          </cell>
          <cell r="Y468">
            <v>1292.24</v>
          </cell>
          <cell r="Z468">
            <v>2397.7199999999998</v>
          </cell>
          <cell r="AA468" t="str">
            <v>PIRELLI, 175, 70, 13, 82, T, AUTO, URBAN, CINTURATO P1, Letra Negra</v>
          </cell>
        </row>
        <row r="469">
          <cell r="A469" t="str">
            <v>C20233</v>
          </cell>
          <cell r="B469" t="str">
            <v>255/60/R19 Coopertires Cs5 Ultra Touring 109H</v>
          </cell>
          <cell r="C469" t="str">
            <v>COOPERTIRES</v>
          </cell>
          <cell r="D469" t="str">
            <v>CS5 ULTRA TOURING</v>
          </cell>
          <cell r="E469">
            <v>255</v>
          </cell>
          <cell r="F469">
            <v>60</v>
          </cell>
          <cell r="G469">
            <v>19</v>
          </cell>
          <cell r="H469" t="str">
            <v>Letra Negra</v>
          </cell>
          <cell r="I469" t="str">
            <v>No</v>
          </cell>
          <cell r="J469" t="str">
            <v>R</v>
          </cell>
          <cell r="K469" t="str">
            <v>H</v>
          </cell>
          <cell r="L469" t="str">
            <v>109</v>
          </cell>
          <cell r="M469" t="str">
            <v>SL</v>
          </cell>
          <cell r="N469" t="str">
            <v>A</v>
          </cell>
          <cell r="O469" t="str">
            <v>A</v>
          </cell>
          <cell r="P469" t="str">
            <v>No</v>
          </cell>
          <cell r="Q469">
            <v>4</v>
          </cell>
          <cell r="R469">
            <v>620</v>
          </cell>
          <cell r="S469" t="str">
            <v>AUTO</v>
          </cell>
          <cell r="T469" t="str">
            <v>TOURING</v>
          </cell>
          <cell r="U469" t="str">
            <v>EN GAMA</v>
          </cell>
          <cell r="V469">
            <v>0</v>
          </cell>
          <cell r="W469">
            <v>1976.39</v>
          </cell>
          <cell r="X469">
            <v>3065</v>
          </cell>
          <cell r="Y469">
            <v>3555.3999999999996</v>
          </cell>
          <cell r="Z469">
            <v>6550.52</v>
          </cell>
          <cell r="AA469" t="str">
            <v>COOPERTIRES, 255, 60, 19, 109, H, AUTO, TOURING, CS5 ULTRA TOURING, Letra Negra</v>
          </cell>
        </row>
        <row r="470">
          <cell r="A470">
            <v>100263105</v>
          </cell>
          <cell r="B470" t="str">
            <v>7.5/90/R16 Tornel T - 1300 116/112L</v>
          </cell>
          <cell r="C470" t="str">
            <v>TORNEL</v>
          </cell>
          <cell r="D470" t="str">
            <v>T - 1300</v>
          </cell>
          <cell r="E470">
            <v>7.5</v>
          </cell>
          <cell r="F470">
            <v>90</v>
          </cell>
          <cell r="G470">
            <v>16</v>
          </cell>
          <cell r="H470" t="str">
            <v>Letra Negra</v>
          </cell>
          <cell r="I470" t="str">
            <v>No</v>
          </cell>
          <cell r="J470" t="str">
            <v>C</v>
          </cell>
          <cell r="K470" t="str">
            <v>L</v>
          </cell>
          <cell r="L470" t="str">
            <v>116/112</v>
          </cell>
          <cell r="M470" t="str">
            <v>E</v>
          </cell>
          <cell r="N470" t="str">
            <v>-</v>
          </cell>
          <cell r="O470" t="str">
            <v>-</v>
          </cell>
          <cell r="P470" t="str">
            <v>No</v>
          </cell>
          <cell r="Q470">
            <v>10</v>
          </cell>
          <cell r="R470">
            <v>0</v>
          </cell>
          <cell r="S470" t="str">
            <v>CAMIONETA</v>
          </cell>
          <cell r="T470" t="str">
            <v>URBAN</v>
          </cell>
          <cell r="U470" t="str">
            <v>EN GAMA</v>
          </cell>
          <cell r="V470">
            <v>0</v>
          </cell>
          <cell r="W470">
            <v>1534.16</v>
          </cell>
          <cell r="X470">
            <v>2345</v>
          </cell>
          <cell r="Y470">
            <v>2720.2</v>
          </cell>
          <cell r="Z470">
            <v>5307</v>
          </cell>
          <cell r="AA470" t="str">
            <v>TORNEL, 7.5, 90, 16, 116/112, L, CAMIONETA, URBAN, T - 1300, Letra Negra</v>
          </cell>
        </row>
        <row r="471">
          <cell r="A471">
            <v>53313</v>
          </cell>
          <cell r="B471" t="str">
            <v>285/70/R17 Bfgoodrich Mud Terrain T/A Km3 121/118Q</v>
          </cell>
          <cell r="C471" t="str">
            <v>BFGOODRICH</v>
          </cell>
          <cell r="D471" t="str">
            <v>MUD TERRAIN T/A KM3</v>
          </cell>
          <cell r="E471">
            <v>285</v>
          </cell>
          <cell r="F471">
            <v>70</v>
          </cell>
          <cell r="G471">
            <v>17</v>
          </cell>
          <cell r="H471" t="str">
            <v>Letra Blanca Resaltada</v>
          </cell>
          <cell r="I471" t="str">
            <v>No</v>
          </cell>
          <cell r="J471" t="str">
            <v>R</v>
          </cell>
          <cell r="K471" t="str">
            <v>Q</v>
          </cell>
          <cell r="L471" t="str">
            <v>121/118</v>
          </cell>
          <cell r="M471" t="str">
            <v>D</v>
          </cell>
          <cell r="N471" t="str">
            <v>-</v>
          </cell>
          <cell r="O471" t="str">
            <v>-</v>
          </cell>
          <cell r="P471" t="str">
            <v>No</v>
          </cell>
          <cell r="Q471">
            <v>8</v>
          </cell>
          <cell r="R471">
            <v>0</v>
          </cell>
          <cell r="S471" t="str">
            <v>CAMIONETA</v>
          </cell>
          <cell r="T471" t="str">
            <v>ALL TERRAIN</v>
          </cell>
          <cell r="U471" t="str">
            <v>EN GAMA</v>
          </cell>
          <cell r="V471">
            <v>0</v>
          </cell>
          <cell r="W471">
            <v>3970.48</v>
          </cell>
          <cell r="X471">
            <v>5714</v>
          </cell>
          <cell r="Y471">
            <v>6628.24</v>
          </cell>
          <cell r="Z471">
            <v>13160.2</v>
          </cell>
          <cell r="AA471" t="str">
            <v>BFGOODRICH, 285, 70, 17, 121/118, Q, CAMIONETA, ALL TERRAIN, MUD TERRAIN T/A KM3, Letra Blanca Resaltada</v>
          </cell>
        </row>
        <row r="472">
          <cell r="A472" t="str">
            <v>PIR2338500</v>
          </cell>
          <cell r="B472" t="str">
            <v>235/40/R19 Pirelli Cinturato P7 All Season 96V</v>
          </cell>
          <cell r="C472" t="str">
            <v>PIRELLI</v>
          </cell>
          <cell r="D472" t="str">
            <v>CINTURATO P7 ALL SEASON</v>
          </cell>
          <cell r="E472">
            <v>235</v>
          </cell>
          <cell r="F472">
            <v>40</v>
          </cell>
          <cell r="G472">
            <v>19</v>
          </cell>
          <cell r="H472" t="str">
            <v>Letra Negra</v>
          </cell>
          <cell r="I472" t="str">
            <v>No</v>
          </cell>
          <cell r="J472" t="str">
            <v>R</v>
          </cell>
          <cell r="K472" t="str">
            <v>V</v>
          </cell>
          <cell r="L472" t="str">
            <v>96</v>
          </cell>
          <cell r="M472" t="str">
            <v>XL</v>
          </cell>
          <cell r="N472" t="str">
            <v>A</v>
          </cell>
          <cell r="O472" t="str">
            <v>A</v>
          </cell>
          <cell r="P472" t="str">
            <v>No</v>
          </cell>
          <cell r="Q472" t="str">
            <v>-</v>
          </cell>
          <cell r="R472">
            <v>500</v>
          </cell>
          <cell r="S472" t="str">
            <v>AUTO</v>
          </cell>
          <cell r="T472" t="str">
            <v>TOURING</v>
          </cell>
          <cell r="U472" t="str">
            <v>EN GAMA</v>
          </cell>
          <cell r="V472">
            <v>0</v>
          </cell>
          <cell r="W472">
            <v>3091.82</v>
          </cell>
          <cell r="X472">
            <v>4576</v>
          </cell>
          <cell r="Y472">
            <v>5308.16</v>
          </cell>
          <cell r="Z472">
            <v>10247.439999999999</v>
          </cell>
          <cell r="AA472" t="str">
            <v>PIRELLI, 235, 40, 19, 96, V, AUTO, TOURING, CINTURATO P7 ALL SEASON, Letra Negra</v>
          </cell>
        </row>
        <row r="473">
          <cell r="A473" t="str">
            <v>GDY107024</v>
          </cell>
          <cell r="B473" t="str">
            <v>225/75/R16 Goodyear Wrangler All Terrain Adventure W/Kevlar 115/112R</v>
          </cell>
          <cell r="C473" t="str">
            <v>GOODYEAR</v>
          </cell>
          <cell r="D473" t="str">
            <v>WRANGLER ALL TERRAIN ADVENTURE W/KEVLAR</v>
          </cell>
          <cell r="E473">
            <v>225</v>
          </cell>
          <cell r="F473">
            <v>75</v>
          </cell>
          <cell r="G473">
            <v>16</v>
          </cell>
          <cell r="H473" t="str">
            <v>Letra Negra</v>
          </cell>
          <cell r="I473" t="str">
            <v>No</v>
          </cell>
          <cell r="J473" t="str">
            <v>R</v>
          </cell>
          <cell r="K473" t="str">
            <v>R</v>
          </cell>
          <cell r="L473" t="str">
            <v>115/112</v>
          </cell>
          <cell r="M473" t="str">
            <v>E</v>
          </cell>
          <cell r="N473" t="str">
            <v>-</v>
          </cell>
          <cell r="O473" t="str">
            <v>-</v>
          </cell>
          <cell r="P473" t="str">
            <v>No</v>
          </cell>
          <cell r="Q473">
            <v>10</v>
          </cell>
          <cell r="R473">
            <v>0</v>
          </cell>
          <cell r="S473" t="str">
            <v>CAMIONETA</v>
          </cell>
          <cell r="T473" t="str">
            <v>ALL TERRAIN</v>
          </cell>
          <cell r="U473" t="str">
            <v>DESCONTINUADO</v>
          </cell>
          <cell r="V473">
            <v>0</v>
          </cell>
          <cell r="W473">
            <v>1802.39</v>
          </cell>
          <cell r="X473">
            <v>2709</v>
          </cell>
          <cell r="Y473">
            <v>3142.4399999999996</v>
          </cell>
          <cell r="Z473">
            <v>5974</v>
          </cell>
          <cell r="AA473" t="str">
            <v>GOODYEAR, 225, 75, 16, 115/112, R, CAMIONETA, ALL TERRAIN, WRANGLER ALL TERRAIN ADVENTURE W/KEVLAR, Letra Negra</v>
          </cell>
        </row>
        <row r="474">
          <cell r="A474" t="str">
            <v>FS11124003</v>
          </cell>
          <cell r="B474" t="str">
            <v>295/50/R15 Firestone Firehawk Indy 500 105S</v>
          </cell>
          <cell r="C474" t="str">
            <v>FIRESTONE</v>
          </cell>
          <cell r="D474" t="str">
            <v>FIREHAWK INDY 500</v>
          </cell>
          <cell r="E474">
            <v>295</v>
          </cell>
          <cell r="F474">
            <v>50</v>
          </cell>
          <cell r="G474">
            <v>15</v>
          </cell>
          <cell r="H474" t="str">
            <v>Letra Negra</v>
          </cell>
          <cell r="I474" t="str">
            <v>No</v>
          </cell>
          <cell r="J474" t="str">
            <v>R</v>
          </cell>
          <cell r="K474" t="str">
            <v>S</v>
          </cell>
          <cell r="L474" t="str">
            <v>105</v>
          </cell>
          <cell r="M474" t="str">
            <v>SL</v>
          </cell>
          <cell r="N474" t="str">
            <v>-</v>
          </cell>
          <cell r="O474" t="str">
            <v>-</v>
          </cell>
          <cell r="P474" t="str">
            <v>No</v>
          </cell>
          <cell r="Q474" t="str">
            <v>-</v>
          </cell>
          <cell r="R474">
            <v>0</v>
          </cell>
          <cell r="S474" t="str">
            <v>CAMIONETA</v>
          </cell>
          <cell r="T474" t="str">
            <v>URBAN</v>
          </cell>
          <cell r="U474" t="str">
            <v>EN GAMA</v>
          </cell>
          <cell r="V474">
            <v>239</v>
          </cell>
          <cell r="W474">
            <v>1402.06</v>
          </cell>
          <cell r="X474">
            <v>2102</v>
          </cell>
          <cell r="Y474">
            <v>2438.3199999999997</v>
          </cell>
          <cell r="Z474">
            <v>5078.4799999999996</v>
          </cell>
          <cell r="AA474" t="str">
            <v>FIRESTONE, 295, 50, 15, 105, S, CAMIONETA, URBAN, FIREHAWK INDY 500, Letra Negra</v>
          </cell>
        </row>
        <row r="475">
          <cell r="A475" t="str">
            <v>GDY107515</v>
          </cell>
          <cell r="B475" t="str">
            <v>265/70/R18 Goodyear Wrangler All Terrain Adventure W/Kevlar 124/121S</v>
          </cell>
          <cell r="C475" t="str">
            <v>GOODYEAR</v>
          </cell>
          <cell r="D475" t="str">
            <v>WRANGLER ALL TERRAIN ADVENTURE W/KEVLAR</v>
          </cell>
          <cell r="E475">
            <v>265</v>
          </cell>
          <cell r="F475">
            <v>70</v>
          </cell>
          <cell r="G475">
            <v>18</v>
          </cell>
          <cell r="H475" t="str">
            <v>Letra Negra</v>
          </cell>
          <cell r="I475" t="str">
            <v>No</v>
          </cell>
          <cell r="J475" t="str">
            <v>R</v>
          </cell>
          <cell r="K475" t="str">
            <v>S</v>
          </cell>
          <cell r="L475" t="str">
            <v>124/121</v>
          </cell>
          <cell r="M475" t="str">
            <v>E</v>
          </cell>
          <cell r="N475" t="str">
            <v>-</v>
          </cell>
          <cell r="O475" t="str">
            <v>-</v>
          </cell>
          <cell r="P475" t="str">
            <v>No</v>
          </cell>
          <cell r="Q475">
            <v>10</v>
          </cell>
          <cell r="R475">
            <v>0</v>
          </cell>
          <cell r="S475" t="str">
            <v>CAMIONETA</v>
          </cell>
          <cell r="T475" t="str">
            <v>ALL TERRAIN</v>
          </cell>
          <cell r="U475" t="str">
            <v>EN GAMA</v>
          </cell>
          <cell r="V475">
            <v>1</v>
          </cell>
          <cell r="W475">
            <v>2499.02</v>
          </cell>
          <cell r="X475">
            <v>3773</v>
          </cell>
          <cell r="Y475">
            <v>4376.6799999999994</v>
          </cell>
          <cell r="Z475">
            <v>8283.56</v>
          </cell>
          <cell r="AA475" t="str">
            <v>GOODYEAR, 265, 70, 18, 124/121, S, CAMIONETA, ALL TERRAIN, WRANGLER ALL TERRAIN ADVENTURE W/KEVLAR, Letra Negra</v>
          </cell>
        </row>
        <row r="476">
          <cell r="A476" t="str">
            <v>GDY107539</v>
          </cell>
          <cell r="B476" t="str">
            <v>245/70/R17 Goodyear Wrangler All Terrain Adventure W/Kevlar 119/116R</v>
          </cell>
          <cell r="C476" t="str">
            <v>GOODYEAR</v>
          </cell>
          <cell r="D476" t="str">
            <v>WRANGLER ALL TERRAIN ADVENTURE W/KEVLAR</v>
          </cell>
          <cell r="E476">
            <v>245</v>
          </cell>
          <cell r="F476">
            <v>70</v>
          </cell>
          <cell r="G476">
            <v>17</v>
          </cell>
          <cell r="H476" t="str">
            <v>Letra Negra</v>
          </cell>
          <cell r="I476" t="str">
            <v>Si</v>
          </cell>
          <cell r="J476" t="str">
            <v>R</v>
          </cell>
          <cell r="K476" t="str">
            <v>R</v>
          </cell>
          <cell r="L476" t="str">
            <v>119/116</v>
          </cell>
          <cell r="M476" t="str">
            <v>E</v>
          </cell>
          <cell r="N476" t="str">
            <v>-</v>
          </cell>
          <cell r="O476" t="str">
            <v>-</v>
          </cell>
          <cell r="P476" t="str">
            <v>No</v>
          </cell>
          <cell r="Q476">
            <v>10</v>
          </cell>
          <cell r="R476">
            <v>0</v>
          </cell>
          <cell r="S476" t="str">
            <v>CAMIONETA</v>
          </cell>
          <cell r="T476" t="str">
            <v>ALL TERRAIN</v>
          </cell>
          <cell r="U476" t="str">
            <v>EN GAMA</v>
          </cell>
          <cell r="V476">
            <v>1</v>
          </cell>
          <cell r="W476">
            <v>2408.98</v>
          </cell>
          <cell r="X476">
            <v>3600</v>
          </cell>
          <cell r="Y476">
            <v>4176</v>
          </cell>
          <cell r="Z476">
            <v>7984.28</v>
          </cell>
          <cell r="AA476" t="str">
            <v>GOODYEAR, 245, 70, 17, 119/116, R, CAMIONETA, ALL TERRAIN, WRANGLER ALL TERRAIN ADVENTURE W/KEVLAR, Letra Negra</v>
          </cell>
        </row>
        <row r="477">
          <cell r="A477" t="str">
            <v>C20167</v>
          </cell>
          <cell r="B477" t="str">
            <v>215/60/R17 Coopertires Cs5 Grand Touring 96T</v>
          </cell>
          <cell r="C477" t="str">
            <v>COOPERTIRES</v>
          </cell>
          <cell r="D477" t="str">
            <v>CS5 GRAND TOURING</v>
          </cell>
          <cell r="E477">
            <v>215</v>
          </cell>
          <cell r="F477">
            <v>60</v>
          </cell>
          <cell r="G477">
            <v>17</v>
          </cell>
          <cell r="H477" t="str">
            <v>Letra Negra</v>
          </cell>
          <cell r="I477" t="str">
            <v>No</v>
          </cell>
          <cell r="J477" t="str">
            <v>R</v>
          </cell>
          <cell r="K477" t="str">
            <v>T</v>
          </cell>
          <cell r="L477" t="str">
            <v>96</v>
          </cell>
          <cell r="M477" t="str">
            <v>SL</v>
          </cell>
          <cell r="N477" t="str">
            <v>A</v>
          </cell>
          <cell r="O477" t="str">
            <v>A</v>
          </cell>
          <cell r="P477" t="str">
            <v>No</v>
          </cell>
          <cell r="Q477">
            <v>4</v>
          </cell>
          <cell r="R477">
            <v>780</v>
          </cell>
          <cell r="S477" t="str">
            <v>AUTO</v>
          </cell>
          <cell r="T477" t="str">
            <v>TOURING</v>
          </cell>
          <cell r="U477" t="str">
            <v>EN GAMA</v>
          </cell>
          <cell r="V477">
            <v>0</v>
          </cell>
          <cell r="W477">
            <v>1436.83</v>
          </cell>
          <cell r="X477">
            <v>2284</v>
          </cell>
          <cell r="Y477">
            <v>2649.4399999999996</v>
          </cell>
          <cell r="Z477">
            <v>4762.96</v>
          </cell>
          <cell r="AA477" t="str">
            <v>COOPERTIRES, 215, 60, 17, 96, T, AUTO, TOURING, CS5 GRAND TOURING, Letra Negra</v>
          </cell>
        </row>
        <row r="478">
          <cell r="A478" t="str">
            <v>C20273</v>
          </cell>
          <cell r="B478" t="str">
            <v>225/55/R17 Coopertires Cs5 Ultra Touring 97V</v>
          </cell>
          <cell r="C478" t="str">
            <v>COOPERTIRES</v>
          </cell>
          <cell r="D478" t="str">
            <v>CS5 ULTRA TOURING</v>
          </cell>
          <cell r="E478">
            <v>225</v>
          </cell>
          <cell r="F478">
            <v>55</v>
          </cell>
          <cell r="G478">
            <v>17</v>
          </cell>
          <cell r="H478" t="str">
            <v>Letra Negra</v>
          </cell>
          <cell r="I478" t="str">
            <v>No</v>
          </cell>
          <cell r="J478" t="str">
            <v>HP</v>
          </cell>
          <cell r="K478" t="str">
            <v>V</v>
          </cell>
          <cell r="L478" t="str">
            <v>97</v>
          </cell>
          <cell r="M478" t="str">
            <v>SL</v>
          </cell>
          <cell r="N478" t="str">
            <v>A</v>
          </cell>
          <cell r="O478" t="str">
            <v>A</v>
          </cell>
          <cell r="P478" t="str">
            <v>No</v>
          </cell>
          <cell r="Q478">
            <v>4</v>
          </cell>
          <cell r="R478">
            <v>580</v>
          </cell>
          <cell r="S478" t="str">
            <v>AUTO</v>
          </cell>
          <cell r="T478" t="str">
            <v>TOURING</v>
          </cell>
          <cell r="U478" t="str">
            <v>EN GAMA</v>
          </cell>
          <cell r="V478">
            <v>0</v>
          </cell>
          <cell r="W478">
            <v>1607.75</v>
          </cell>
          <cell r="X478">
            <v>2515</v>
          </cell>
          <cell r="Y478">
            <v>2917.3999999999996</v>
          </cell>
          <cell r="Z478">
            <v>5329.04</v>
          </cell>
          <cell r="AA478" t="str">
            <v>COOPERTIRES, 225, 55, 17, 97, V, AUTO, TOURING, CS5 ULTRA TOURING, Letra Negra</v>
          </cell>
        </row>
        <row r="479">
          <cell r="A479" t="str">
            <v>GDY108304</v>
          </cell>
          <cell r="B479" t="str">
            <v>265/60/R18 Goodyear Wrangler All Terrain Adventure W/Kevlar 110T</v>
          </cell>
          <cell r="C479" t="str">
            <v>GOODYEAR</v>
          </cell>
          <cell r="D479" t="str">
            <v>WRANGLER ALL TERRAIN ADVENTURE W/KEVLAR</v>
          </cell>
          <cell r="E479">
            <v>265</v>
          </cell>
          <cell r="F479">
            <v>60</v>
          </cell>
          <cell r="G479">
            <v>18</v>
          </cell>
          <cell r="H479" t="str">
            <v>Letra Negra</v>
          </cell>
          <cell r="I479" t="str">
            <v>No</v>
          </cell>
          <cell r="J479" t="str">
            <v>R</v>
          </cell>
          <cell r="K479" t="str">
            <v>T</v>
          </cell>
          <cell r="L479" t="str">
            <v>110</v>
          </cell>
          <cell r="M479" t="str">
            <v>SL</v>
          </cell>
          <cell r="N479" t="str">
            <v>A</v>
          </cell>
          <cell r="O479" t="str">
            <v>B</v>
          </cell>
          <cell r="P479" t="str">
            <v>No</v>
          </cell>
          <cell r="Q479" t="str">
            <v>-</v>
          </cell>
          <cell r="R479">
            <v>640</v>
          </cell>
          <cell r="S479" t="str">
            <v>CAMIONETA</v>
          </cell>
          <cell r="T479" t="str">
            <v>ALL TERRAIN</v>
          </cell>
          <cell r="U479" t="str">
            <v>EN GAMA</v>
          </cell>
          <cell r="V479">
            <v>11</v>
          </cell>
          <cell r="W479">
            <v>3112.44</v>
          </cell>
          <cell r="X479">
            <v>4604</v>
          </cell>
          <cell r="Y479">
            <v>5340.6399999999994</v>
          </cell>
          <cell r="Z479">
            <v>10485.24</v>
          </cell>
          <cell r="AA479" t="str">
            <v>GOODYEAR, 265, 60, 18, 110, T, CAMIONETA, ALL TERRAIN, WRANGLER ALL TERRAIN ADVENTURE W/KEVLAR, Letra Negra</v>
          </cell>
        </row>
        <row r="480">
          <cell r="A480" t="str">
            <v>DUN108001</v>
          </cell>
          <cell r="B480" t="str">
            <v>185/55/R16 Dunlop Enasave 2030 Eo Sl 83V</v>
          </cell>
          <cell r="C480" t="str">
            <v>DUNLOP</v>
          </cell>
          <cell r="D480" t="str">
            <v>ENASAVE 2030 EO SL</v>
          </cell>
          <cell r="E480">
            <v>185</v>
          </cell>
          <cell r="F480">
            <v>55</v>
          </cell>
          <cell r="G480">
            <v>16</v>
          </cell>
          <cell r="H480" t="str">
            <v>Letra Negra</v>
          </cell>
          <cell r="I480" t="str">
            <v>Si</v>
          </cell>
          <cell r="J480" t="str">
            <v>HP</v>
          </cell>
          <cell r="K480" t="str">
            <v>V</v>
          </cell>
          <cell r="L480" t="str">
            <v>83</v>
          </cell>
          <cell r="M480" t="str">
            <v>SL</v>
          </cell>
          <cell r="N480" t="str">
            <v>A</v>
          </cell>
          <cell r="O480" t="str">
            <v>A</v>
          </cell>
          <cell r="P480" t="str">
            <v>No</v>
          </cell>
          <cell r="Q480" t="str">
            <v>-</v>
          </cell>
          <cell r="R480">
            <v>360</v>
          </cell>
          <cell r="S480" t="str">
            <v>AUTO</v>
          </cell>
          <cell r="T480" t="str">
            <v>URBAN</v>
          </cell>
          <cell r="U480" t="str">
            <v>EN GAMA</v>
          </cell>
          <cell r="V480">
            <v>0</v>
          </cell>
          <cell r="W480">
            <v>1197.3800000000001</v>
          </cell>
          <cell r="X480">
            <v>1889</v>
          </cell>
          <cell r="Y480">
            <v>2191.2399999999998</v>
          </cell>
          <cell r="Z480">
            <v>3830.32</v>
          </cell>
          <cell r="AA480" t="str">
            <v>DUNLOP, 185, 55, 16, 83, V, AUTO, URBAN, ENASAVE 2030 EO SL, Letra Negra</v>
          </cell>
        </row>
        <row r="481">
          <cell r="A481" t="str">
            <v>PIR1767300</v>
          </cell>
          <cell r="B481" t="str">
            <v>235/45/R20 Pirelli Pzero Suv 100W</v>
          </cell>
          <cell r="C481" t="str">
            <v>PIRELLI</v>
          </cell>
          <cell r="D481" t="str">
            <v>PZERO SUV</v>
          </cell>
          <cell r="E481">
            <v>235</v>
          </cell>
          <cell r="F481">
            <v>45</v>
          </cell>
          <cell r="G481">
            <v>20</v>
          </cell>
          <cell r="H481" t="str">
            <v>Letra Negra</v>
          </cell>
          <cell r="I481" t="str">
            <v>Si</v>
          </cell>
          <cell r="J481" t="str">
            <v>HP</v>
          </cell>
          <cell r="K481" t="str">
            <v>W</v>
          </cell>
          <cell r="L481" t="str">
            <v>100</v>
          </cell>
          <cell r="M481" t="str">
            <v>XL</v>
          </cell>
          <cell r="N481" t="str">
            <v>-</v>
          </cell>
          <cell r="O481" t="str">
            <v>-</v>
          </cell>
          <cell r="P481" t="str">
            <v>No</v>
          </cell>
          <cell r="Q481" t="str">
            <v>-</v>
          </cell>
          <cell r="R481">
            <v>0</v>
          </cell>
          <cell r="S481" t="str">
            <v>CAMIONETA</v>
          </cell>
          <cell r="T481" t="str">
            <v>URBAN</v>
          </cell>
          <cell r="U481" t="str">
            <v>EN GAMA</v>
          </cell>
          <cell r="V481">
            <v>2</v>
          </cell>
          <cell r="W481">
            <v>3506.52</v>
          </cell>
          <cell r="X481">
            <v>5137</v>
          </cell>
          <cell r="Y481">
            <v>5958.9199999999992</v>
          </cell>
          <cell r="Z481">
            <v>11622.04</v>
          </cell>
          <cell r="AA481" t="str">
            <v>PIRELLI, 235, 45, 20, 100, W, CAMIONETA, URBAN, PZERO SUV, Letra Negra</v>
          </cell>
        </row>
        <row r="482">
          <cell r="A482" t="str">
            <v>PIR1618000</v>
          </cell>
          <cell r="B482" t="str">
            <v>275/45/R20 Pirelli Pzero Rosso 110Y</v>
          </cell>
          <cell r="C482" t="str">
            <v>PIRELLI</v>
          </cell>
          <cell r="D482" t="str">
            <v>PZERO ROSSO</v>
          </cell>
          <cell r="E482">
            <v>275</v>
          </cell>
          <cell r="F482">
            <v>45</v>
          </cell>
          <cell r="G482">
            <v>20</v>
          </cell>
          <cell r="H482" t="str">
            <v>Letra Negra</v>
          </cell>
          <cell r="I482" t="str">
            <v>No</v>
          </cell>
          <cell r="J482" t="str">
            <v>HP</v>
          </cell>
          <cell r="K482" t="str">
            <v>Y</v>
          </cell>
          <cell r="L482" t="str">
            <v>110</v>
          </cell>
          <cell r="M482" t="str">
            <v>XL</v>
          </cell>
          <cell r="N482" t="str">
            <v>-</v>
          </cell>
          <cell r="O482" t="str">
            <v>-</v>
          </cell>
          <cell r="P482" t="str">
            <v>No</v>
          </cell>
          <cell r="Q482" t="str">
            <v>-</v>
          </cell>
          <cell r="R482">
            <v>0</v>
          </cell>
          <cell r="S482" t="str">
            <v>CAMIONETA</v>
          </cell>
          <cell r="T482" t="str">
            <v>PERFORMANCE</v>
          </cell>
          <cell r="U482" t="str">
            <v>EN GAMA</v>
          </cell>
          <cell r="V482">
            <v>13</v>
          </cell>
          <cell r="W482">
            <v>3952.75</v>
          </cell>
          <cell r="X482">
            <v>5741</v>
          </cell>
          <cell r="Y482">
            <v>6659.5599999999995</v>
          </cell>
          <cell r="Z482">
            <v>13232.12</v>
          </cell>
          <cell r="AA482" t="str">
            <v>PIRELLI, 275, 45, 20, 110, Y, CAMIONETA, PERFORMANCE, PZERO ROSSO, Letra Negra</v>
          </cell>
        </row>
        <row r="483">
          <cell r="A483" t="str">
            <v>GDY108006</v>
          </cell>
          <cell r="B483" t="str">
            <v>275/55/R20 Goodyear Wrangler All Terrain Adventure W/Kevlar 113T</v>
          </cell>
          <cell r="C483" t="str">
            <v>GOODYEAR</v>
          </cell>
          <cell r="D483" t="str">
            <v>WRANGLER ALL TERRAIN ADVENTURE W/KEVLAR</v>
          </cell>
          <cell r="E483">
            <v>275</v>
          </cell>
          <cell r="F483">
            <v>55</v>
          </cell>
          <cell r="G483">
            <v>20</v>
          </cell>
          <cell r="H483" t="str">
            <v>Letra Blanca Derecha</v>
          </cell>
          <cell r="I483" t="str">
            <v>Si</v>
          </cell>
          <cell r="J483" t="str">
            <v>R</v>
          </cell>
          <cell r="K483" t="str">
            <v>T</v>
          </cell>
          <cell r="L483" t="str">
            <v>113</v>
          </cell>
          <cell r="M483" t="str">
            <v>SL</v>
          </cell>
          <cell r="N483" t="str">
            <v>A</v>
          </cell>
          <cell r="O483" t="str">
            <v>B</v>
          </cell>
          <cell r="P483" t="str">
            <v>No</v>
          </cell>
          <cell r="Q483" t="str">
            <v>-</v>
          </cell>
          <cell r="R483">
            <v>640</v>
          </cell>
          <cell r="S483" t="str">
            <v>CAMIONETA</v>
          </cell>
          <cell r="T483" t="str">
            <v>ALL TERRAIN</v>
          </cell>
          <cell r="U483" t="str">
            <v>EN GAMA</v>
          </cell>
          <cell r="V483">
            <v>0</v>
          </cell>
          <cell r="W483">
            <v>3237.41</v>
          </cell>
          <cell r="X483">
            <v>4773</v>
          </cell>
          <cell r="Y483">
            <v>5536.6799999999994</v>
          </cell>
          <cell r="Z483">
            <v>10730</v>
          </cell>
          <cell r="AA483" t="str">
            <v>GOODYEAR, 275, 55, 20, 113, T, CAMIONETA, ALL TERRAIN, WRANGLER ALL TERRAIN ADVENTURE W/KEVLAR, Letra Blanca Derecha</v>
          </cell>
        </row>
        <row r="484">
          <cell r="A484" t="str">
            <v>PIR2725400</v>
          </cell>
          <cell r="B484" t="str">
            <v>255/55/R19 Pirelli Scorpion All Terrain Plus 111H</v>
          </cell>
          <cell r="C484" t="str">
            <v>PIRELLI</v>
          </cell>
          <cell r="D484" t="str">
            <v>SCORPION ALL TERRAIN PLUS</v>
          </cell>
          <cell r="E484">
            <v>255</v>
          </cell>
          <cell r="F484">
            <v>55</v>
          </cell>
          <cell r="G484">
            <v>19</v>
          </cell>
          <cell r="H484" t="str">
            <v>Letra Negra</v>
          </cell>
          <cell r="I484" t="str">
            <v>No</v>
          </cell>
          <cell r="J484" t="str">
            <v>R</v>
          </cell>
          <cell r="K484" t="str">
            <v>H</v>
          </cell>
          <cell r="L484" t="str">
            <v>111</v>
          </cell>
          <cell r="M484" t="str">
            <v>XL</v>
          </cell>
          <cell r="N484" t="str">
            <v>-</v>
          </cell>
          <cell r="O484" t="str">
            <v>-</v>
          </cell>
          <cell r="P484" t="str">
            <v>No</v>
          </cell>
          <cell r="Q484" t="str">
            <v>-</v>
          </cell>
          <cell r="R484">
            <v>0</v>
          </cell>
          <cell r="S484" t="str">
            <v>CAMIONETA</v>
          </cell>
          <cell r="T484" t="str">
            <v>ALL TERRAIN</v>
          </cell>
          <cell r="U484" t="str">
            <v>EN GAMA</v>
          </cell>
          <cell r="V484">
            <v>0</v>
          </cell>
          <cell r="W484">
            <v>3128.22</v>
          </cell>
          <cell r="X484">
            <v>4625</v>
          </cell>
          <cell r="Y484">
            <v>5365</v>
          </cell>
          <cell r="Z484">
            <v>10368.08</v>
          </cell>
          <cell r="AA484" t="str">
            <v>PIRELLI, 255, 55, 19, 111, H, CAMIONETA, ALL TERRAIN, SCORPION ALL TERRAIN PLUS, Letra Negra</v>
          </cell>
        </row>
        <row r="485">
          <cell r="A485" t="str">
            <v>DUN107330</v>
          </cell>
          <cell r="B485" t="str">
            <v>215/45/R17 Dunlop Direzza Dz102 91W</v>
          </cell>
          <cell r="C485" t="str">
            <v>DUNLOP</v>
          </cell>
          <cell r="D485" t="str">
            <v>DIREZZA DZ102</v>
          </cell>
          <cell r="E485">
            <v>215</v>
          </cell>
          <cell r="F485">
            <v>45</v>
          </cell>
          <cell r="G485">
            <v>17</v>
          </cell>
          <cell r="H485" t="str">
            <v>Letra Negra</v>
          </cell>
          <cell r="I485" t="str">
            <v>No</v>
          </cell>
          <cell r="J485" t="str">
            <v>HP</v>
          </cell>
          <cell r="K485" t="str">
            <v>W</v>
          </cell>
          <cell r="L485" t="str">
            <v>91</v>
          </cell>
          <cell r="M485" t="str">
            <v>XL</v>
          </cell>
          <cell r="N485" t="str">
            <v>A</v>
          </cell>
          <cell r="O485" t="str">
            <v>A</v>
          </cell>
          <cell r="P485" t="str">
            <v>No</v>
          </cell>
          <cell r="Q485" t="str">
            <v>-</v>
          </cell>
          <cell r="R485">
            <v>460</v>
          </cell>
          <cell r="S485" t="str">
            <v>AUTO</v>
          </cell>
          <cell r="T485" t="str">
            <v>URBAN</v>
          </cell>
          <cell r="U485" t="str">
            <v>EN GAMA</v>
          </cell>
          <cell r="V485">
            <v>0</v>
          </cell>
          <cell r="W485">
            <v>1481.41</v>
          </cell>
          <cell r="X485">
            <v>2344</v>
          </cell>
          <cell r="Y485">
            <v>2719.04</v>
          </cell>
          <cell r="Z485">
            <v>4910.28</v>
          </cell>
          <cell r="AA485" t="str">
            <v>DUNLOP, 215, 45, 17, 91, W, AUTO, URBAN, DIREZZA DZ102, Letra Negra</v>
          </cell>
        </row>
        <row r="486">
          <cell r="A486" t="str">
            <v>PIR1617500</v>
          </cell>
          <cell r="B486" t="str">
            <v>225/75/R16 Pirelli Scorpion Atr 110/107S</v>
          </cell>
          <cell r="C486" t="str">
            <v>PIRELLI</v>
          </cell>
          <cell r="D486" t="str">
            <v>SCORPION ATR</v>
          </cell>
          <cell r="E486">
            <v>225</v>
          </cell>
          <cell r="F486">
            <v>75</v>
          </cell>
          <cell r="G486">
            <v>16</v>
          </cell>
          <cell r="H486" t="str">
            <v>Letra Negra</v>
          </cell>
          <cell r="I486" t="str">
            <v>No</v>
          </cell>
          <cell r="J486" t="str">
            <v>R</v>
          </cell>
          <cell r="K486" t="str">
            <v>S</v>
          </cell>
          <cell r="L486" t="str">
            <v>110/107</v>
          </cell>
          <cell r="M486" t="str">
            <v>SL</v>
          </cell>
          <cell r="N486" t="str">
            <v>-</v>
          </cell>
          <cell r="O486" t="str">
            <v>-</v>
          </cell>
          <cell r="P486" t="str">
            <v>No</v>
          </cell>
          <cell r="Q486" t="str">
            <v>-</v>
          </cell>
          <cell r="R486">
            <v>0</v>
          </cell>
          <cell r="S486" t="str">
            <v>CAMIONETA</v>
          </cell>
          <cell r="T486" t="str">
            <v>URBAN</v>
          </cell>
          <cell r="U486" t="str">
            <v>EN GAMA</v>
          </cell>
          <cell r="V486">
            <v>1</v>
          </cell>
          <cell r="W486">
            <v>1875.84</v>
          </cell>
          <cell r="X486">
            <v>2808</v>
          </cell>
          <cell r="Y486">
            <v>3257.2799999999997</v>
          </cell>
          <cell r="Z486">
            <v>6412.48</v>
          </cell>
          <cell r="AA486" t="str">
            <v>PIRELLI, 225, 75, 16, 110/107, S, CAMIONETA, URBAN, SCORPION ATR, Letra Negra</v>
          </cell>
        </row>
        <row r="487">
          <cell r="A487" t="str">
            <v>GDY107656</v>
          </cell>
          <cell r="B487" t="str">
            <v>275/65/R20 Goodyear Wrangler All Terrain Adventure W/Kevlar 126/123S</v>
          </cell>
          <cell r="C487" t="str">
            <v>GOODYEAR</v>
          </cell>
          <cell r="D487" t="str">
            <v>WRANGLER ALL TERRAIN ADVENTURE W/KEVLAR</v>
          </cell>
          <cell r="E487">
            <v>275</v>
          </cell>
          <cell r="F487">
            <v>65</v>
          </cell>
          <cell r="G487">
            <v>20</v>
          </cell>
          <cell r="H487" t="str">
            <v>Letra Negra</v>
          </cell>
          <cell r="I487" t="str">
            <v>No</v>
          </cell>
          <cell r="J487" t="str">
            <v>R</v>
          </cell>
          <cell r="K487" t="str">
            <v>S</v>
          </cell>
          <cell r="L487" t="str">
            <v>126/123</v>
          </cell>
          <cell r="M487" t="str">
            <v>E</v>
          </cell>
          <cell r="N487" t="str">
            <v>-</v>
          </cell>
          <cell r="O487" t="str">
            <v>-</v>
          </cell>
          <cell r="P487" t="str">
            <v>No</v>
          </cell>
          <cell r="Q487">
            <v>10</v>
          </cell>
          <cell r="R487">
            <v>0</v>
          </cell>
          <cell r="S487" t="str">
            <v>CAMIONETA</v>
          </cell>
          <cell r="T487" t="str">
            <v>ALL TERRAIN</v>
          </cell>
          <cell r="U487" t="str">
            <v>EN GAMA</v>
          </cell>
          <cell r="V487">
            <v>0</v>
          </cell>
          <cell r="W487">
            <v>2839.88</v>
          </cell>
          <cell r="X487">
            <v>4235</v>
          </cell>
          <cell r="Y487">
            <v>4912.5999999999995</v>
          </cell>
          <cell r="Z487">
            <v>9412.24</v>
          </cell>
          <cell r="AA487" t="str">
            <v>GOODYEAR, 275, 65, 20, 126/123, S, CAMIONETA, ALL TERRAIN, WRANGLER ALL TERRAIN ADVENTURE W/KEVLAR, Letra Negra</v>
          </cell>
        </row>
        <row r="488">
          <cell r="A488" t="str">
            <v>GDY107543</v>
          </cell>
          <cell r="B488" t="str">
            <v>245/75/R16 Goodyear Wrangler All Terrain Adventure W/Kevlar 120/116S</v>
          </cell>
          <cell r="C488" t="str">
            <v>GOODYEAR</v>
          </cell>
          <cell r="D488" t="str">
            <v>WRANGLER ALL TERRAIN ADVENTURE W/KEVLAR</v>
          </cell>
          <cell r="E488">
            <v>245</v>
          </cell>
          <cell r="F488">
            <v>75</v>
          </cell>
          <cell r="G488">
            <v>16</v>
          </cell>
          <cell r="H488" t="str">
            <v>Letra Blanca Derecha</v>
          </cell>
          <cell r="I488" t="str">
            <v>No</v>
          </cell>
          <cell r="J488" t="str">
            <v>R</v>
          </cell>
          <cell r="K488" t="str">
            <v>S</v>
          </cell>
          <cell r="L488" t="str">
            <v>120/116</v>
          </cell>
          <cell r="M488" t="str">
            <v>E</v>
          </cell>
          <cell r="N488" t="str">
            <v>-</v>
          </cell>
          <cell r="O488" t="str">
            <v>-</v>
          </cell>
          <cell r="P488" t="str">
            <v>No</v>
          </cell>
          <cell r="Q488">
            <v>10</v>
          </cell>
          <cell r="R488">
            <v>0</v>
          </cell>
          <cell r="S488" t="str">
            <v>CAMIONETA</v>
          </cell>
          <cell r="T488" t="str">
            <v>ALL TERRAIN</v>
          </cell>
          <cell r="U488" t="str">
            <v>EN GAMA</v>
          </cell>
          <cell r="V488">
            <v>16</v>
          </cell>
          <cell r="W488">
            <v>2444.73</v>
          </cell>
          <cell r="X488">
            <v>3578</v>
          </cell>
          <cell r="Y488">
            <v>4150.4799999999996</v>
          </cell>
          <cell r="Z488">
            <v>8102.6</v>
          </cell>
          <cell r="AA488" t="str">
            <v>GOODYEAR, 245, 75, 16, 120/116, S, CAMIONETA, ALL TERRAIN, WRANGLER ALL TERRAIN ADVENTURE W/KEVLAR, Letra Blanca Derecha</v>
          </cell>
        </row>
        <row r="489">
          <cell r="A489" t="str">
            <v>C05565</v>
          </cell>
          <cell r="B489" t="str">
            <v>205/75/R15 Coopertires Discoverer Atr 97S</v>
          </cell>
          <cell r="C489" t="str">
            <v>COOPERTIRES</v>
          </cell>
          <cell r="D489" t="str">
            <v>DISCOVERER ATR</v>
          </cell>
          <cell r="E489">
            <v>205</v>
          </cell>
          <cell r="F489">
            <v>75</v>
          </cell>
          <cell r="G489">
            <v>15</v>
          </cell>
          <cell r="H489" t="str">
            <v>Letra Blanca Derecha</v>
          </cell>
          <cell r="I489" t="str">
            <v>No</v>
          </cell>
          <cell r="J489" t="str">
            <v>R</v>
          </cell>
          <cell r="K489" t="str">
            <v>S</v>
          </cell>
          <cell r="L489" t="str">
            <v>97</v>
          </cell>
          <cell r="M489" t="str">
            <v>SL</v>
          </cell>
          <cell r="N489" t="str">
            <v>A</v>
          </cell>
          <cell r="O489" t="str">
            <v>B</v>
          </cell>
          <cell r="P489" t="str">
            <v>No</v>
          </cell>
          <cell r="Q489">
            <v>4</v>
          </cell>
          <cell r="R489">
            <v>520</v>
          </cell>
          <cell r="S489" t="str">
            <v>CAMIONETA</v>
          </cell>
          <cell r="T489" t="str">
            <v>ALL TERRAIN</v>
          </cell>
          <cell r="U489" t="str">
            <v>EN GAMA</v>
          </cell>
          <cell r="V489">
            <v>0</v>
          </cell>
          <cell r="W489">
            <v>1018.01</v>
          </cell>
          <cell r="X489">
            <v>1582</v>
          </cell>
          <cell r="Y489">
            <v>1835.12</v>
          </cell>
          <cell r="Z489">
            <v>3374.4399999999996</v>
          </cell>
          <cell r="AA489" t="str">
            <v>COOPERTIRES, 205, 75, 15, 97, S, CAMIONETA, ALL TERRAIN, DISCOVERER ATR, Letra Blanca Derecha</v>
          </cell>
        </row>
        <row r="490">
          <cell r="A490" t="str">
            <v>DUN107407</v>
          </cell>
          <cell r="B490" t="str">
            <v>245/40/R17 Dunlop Direzza Dz102 91W</v>
          </cell>
          <cell r="C490" t="str">
            <v>DUNLOP</v>
          </cell>
          <cell r="D490" t="str">
            <v>DIREZZA DZ102</v>
          </cell>
          <cell r="E490">
            <v>245</v>
          </cell>
          <cell r="F490">
            <v>40</v>
          </cell>
          <cell r="G490">
            <v>17</v>
          </cell>
          <cell r="H490" t="str">
            <v>Letra Negra</v>
          </cell>
          <cell r="I490" t="str">
            <v>No</v>
          </cell>
          <cell r="J490" t="str">
            <v>HP</v>
          </cell>
          <cell r="K490" t="str">
            <v>W</v>
          </cell>
          <cell r="L490" t="str">
            <v>91</v>
          </cell>
          <cell r="M490" t="str">
            <v>XL</v>
          </cell>
          <cell r="N490" t="str">
            <v>A</v>
          </cell>
          <cell r="O490" t="str">
            <v>A</v>
          </cell>
          <cell r="P490" t="str">
            <v>No</v>
          </cell>
          <cell r="Q490" t="str">
            <v>-</v>
          </cell>
          <cell r="R490">
            <v>460</v>
          </cell>
          <cell r="S490" t="str">
            <v>AUTO</v>
          </cell>
          <cell r="T490" t="str">
            <v>URBAN</v>
          </cell>
          <cell r="U490" t="str">
            <v>EN GAMA</v>
          </cell>
          <cell r="V490">
            <v>12</v>
          </cell>
          <cell r="W490">
            <v>1667.67</v>
          </cell>
          <cell r="X490">
            <v>2596</v>
          </cell>
          <cell r="Y490">
            <v>3011.3599999999997</v>
          </cell>
          <cell r="Z490">
            <v>6079.56</v>
          </cell>
          <cell r="AA490" t="str">
            <v>DUNLOP, 245, 40, 17, 91, W, AUTO, URBAN, DIREZZA DZ102, Letra Negra</v>
          </cell>
        </row>
        <row r="491">
          <cell r="A491" t="str">
            <v>BS16101003</v>
          </cell>
          <cell r="B491" t="str">
            <v>205/60/R16 Bridgestone Ecopia Ep422 Plus 92H</v>
          </cell>
          <cell r="C491" t="str">
            <v>BRIDGESTONE</v>
          </cell>
          <cell r="D491" t="str">
            <v>ECOPIA EP422 PLUS</v>
          </cell>
          <cell r="E491">
            <v>205</v>
          </cell>
          <cell r="F491">
            <v>60</v>
          </cell>
          <cell r="G491">
            <v>16</v>
          </cell>
          <cell r="H491" t="str">
            <v>Letra Negra</v>
          </cell>
          <cell r="I491" t="str">
            <v>No</v>
          </cell>
          <cell r="J491" t="str">
            <v>R</v>
          </cell>
          <cell r="K491" t="str">
            <v>H</v>
          </cell>
          <cell r="L491" t="str">
            <v>92</v>
          </cell>
          <cell r="M491" t="str">
            <v>SL</v>
          </cell>
          <cell r="N491" t="str">
            <v>A</v>
          </cell>
          <cell r="O491" t="str">
            <v>B</v>
          </cell>
          <cell r="P491" t="str">
            <v>No</v>
          </cell>
          <cell r="Q491" t="str">
            <v>-</v>
          </cell>
          <cell r="R491">
            <v>640</v>
          </cell>
          <cell r="S491" t="str">
            <v>AUTO</v>
          </cell>
          <cell r="T491" t="str">
            <v>URBAN</v>
          </cell>
          <cell r="U491" t="str">
            <v>EN GAMA</v>
          </cell>
          <cell r="V491">
            <v>2</v>
          </cell>
          <cell r="W491">
            <v>906.39</v>
          </cell>
          <cell r="X491">
            <v>1495</v>
          </cell>
          <cell r="Y491">
            <v>1734.1999999999998</v>
          </cell>
          <cell r="Z491">
            <v>3200.4399999999996</v>
          </cell>
          <cell r="AA491" t="str">
            <v>BRIDGESTONE, 205, 60, 16, 92, H, AUTO, URBAN, ECOPIA EP422 PLUS, Letra Negra</v>
          </cell>
        </row>
        <row r="492">
          <cell r="A492" t="str">
            <v>C9023635</v>
          </cell>
          <cell r="B492" t="str">
            <v>12.5/90/R15 Coopertires Discoverer Stt Pro 108Q</v>
          </cell>
          <cell r="C492" t="str">
            <v>COOPERTIRES</v>
          </cell>
          <cell r="D492" t="str">
            <v>DISCOVERER STT PRO</v>
          </cell>
          <cell r="E492">
            <v>12.5</v>
          </cell>
          <cell r="F492">
            <v>90</v>
          </cell>
          <cell r="G492">
            <v>15</v>
          </cell>
          <cell r="H492" t="str">
            <v>Letra Blanca Resaltada</v>
          </cell>
          <cell r="I492" t="str">
            <v>No</v>
          </cell>
          <cell r="J492" t="str">
            <v>R</v>
          </cell>
          <cell r="K492" t="str">
            <v>Q</v>
          </cell>
          <cell r="L492" t="str">
            <v>108</v>
          </cell>
          <cell r="M492" t="str">
            <v>C</v>
          </cell>
          <cell r="N492" t="str">
            <v>-</v>
          </cell>
          <cell r="O492" t="str">
            <v>-</v>
          </cell>
          <cell r="P492" t="str">
            <v>No</v>
          </cell>
          <cell r="Q492">
            <v>6</v>
          </cell>
          <cell r="R492">
            <v>0</v>
          </cell>
          <cell r="S492" t="str">
            <v>CAMIONETA</v>
          </cell>
          <cell r="T492" t="str">
            <v>ALL TERRAIN</v>
          </cell>
          <cell r="U492" t="str">
            <v>EN GAMA</v>
          </cell>
          <cell r="V492">
            <v>36</v>
          </cell>
          <cell r="W492">
            <v>2913.46</v>
          </cell>
          <cell r="X492">
            <v>4149</v>
          </cell>
          <cell r="Y492">
            <v>4812.8399999999992</v>
          </cell>
          <cell r="Z492">
            <v>9721.9599999999991</v>
          </cell>
          <cell r="AA492" t="str">
            <v>COOPERTIRES, 12.5, 90, 15, 108, Q, CAMIONETA, ALL TERRAIN, DISCOVERER STT PRO, Letra Blanca Resaltada</v>
          </cell>
        </row>
        <row r="493">
          <cell r="A493" t="str">
            <v>C9023662</v>
          </cell>
          <cell r="B493" t="str">
            <v>305/60/R18 Coopertires Discoverer Stt Pro 121/118Q</v>
          </cell>
          <cell r="C493" t="str">
            <v>COOPERTIRES</v>
          </cell>
          <cell r="D493" t="str">
            <v>DISCOVERER STT PRO</v>
          </cell>
          <cell r="E493">
            <v>305</v>
          </cell>
          <cell r="F493">
            <v>60</v>
          </cell>
          <cell r="G493">
            <v>18</v>
          </cell>
          <cell r="H493" t="str">
            <v>Letra Blanca Resaltada</v>
          </cell>
          <cell r="I493" t="str">
            <v>No</v>
          </cell>
          <cell r="J493" t="str">
            <v>R</v>
          </cell>
          <cell r="K493" t="str">
            <v>Q</v>
          </cell>
          <cell r="L493" t="str">
            <v>121/118</v>
          </cell>
          <cell r="M493" t="str">
            <v>E</v>
          </cell>
          <cell r="N493" t="str">
            <v>-</v>
          </cell>
          <cell r="O493" t="str">
            <v>-</v>
          </cell>
          <cell r="P493" t="str">
            <v>No</v>
          </cell>
          <cell r="Q493">
            <v>10</v>
          </cell>
          <cell r="R493">
            <v>0</v>
          </cell>
          <cell r="S493" t="str">
            <v>CAMIONETA</v>
          </cell>
          <cell r="T493" t="str">
            <v>ALL TERRAIN</v>
          </cell>
          <cell r="U493" t="str">
            <v>EN GAMA</v>
          </cell>
          <cell r="V493">
            <v>0</v>
          </cell>
          <cell r="W493">
            <v>3074.17</v>
          </cell>
          <cell r="X493">
            <v>4552</v>
          </cell>
          <cell r="Y493">
            <v>5280.32</v>
          </cell>
          <cell r="Z493">
            <v>10270.64</v>
          </cell>
          <cell r="AA493" t="str">
            <v>COOPERTIRES, 305, 60, 18, 121/118, Q, CAMIONETA, ALL TERRAIN, DISCOVERER STT PRO, Letra Blanca Resaltada</v>
          </cell>
        </row>
        <row r="494">
          <cell r="A494" t="str">
            <v>PIR2510700</v>
          </cell>
          <cell r="B494" t="str">
            <v>215/65/R16 Pirelli P4 Four Seasons Plus 98T</v>
          </cell>
          <cell r="C494" t="str">
            <v>PIRELLI</v>
          </cell>
          <cell r="D494" t="str">
            <v>P4 FOUR SEASONS PLUS</v>
          </cell>
          <cell r="E494">
            <v>215</v>
          </cell>
          <cell r="F494">
            <v>65</v>
          </cell>
          <cell r="G494">
            <v>16</v>
          </cell>
          <cell r="H494" t="str">
            <v>Letra Negra</v>
          </cell>
          <cell r="I494" t="str">
            <v>No</v>
          </cell>
          <cell r="J494" t="str">
            <v>R</v>
          </cell>
          <cell r="K494" t="str">
            <v>T</v>
          </cell>
          <cell r="L494" t="str">
            <v>98</v>
          </cell>
          <cell r="M494" t="str">
            <v>P</v>
          </cell>
          <cell r="N494" t="str">
            <v>A</v>
          </cell>
          <cell r="O494" t="str">
            <v>B</v>
          </cell>
          <cell r="P494" t="str">
            <v>No</v>
          </cell>
          <cell r="Q494" t="str">
            <v>-</v>
          </cell>
          <cell r="R494">
            <v>760</v>
          </cell>
          <cell r="S494" t="str">
            <v>AUTO</v>
          </cell>
          <cell r="T494" t="str">
            <v>TOURING</v>
          </cell>
          <cell r="U494" t="str">
            <v>EN GAMA</v>
          </cell>
          <cell r="V494">
            <v>17</v>
          </cell>
          <cell r="W494">
            <v>1448.28</v>
          </cell>
          <cell r="X494">
            <v>2229</v>
          </cell>
          <cell r="Y494">
            <v>2585.64</v>
          </cell>
          <cell r="Z494">
            <v>5418.36</v>
          </cell>
          <cell r="AA494" t="str">
            <v>PIRELLI, 215, 65, 16, 98, T, AUTO, TOURING, P4 FOUR SEASONS PLUS, Letra Negra</v>
          </cell>
        </row>
        <row r="495">
          <cell r="A495" t="str">
            <v>C9032695</v>
          </cell>
          <cell r="B495" t="str">
            <v>285/70/R17 Coopertires Discoverer At3 4S 117T</v>
          </cell>
          <cell r="C495" t="str">
            <v>COOPERTIRES</v>
          </cell>
          <cell r="D495" t="str">
            <v>DISCOVERER AT3 4S</v>
          </cell>
          <cell r="E495">
            <v>285</v>
          </cell>
          <cell r="F495">
            <v>70</v>
          </cell>
          <cell r="G495">
            <v>17</v>
          </cell>
          <cell r="H495" t="str">
            <v>Letra Blanca Derecha</v>
          </cell>
          <cell r="I495" t="str">
            <v>No</v>
          </cell>
          <cell r="J495" t="str">
            <v>R</v>
          </cell>
          <cell r="K495" t="str">
            <v>T</v>
          </cell>
          <cell r="L495" t="str">
            <v>117</v>
          </cell>
          <cell r="M495" t="str">
            <v>P</v>
          </cell>
          <cell r="N495" t="str">
            <v>A</v>
          </cell>
          <cell r="O495" t="str">
            <v>B</v>
          </cell>
          <cell r="P495" t="str">
            <v>No</v>
          </cell>
          <cell r="Q495">
            <v>4</v>
          </cell>
          <cell r="R495">
            <v>620</v>
          </cell>
          <cell r="S495" t="str">
            <v>CAMIONETA</v>
          </cell>
          <cell r="T495" t="str">
            <v>ALL TERRAIN</v>
          </cell>
          <cell r="U495" t="str">
            <v>EN GAMA</v>
          </cell>
          <cell r="V495">
            <v>0</v>
          </cell>
          <cell r="W495">
            <v>2645.33</v>
          </cell>
          <cell r="X495">
            <v>3920</v>
          </cell>
          <cell r="Y495">
            <v>4547.2</v>
          </cell>
          <cell r="Z495">
            <v>8768.4399999999987</v>
          </cell>
          <cell r="AA495" t="str">
            <v>COOPERTIRES, 285, 70, 17, 117, T, CAMIONETA, ALL TERRAIN, DISCOVERER AT3 4S, Letra Blanca Derecha</v>
          </cell>
        </row>
        <row r="496">
          <cell r="A496" t="str">
            <v>C9023694</v>
          </cell>
          <cell r="B496" t="str">
            <v>12.5/90/R20 Coopertires Discoverer Stt Pro 126Q</v>
          </cell>
          <cell r="C496" t="str">
            <v>COOPERTIRES</v>
          </cell>
          <cell r="D496" t="str">
            <v>DISCOVERER STT PRO</v>
          </cell>
          <cell r="E496">
            <v>12.5</v>
          </cell>
          <cell r="F496">
            <v>90</v>
          </cell>
          <cell r="G496">
            <v>20</v>
          </cell>
          <cell r="H496" t="str">
            <v>Letra Negra</v>
          </cell>
          <cell r="I496" t="str">
            <v>No</v>
          </cell>
          <cell r="J496" t="str">
            <v>R</v>
          </cell>
          <cell r="K496" t="str">
            <v>Q</v>
          </cell>
          <cell r="L496" t="str">
            <v>126</v>
          </cell>
          <cell r="M496" t="str">
            <v>E</v>
          </cell>
          <cell r="N496" t="str">
            <v>-</v>
          </cell>
          <cell r="O496" t="str">
            <v>-</v>
          </cell>
          <cell r="P496" t="str">
            <v>No</v>
          </cell>
          <cell r="Q496">
            <v>10</v>
          </cell>
          <cell r="R496">
            <v>0</v>
          </cell>
          <cell r="S496" t="str">
            <v>CAMIONETA</v>
          </cell>
          <cell r="T496" t="str">
            <v>ALL TERRAIN</v>
          </cell>
          <cell r="U496" t="str">
            <v>EN GAMA</v>
          </cell>
          <cell r="V496">
            <v>0</v>
          </cell>
          <cell r="W496">
            <v>3484.04</v>
          </cell>
          <cell r="X496">
            <v>5107</v>
          </cell>
          <cell r="Y496">
            <v>5924.12</v>
          </cell>
          <cell r="Z496">
            <v>11547.8</v>
          </cell>
          <cell r="AA496" t="str">
            <v>COOPERTIRES, 12.5, 90, 20, 126, Q, CAMIONETA, ALL TERRAIN, DISCOVERER STT PRO, Letra Negra</v>
          </cell>
        </row>
        <row r="497">
          <cell r="A497">
            <v>76397</v>
          </cell>
          <cell r="B497" t="str">
            <v>265/70/R17 Bfgoodrich All Terrain T/A Ko2 121/118S</v>
          </cell>
          <cell r="C497" t="str">
            <v>BFGOODRICH</v>
          </cell>
          <cell r="D497" t="str">
            <v>ALL TERRAIN T/A KO2</v>
          </cell>
          <cell r="E497">
            <v>265</v>
          </cell>
          <cell r="F497">
            <v>70</v>
          </cell>
          <cell r="G497">
            <v>17</v>
          </cell>
          <cell r="H497" t="str">
            <v>Letra Blanca Resaltada</v>
          </cell>
          <cell r="I497" t="str">
            <v>No</v>
          </cell>
          <cell r="J497" t="str">
            <v>R</v>
          </cell>
          <cell r="K497" t="str">
            <v>S</v>
          </cell>
          <cell r="L497" t="str">
            <v>121/118</v>
          </cell>
          <cell r="M497" t="str">
            <v>E</v>
          </cell>
          <cell r="N497" t="str">
            <v>-</v>
          </cell>
          <cell r="O497" t="str">
            <v>-</v>
          </cell>
          <cell r="P497" t="str">
            <v>No</v>
          </cell>
          <cell r="Q497">
            <v>10</v>
          </cell>
          <cell r="R497">
            <v>0</v>
          </cell>
          <cell r="S497" t="str">
            <v>CAMIONETA</v>
          </cell>
          <cell r="T497" t="str">
            <v>ALL TERRAIN</v>
          </cell>
          <cell r="U497" t="str">
            <v>EN GAMA</v>
          </cell>
          <cell r="V497">
            <v>9</v>
          </cell>
          <cell r="W497">
            <v>2719.89</v>
          </cell>
          <cell r="X497">
            <v>4021</v>
          </cell>
          <cell r="Y497">
            <v>4664.3599999999997</v>
          </cell>
          <cell r="Z497">
            <v>9146.5999999999985</v>
          </cell>
          <cell r="AA497" t="str">
            <v>BFGOODRICH, 265, 70, 17, 121/118, S, CAMIONETA, ALL TERRAIN, ALL TERRAIN T/A KO2, Letra Blanca Resaltada</v>
          </cell>
        </row>
        <row r="498">
          <cell r="A498" t="str">
            <v>C9022315</v>
          </cell>
          <cell r="B498" t="str">
            <v>285/45/R22 Coopertires Discoverer Srx 114H</v>
          </cell>
          <cell r="C498" t="str">
            <v>COOPERTIRES</v>
          </cell>
          <cell r="D498" t="str">
            <v>DISCOVERER SRX</v>
          </cell>
          <cell r="E498">
            <v>285</v>
          </cell>
          <cell r="F498">
            <v>45</v>
          </cell>
          <cell r="G498">
            <v>22</v>
          </cell>
          <cell r="H498" t="str">
            <v>Letra Negra</v>
          </cell>
          <cell r="I498" t="str">
            <v>No</v>
          </cell>
          <cell r="J498" t="str">
            <v>R</v>
          </cell>
          <cell r="K498" t="str">
            <v>H</v>
          </cell>
          <cell r="L498" t="str">
            <v>114</v>
          </cell>
          <cell r="M498" t="str">
            <v>XL</v>
          </cell>
          <cell r="N498" t="str">
            <v>A</v>
          </cell>
          <cell r="O498" t="str">
            <v>A</v>
          </cell>
          <cell r="P498" t="str">
            <v>No</v>
          </cell>
          <cell r="Q498">
            <v>6</v>
          </cell>
          <cell r="R498">
            <v>740</v>
          </cell>
          <cell r="S498" t="str">
            <v>CAMIONETA</v>
          </cell>
          <cell r="T498" t="str">
            <v>ALL TERRAIN</v>
          </cell>
          <cell r="U498" t="str">
            <v>EN GAMA</v>
          </cell>
          <cell r="V498">
            <v>0</v>
          </cell>
          <cell r="W498">
            <v>2101.87</v>
          </cell>
          <cell r="X498">
            <v>3235</v>
          </cell>
          <cell r="Y498">
            <v>3752.6</v>
          </cell>
          <cell r="Z498">
            <v>7838.12</v>
          </cell>
          <cell r="AA498" t="str">
            <v>COOPERTIRES, 285, 45, 22, 114, H, CAMIONETA, ALL TERRAIN, DISCOVERER SRX, Letra Negra</v>
          </cell>
        </row>
        <row r="499">
          <cell r="A499" t="str">
            <v>FS10267003</v>
          </cell>
          <cell r="B499" t="str">
            <v>185/60/R14 Firestone Firehawk 900 82H</v>
          </cell>
          <cell r="C499" t="str">
            <v>FIRESTONE</v>
          </cell>
          <cell r="D499" t="str">
            <v>FIREHAWK 900</v>
          </cell>
          <cell r="E499">
            <v>185</v>
          </cell>
          <cell r="F499">
            <v>60</v>
          </cell>
          <cell r="G499">
            <v>14</v>
          </cell>
          <cell r="H499" t="str">
            <v>Letra Negra</v>
          </cell>
          <cell r="I499" t="str">
            <v>No</v>
          </cell>
          <cell r="J499" t="str">
            <v>R</v>
          </cell>
          <cell r="K499" t="str">
            <v>H</v>
          </cell>
          <cell r="L499" t="str">
            <v>82</v>
          </cell>
          <cell r="M499" t="str">
            <v>SL</v>
          </cell>
          <cell r="N499" t="str">
            <v>-</v>
          </cell>
          <cell r="O499" t="str">
            <v>-</v>
          </cell>
          <cell r="P499" t="str">
            <v>No</v>
          </cell>
          <cell r="Q499" t="str">
            <v>-</v>
          </cell>
          <cell r="R499">
            <v>0</v>
          </cell>
          <cell r="S499" t="str">
            <v>AUTO</v>
          </cell>
          <cell r="T499" t="str">
            <v>URBAN</v>
          </cell>
          <cell r="U499" t="str">
            <v>EN GAMA</v>
          </cell>
          <cell r="V499">
            <v>0</v>
          </cell>
          <cell r="W499">
            <v>776.45</v>
          </cell>
          <cell r="X499">
            <v>1226</v>
          </cell>
          <cell r="Y499">
            <v>1422.1599999999999</v>
          </cell>
          <cell r="Z499">
            <v>2607.6799999999998</v>
          </cell>
          <cell r="AA499" t="str">
            <v>FIRESTONE, 185, 60, 14, 82, H, AUTO, URBAN, FIREHAWK 900, Letra Negra</v>
          </cell>
        </row>
        <row r="500">
          <cell r="A500" t="str">
            <v>C05522</v>
          </cell>
          <cell r="B500" t="str">
            <v>245/75/R16 Coopertires Discoverer Atr Lt 108/104R</v>
          </cell>
          <cell r="C500" t="str">
            <v>COOPERTIRES</v>
          </cell>
          <cell r="D500" t="str">
            <v>DISCOVERER ATR LT</v>
          </cell>
          <cell r="E500">
            <v>245</v>
          </cell>
          <cell r="F500">
            <v>75</v>
          </cell>
          <cell r="G500">
            <v>16</v>
          </cell>
          <cell r="H500" t="str">
            <v>Letra Blanca Derecha</v>
          </cell>
          <cell r="I500" t="str">
            <v>No</v>
          </cell>
          <cell r="J500" t="str">
            <v>R</v>
          </cell>
          <cell r="K500" t="str">
            <v>R</v>
          </cell>
          <cell r="L500" t="str">
            <v>108/104</v>
          </cell>
          <cell r="M500" t="str">
            <v>C</v>
          </cell>
          <cell r="N500" t="str">
            <v>-</v>
          </cell>
          <cell r="O500" t="str">
            <v>-</v>
          </cell>
          <cell r="P500" t="str">
            <v>No</v>
          </cell>
          <cell r="Q500">
            <v>6</v>
          </cell>
          <cell r="R500">
            <v>0</v>
          </cell>
          <cell r="S500" t="str">
            <v>CAMIONETA</v>
          </cell>
          <cell r="T500" t="str">
            <v>ALL TERRAIN</v>
          </cell>
          <cell r="U500" t="str">
            <v>DESCONTINUADO</v>
          </cell>
          <cell r="V500">
            <v>0</v>
          </cell>
          <cell r="W500">
            <v>1525.95</v>
          </cell>
          <cell r="X500">
            <v>2334</v>
          </cell>
          <cell r="Y500">
            <v>2707.4399999999996</v>
          </cell>
          <cell r="Z500">
            <v>5057.5999999999995</v>
          </cell>
          <cell r="AA500" t="str">
            <v>COOPERTIRES, 245, 75, 16, 108/104, R, CAMIONETA, ALL TERRAIN, DISCOVERER ATR LT, Letra Blanca Derecha</v>
          </cell>
        </row>
        <row r="501">
          <cell r="A501" t="str">
            <v>DUN102789</v>
          </cell>
          <cell r="B501" t="str">
            <v>275/40/R21 Dunlop Sp Sport Maxx 107Y</v>
          </cell>
          <cell r="C501" t="str">
            <v>DUNLOP</v>
          </cell>
          <cell r="D501" t="str">
            <v>SP SPORT MAXX</v>
          </cell>
          <cell r="E501">
            <v>275</v>
          </cell>
          <cell r="F501">
            <v>40</v>
          </cell>
          <cell r="G501">
            <v>21</v>
          </cell>
          <cell r="H501" t="str">
            <v>Letra Negra</v>
          </cell>
          <cell r="I501" t="str">
            <v>Si</v>
          </cell>
          <cell r="J501" t="str">
            <v>HP</v>
          </cell>
          <cell r="K501" t="str">
            <v>Y</v>
          </cell>
          <cell r="L501" t="str">
            <v>107</v>
          </cell>
          <cell r="M501" t="str">
            <v>XL</v>
          </cell>
          <cell r="N501" t="str">
            <v>AA</v>
          </cell>
          <cell r="O501" t="str">
            <v>A</v>
          </cell>
          <cell r="P501" t="str">
            <v>No</v>
          </cell>
          <cell r="Q501" t="str">
            <v>-</v>
          </cell>
          <cell r="R501">
            <v>240</v>
          </cell>
          <cell r="S501" t="str">
            <v>CAMIONETA</v>
          </cell>
          <cell r="T501" t="str">
            <v>SPORTING</v>
          </cell>
          <cell r="U501" t="str">
            <v>EN GAMA</v>
          </cell>
          <cell r="V501">
            <v>0</v>
          </cell>
          <cell r="W501">
            <v>3763.39</v>
          </cell>
          <cell r="X501">
            <v>5485</v>
          </cell>
          <cell r="Y501">
            <v>6362.5999999999995</v>
          </cell>
          <cell r="Z501">
            <v>12473.48</v>
          </cell>
          <cell r="AA501" t="str">
            <v>DUNLOP, 275, 40, 21, 107, Y, CAMIONETA, SPORTING, SP SPORT MAXX, Letra Negra</v>
          </cell>
        </row>
        <row r="502">
          <cell r="A502" t="str">
            <v>GDY106959</v>
          </cell>
          <cell r="B502" t="str">
            <v>255/70/R16 Goodyear Wrangler All Terrain Adventure W/Kevlar 111T</v>
          </cell>
          <cell r="C502" t="str">
            <v>GOODYEAR</v>
          </cell>
          <cell r="D502" t="str">
            <v>WRANGLER ALL TERRAIN ADVENTURE W/KEVLAR</v>
          </cell>
          <cell r="E502">
            <v>255</v>
          </cell>
          <cell r="F502">
            <v>70</v>
          </cell>
          <cell r="G502">
            <v>16</v>
          </cell>
          <cell r="H502" t="str">
            <v>Letra Blanca Derecha</v>
          </cell>
          <cell r="I502" t="str">
            <v>No</v>
          </cell>
          <cell r="J502" t="str">
            <v>R</v>
          </cell>
          <cell r="K502" t="str">
            <v>T</v>
          </cell>
          <cell r="L502" t="str">
            <v>111</v>
          </cell>
          <cell r="M502" t="str">
            <v>SL</v>
          </cell>
          <cell r="N502" t="str">
            <v>A</v>
          </cell>
          <cell r="O502" t="str">
            <v>B</v>
          </cell>
          <cell r="P502" t="str">
            <v>No</v>
          </cell>
          <cell r="Q502" t="str">
            <v>-</v>
          </cell>
          <cell r="R502">
            <v>640</v>
          </cell>
          <cell r="S502" t="str">
            <v>CAMIONETA</v>
          </cell>
          <cell r="T502" t="str">
            <v>ALL TERRAIN</v>
          </cell>
          <cell r="U502" t="str">
            <v>EN GAMA</v>
          </cell>
          <cell r="V502">
            <v>1</v>
          </cell>
          <cell r="W502">
            <v>2455.5100000000002</v>
          </cell>
          <cell r="X502">
            <v>3593</v>
          </cell>
          <cell r="Y502">
            <v>4167.88</v>
          </cell>
          <cell r="Z502">
            <v>8138.56</v>
          </cell>
          <cell r="AA502" t="str">
            <v>GOODYEAR, 255, 70, 16, 111, T, CAMIONETA, ALL TERRAIN, WRANGLER ALL TERRAIN ADVENTURE W/KEVLAR, Letra Blanca Derecha</v>
          </cell>
        </row>
        <row r="503">
          <cell r="A503" t="str">
            <v>PIR2726300</v>
          </cell>
          <cell r="B503" t="str">
            <v>235/80/R17 Pirelli Scorpion All Terrain Plus 120R</v>
          </cell>
          <cell r="C503" t="str">
            <v>PIRELLI</v>
          </cell>
          <cell r="D503" t="str">
            <v>SCORPION ALL TERRAIN PLUS</v>
          </cell>
          <cell r="E503">
            <v>235</v>
          </cell>
          <cell r="F503">
            <v>80</v>
          </cell>
          <cell r="G503">
            <v>17</v>
          </cell>
          <cell r="H503" t="str">
            <v>Letra Negra</v>
          </cell>
          <cell r="I503" t="str">
            <v>No</v>
          </cell>
          <cell r="J503" t="str">
            <v>R</v>
          </cell>
          <cell r="K503" t="str">
            <v>R</v>
          </cell>
          <cell r="L503" t="str">
            <v>120</v>
          </cell>
          <cell r="M503" t="str">
            <v>SL</v>
          </cell>
          <cell r="N503" t="str">
            <v>A</v>
          </cell>
          <cell r="O503" t="str">
            <v>B</v>
          </cell>
          <cell r="P503" t="str">
            <v>No</v>
          </cell>
          <cell r="Q503" t="str">
            <v>-</v>
          </cell>
          <cell r="R503">
            <v>640</v>
          </cell>
          <cell r="S503" t="str">
            <v>CAMIONETA</v>
          </cell>
          <cell r="T503" t="str">
            <v>ALL TERRAIN</v>
          </cell>
          <cell r="U503" t="str">
            <v>EN GAMA</v>
          </cell>
          <cell r="V503">
            <v>4</v>
          </cell>
          <cell r="W503">
            <v>2476.02</v>
          </cell>
          <cell r="X503">
            <v>3691</v>
          </cell>
          <cell r="Y503">
            <v>4281.5599999999995</v>
          </cell>
          <cell r="Z503">
            <v>8385.64</v>
          </cell>
          <cell r="AA503" t="str">
            <v>PIRELLI, 235, 80, 17, 120, R, CAMIONETA, ALL TERRAIN, SCORPION ALL TERRAIN PLUS, Letra Negra</v>
          </cell>
        </row>
        <row r="504">
          <cell r="A504" t="str">
            <v>PIR2005800</v>
          </cell>
          <cell r="B504" t="str">
            <v>225/45/R17 Pirelli Cinturato P7 91W</v>
          </cell>
          <cell r="C504" t="str">
            <v>PIRELLI</v>
          </cell>
          <cell r="D504" t="str">
            <v>CINTURATO P7</v>
          </cell>
          <cell r="E504">
            <v>225</v>
          </cell>
          <cell r="F504">
            <v>45</v>
          </cell>
          <cell r="G504">
            <v>17</v>
          </cell>
          <cell r="H504" t="str">
            <v>Letra Negra</v>
          </cell>
          <cell r="I504" t="str">
            <v>Si</v>
          </cell>
          <cell r="J504" t="str">
            <v>HP</v>
          </cell>
          <cell r="K504" t="str">
            <v>W</v>
          </cell>
          <cell r="L504" t="str">
            <v>91</v>
          </cell>
          <cell r="M504" t="str">
            <v>SL</v>
          </cell>
          <cell r="N504" t="str">
            <v>AA</v>
          </cell>
          <cell r="O504" t="str">
            <v>A</v>
          </cell>
          <cell r="P504" t="str">
            <v>Si</v>
          </cell>
          <cell r="Q504" t="str">
            <v>-</v>
          </cell>
          <cell r="R504">
            <v>260</v>
          </cell>
          <cell r="S504" t="str">
            <v>AUTO</v>
          </cell>
          <cell r="T504" t="str">
            <v>TOURING</v>
          </cell>
          <cell r="U504" t="str">
            <v>EN GAMA</v>
          </cell>
          <cell r="V504">
            <v>4</v>
          </cell>
          <cell r="W504">
            <v>2835.61</v>
          </cell>
          <cell r="X504">
            <v>4178</v>
          </cell>
          <cell r="Y504">
            <v>4846.4799999999996</v>
          </cell>
          <cell r="Z504">
            <v>9398.32</v>
          </cell>
          <cell r="AA504" t="str">
            <v>PIRELLI, 225, 45, 17, 91, W, AUTO, TOURING, CINTURATO P7, Letra Negra</v>
          </cell>
        </row>
        <row r="505">
          <cell r="A505" t="str">
            <v>PIR1831400</v>
          </cell>
          <cell r="B505" t="str">
            <v>275/65/R18 Pirelli Scorpion Atr 116H</v>
          </cell>
          <cell r="C505" t="str">
            <v>PIRELLI</v>
          </cell>
          <cell r="D505" t="str">
            <v>SCORPION ATR</v>
          </cell>
          <cell r="E505">
            <v>275</v>
          </cell>
          <cell r="F505">
            <v>65</v>
          </cell>
          <cell r="G505">
            <v>18</v>
          </cell>
          <cell r="H505" t="str">
            <v>Letra Blanca Resaltada</v>
          </cell>
          <cell r="I505" t="str">
            <v>No</v>
          </cell>
          <cell r="J505" t="str">
            <v>R</v>
          </cell>
          <cell r="K505" t="str">
            <v>H</v>
          </cell>
          <cell r="L505" t="str">
            <v>116</v>
          </cell>
          <cell r="M505" t="str">
            <v>SL</v>
          </cell>
          <cell r="N505" t="str">
            <v>A</v>
          </cell>
          <cell r="O505" t="str">
            <v>B</v>
          </cell>
          <cell r="P505" t="str">
            <v>No</v>
          </cell>
          <cell r="Q505" t="str">
            <v>-</v>
          </cell>
          <cell r="R505">
            <v>520</v>
          </cell>
          <cell r="S505" t="str">
            <v>CAMIONETA</v>
          </cell>
          <cell r="T505" t="str">
            <v>URBAN</v>
          </cell>
          <cell r="U505" t="str">
            <v>EN GAMA</v>
          </cell>
          <cell r="V505">
            <v>0</v>
          </cell>
          <cell r="W505">
            <v>2770.94</v>
          </cell>
          <cell r="X505">
            <v>4141</v>
          </cell>
          <cell r="Y505">
            <v>4803.5599999999995</v>
          </cell>
          <cell r="Z505">
            <v>9183.7199999999993</v>
          </cell>
          <cell r="AA505" t="str">
            <v>PIRELLI, 275, 65, 18, 116, H, CAMIONETA, URBAN, SCORPION ATR, Letra Blanca Resaltada</v>
          </cell>
        </row>
        <row r="506">
          <cell r="A506" t="str">
            <v>PIR2362000</v>
          </cell>
          <cell r="B506" t="str">
            <v>225/50/R17 Pirelli Cinturato P7 All Season Plus 94V</v>
          </cell>
          <cell r="C506" t="str">
            <v>PIRELLI</v>
          </cell>
          <cell r="D506" t="str">
            <v>CINTURATO P7 ALL SEASON PLUS</v>
          </cell>
          <cell r="E506">
            <v>225</v>
          </cell>
          <cell r="F506">
            <v>50</v>
          </cell>
          <cell r="G506">
            <v>17</v>
          </cell>
          <cell r="H506" t="str">
            <v>Letra Negra</v>
          </cell>
          <cell r="I506" t="str">
            <v>No</v>
          </cell>
          <cell r="J506" t="str">
            <v>HP</v>
          </cell>
          <cell r="K506" t="str">
            <v>V</v>
          </cell>
          <cell r="L506" t="str">
            <v>94</v>
          </cell>
          <cell r="M506" t="str">
            <v>SL</v>
          </cell>
          <cell r="N506" t="str">
            <v>AA</v>
          </cell>
          <cell r="O506" t="str">
            <v>A</v>
          </cell>
          <cell r="P506" t="str">
            <v>No</v>
          </cell>
          <cell r="Q506" t="str">
            <v>-</v>
          </cell>
          <cell r="R506">
            <v>260</v>
          </cell>
          <cell r="S506" t="str">
            <v>AUTO</v>
          </cell>
          <cell r="T506" t="str">
            <v>TOURING</v>
          </cell>
          <cell r="U506" t="str">
            <v>DESCONTINUADO</v>
          </cell>
          <cell r="V506">
            <v>3</v>
          </cell>
          <cell r="W506">
            <v>2023.25</v>
          </cell>
          <cell r="X506">
            <v>3078</v>
          </cell>
          <cell r="Y506">
            <v>3570.4799999999996</v>
          </cell>
          <cell r="Z506">
            <v>6705.9599999999991</v>
          </cell>
          <cell r="AA506" t="str">
            <v>PIRELLI, 225, 50, 17, 94, V, AUTO, TOURING, CINTURATO P7 ALL SEASON PLUS, Letra Negra</v>
          </cell>
        </row>
        <row r="507">
          <cell r="A507" t="str">
            <v>PIR2372900</v>
          </cell>
          <cell r="B507" t="str">
            <v>245/50/R20 Pirelli Scorpion Verde All Season 102V</v>
          </cell>
          <cell r="C507" t="str">
            <v>PIRELLI</v>
          </cell>
          <cell r="D507" t="str">
            <v>SCORPION VERDE ALL SEASON</v>
          </cell>
          <cell r="E507">
            <v>245</v>
          </cell>
          <cell r="F507">
            <v>50</v>
          </cell>
          <cell r="G507">
            <v>20</v>
          </cell>
          <cell r="H507" t="str">
            <v>Letra Negra</v>
          </cell>
          <cell r="I507" t="str">
            <v>No</v>
          </cell>
          <cell r="J507" t="str">
            <v>HP</v>
          </cell>
          <cell r="K507" t="str">
            <v>V</v>
          </cell>
          <cell r="L507" t="str">
            <v>102</v>
          </cell>
          <cell r="M507" t="str">
            <v>XL</v>
          </cell>
          <cell r="N507" t="str">
            <v>A</v>
          </cell>
          <cell r="O507" t="str">
            <v>A</v>
          </cell>
          <cell r="P507" t="str">
            <v>No</v>
          </cell>
          <cell r="Q507" t="str">
            <v>-</v>
          </cell>
          <cell r="R507">
            <v>600</v>
          </cell>
          <cell r="S507" t="str">
            <v>CAMIONETA</v>
          </cell>
          <cell r="T507" t="str">
            <v>URBAN</v>
          </cell>
          <cell r="U507" t="str">
            <v>EN GAMA</v>
          </cell>
          <cell r="V507">
            <v>1</v>
          </cell>
          <cell r="W507">
            <v>3243.71</v>
          </cell>
          <cell r="X507">
            <v>4781</v>
          </cell>
          <cell r="Y507">
            <v>5545.96</v>
          </cell>
          <cell r="Z507">
            <v>11177.759999999998</v>
          </cell>
          <cell r="AA507" t="str">
            <v>PIRELLI, 245, 50, 20, 102, V, CAMIONETA, URBAN, SCORPION VERDE ALL SEASON, Letra Negra</v>
          </cell>
        </row>
        <row r="508">
          <cell r="A508" t="str">
            <v>PIR2205200</v>
          </cell>
          <cell r="B508" t="str">
            <v>235/60/R18 Pirelli Scorpion Verde All Season 103V</v>
          </cell>
          <cell r="C508" t="str">
            <v>PIRELLI</v>
          </cell>
          <cell r="D508" t="str">
            <v>SCORPION VERDE ALL SEASON</v>
          </cell>
          <cell r="E508">
            <v>235</v>
          </cell>
          <cell r="F508">
            <v>60</v>
          </cell>
          <cell r="G508">
            <v>18</v>
          </cell>
          <cell r="H508" t="str">
            <v>Letra Negra</v>
          </cell>
          <cell r="I508" t="str">
            <v>Si</v>
          </cell>
          <cell r="J508" t="str">
            <v>HP</v>
          </cell>
          <cell r="K508" t="str">
            <v>V</v>
          </cell>
          <cell r="L508" t="str">
            <v>103</v>
          </cell>
          <cell r="M508" t="str">
            <v>SL</v>
          </cell>
          <cell r="N508" t="str">
            <v>A</v>
          </cell>
          <cell r="O508" t="str">
            <v>A</v>
          </cell>
          <cell r="P508" t="str">
            <v>No</v>
          </cell>
          <cell r="Q508" t="str">
            <v>-</v>
          </cell>
          <cell r="R508">
            <v>520</v>
          </cell>
          <cell r="S508" t="str">
            <v>CAMIONETA</v>
          </cell>
          <cell r="T508" t="str">
            <v>URBAN</v>
          </cell>
          <cell r="U508" t="str">
            <v>EN GAMA</v>
          </cell>
          <cell r="V508">
            <v>2</v>
          </cell>
          <cell r="W508">
            <v>2512.62</v>
          </cell>
          <cell r="X508">
            <v>3791</v>
          </cell>
          <cell r="Y508">
            <v>4397.5599999999995</v>
          </cell>
          <cell r="Z508">
            <v>8327.64</v>
          </cell>
          <cell r="AA508" t="str">
            <v>PIRELLI, 235, 60, 18, 103, V, CAMIONETA, URBAN, SCORPION VERDE ALL SEASON, Letra Negra</v>
          </cell>
        </row>
        <row r="509">
          <cell r="A509" t="str">
            <v>PIR2721600</v>
          </cell>
          <cell r="B509" t="str">
            <v>255/70/R16 Pirelli Scorpion All Terrain Plus 111T</v>
          </cell>
          <cell r="C509" t="str">
            <v>PIRELLI</v>
          </cell>
          <cell r="D509" t="str">
            <v>SCORPION ALL TERRAIN PLUS</v>
          </cell>
          <cell r="E509">
            <v>255</v>
          </cell>
          <cell r="F509">
            <v>70</v>
          </cell>
          <cell r="G509">
            <v>16</v>
          </cell>
          <cell r="H509" t="str">
            <v>Letra Negra</v>
          </cell>
          <cell r="I509" t="str">
            <v>No</v>
          </cell>
          <cell r="J509" t="str">
            <v>R</v>
          </cell>
          <cell r="K509" t="str">
            <v>T</v>
          </cell>
          <cell r="L509" t="str">
            <v>111</v>
          </cell>
          <cell r="M509" t="str">
            <v>SL</v>
          </cell>
          <cell r="N509" t="str">
            <v>A</v>
          </cell>
          <cell r="O509" t="str">
            <v>B</v>
          </cell>
          <cell r="P509" t="str">
            <v>No</v>
          </cell>
          <cell r="Q509" t="str">
            <v>-</v>
          </cell>
          <cell r="R509">
            <v>640</v>
          </cell>
          <cell r="S509" t="str">
            <v>CAMIONETA</v>
          </cell>
          <cell r="T509" t="str">
            <v>ALL TERRAIN</v>
          </cell>
          <cell r="U509" t="str">
            <v>EN GAMA</v>
          </cell>
          <cell r="V509">
            <v>0</v>
          </cell>
          <cell r="W509">
            <v>2625.23</v>
          </cell>
          <cell r="X509">
            <v>3823</v>
          </cell>
          <cell r="Y509">
            <v>4434.6799999999994</v>
          </cell>
          <cell r="Z509">
            <v>8701.16</v>
          </cell>
          <cell r="AA509" t="str">
            <v>PIRELLI, 255, 70, 16, 111, T, CAMIONETA, ALL TERRAIN, SCORPION ALL TERRAIN PLUS, Letra Negra</v>
          </cell>
        </row>
        <row r="510">
          <cell r="A510" t="str">
            <v>PIR2361900</v>
          </cell>
          <cell r="B510" t="str">
            <v>205/50/R17 Pirelli Cinturato P7 All Season Plus 93H</v>
          </cell>
          <cell r="C510" t="str">
            <v>PIRELLI</v>
          </cell>
          <cell r="D510" t="str">
            <v>CINTURATO P7 ALL SEASON PLUS</v>
          </cell>
          <cell r="E510">
            <v>205</v>
          </cell>
          <cell r="F510">
            <v>50</v>
          </cell>
          <cell r="G510">
            <v>17</v>
          </cell>
          <cell r="H510" t="str">
            <v>Letra Negra</v>
          </cell>
          <cell r="I510" t="str">
            <v>No</v>
          </cell>
          <cell r="J510" t="str">
            <v>R</v>
          </cell>
          <cell r="K510" t="str">
            <v>H</v>
          </cell>
          <cell r="L510" t="str">
            <v>93</v>
          </cell>
          <cell r="M510" t="str">
            <v>XL</v>
          </cell>
          <cell r="N510" t="str">
            <v>AA</v>
          </cell>
          <cell r="O510" t="str">
            <v>A</v>
          </cell>
          <cell r="P510" t="str">
            <v>No</v>
          </cell>
          <cell r="Q510" t="str">
            <v>-</v>
          </cell>
          <cell r="R510">
            <v>260</v>
          </cell>
          <cell r="S510" t="str">
            <v>AUTO</v>
          </cell>
          <cell r="T510" t="str">
            <v>TOURING</v>
          </cell>
          <cell r="U510" t="str">
            <v>EN GAMA</v>
          </cell>
          <cell r="V510">
            <v>1</v>
          </cell>
          <cell r="W510">
            <v>1856.27</v>
          </cell>
          <cell r="X510">
            <v>2852</v>
          </cell>
          <cell r="Y510">
            <v>3308.3199999999997</v>
          </cell>
          <cell r="Z510">
            <v>6152.64</v>
          </cell>
          <cell r="AA510" t="str">
            <v>PIRELLI, 205, 50, 17, 93, H, AUTO, TOURING, CINTURATO P7 ALL SEASON PLUS, Letra Negra</v>
          </cell>
        </row>
        <row r="511">
          <cell r="A511" t="str">
            <v>GDY107538</v>
          </cell>
          <cell r="B511" t="str">
            <v>275/65/R18 Goodyear Wrangler All Terrain Adventure W/Kevlar 116T</v>
          </cell>
          <cell r="C511" t="str">
            <v>GOODYEAR</v>
          </cell>
          <cell r="D511" t="str">
            <v>WRANGLER ALL TERRAIN ADVENTURE W/KEVLAR</v>
          </cell>
          <cell r="E511">
            <v>275</v>
          </cell>
          <cell r="F511">
            <v>65</v>
          </cell>
          <cell r="G511">
            <v>18</v>
          </cell>
          <cell r="H511" t="str">
            <v>Letra Negra</v>
          </cell>
          <cell r="I511" t="str">
            <v>No</v>
          </cell>
          <cell r="J511" t="str">
            <v>R</v>
          </cell>
          <cell r="K511" t="str">
            <v>T</v>
          </cell>
          <cell r="L511" t="str">
            <v>116</v>
          </cell>
          <cell r="M511" t="str">
            <v>SL</v>
          </cell>
          <cell r="N511" t="str">
            <v>A</v>
          </cell>
          <cell r="O511" t="str">
            <v>B</v>
          </cell>
          <cell r="P511" t="str">
            <v>No</v>
          </cell>
          <cell r="Q511" t="str">
            <v>-</v>
          </cell>
          <cell r="R511">
            <v>640</v>
          </cell>
          <cell r="S511" t="str">
            <v>CAMIONETA</v>
          </cell>
          <cell r="T511" t="str">
            <v>ALL TERRAIN</v>
          </cell>
          <cell r="U511" t="str">
            <v>EN GAMA</v>
          </cell>
          <cell r="V511">
            <v>0</v>
          </cell>
          <cell r="W511">
            <v>2519.7800000000002</v>
          </cell>
          <cell r="X511">
            <v>3801</v>
          </cell>
          <cell r="Y511">
            <v>4409.16</v>
          </cell>
          <cell r="Z511">
            <v>8352</v>
          </cell>
          <cell r="AA511" t="str">
            <v>GOODYEAR, 275, 65, 18, 116, T, CAMIONETA, ALL TERRAIN, WRANGLER ALL TERRAIN ADVENTURE W/KEVLAR, Letra Negra</v>
          </cell>
        </row>
        <row r="512">
          <cell r="A512" t="str">
            <v>PIR1996400</v>
          </cell>
          <cell r="B512" t="str">
            <v>255/40/R19 Pirelli Pzero Eo-Ao Xl 100Y</v>
          </cell>
          <cell r="C512" t="str">
            <v>PIRELLI</v>
          </cell>
          <cell r="D512" t="str">
            <v>PZERO EO-AO XL</v>
          </cell>
          <cell r="E512">
            <v>255</v>
          </cell>
          <cell r="F512">
            <v>40</v>
          </cell>
          <cell r="G512">
            <v>19</v>
          </cell>
          <cell r="H512" t="str">
            <v>Letra Negra</v>
          </cell>
          <cell r="I512" t="str">
            <v>Si</v>
          </cell>
          <cell r="J512" t="str">
            <v>HP</v>
          </cell>
          <cell r="K512" t="str">
            <v>Y</v>
          </cell>
          <cell r="L512" t="str">
            <v>100</v>
          </cell>
          <cell r="M512" t="str">
            <v>XL</v>
          </cell>
          <cell r="N512" t="str">
            <v>AA</v>
          </cell>
          <cell r="O512" t="str">
            <v>A</v>
          </cell>
          <cell r="P512" t="str">
            <v>No</v>
          </cell>
          <cell r="Q512" t="str">
            <v>-</v>
          </cell>
          <cell r="R512">
            <v>220</v>
          </cell>
          <cell r="S512" t="str">
            <v>AUTO</v>
          </cell>
          <cell r="T512" t="str">
            <v>URBAN</v>
          </cell>
          <cell r="U512" t="str">
            <v>EN GAMA</v>
          </cell>
          <cell r="V512">
            <v>2</v>
          </cell>
          <cell r="W512">
            <v>3830.78</v>
          </cell>
          <cell r="X512">
            <v>5576</v>
          </cell>
          <cell r="Y512">
            <v>6468.16</v>
          </cell>
          <cell r="Z512">
            <v>13003.599999999999</v>
          </cell>
          <cell r="AA512" t="str">
            <v>PIRELLI, 255, 40, 19, 100, Y, AUTO, URBAN, PZERO EO-AO XL, Letra Negra</v>
          </cell>
        </row>
        <row r="513">
          <cell r="A513" t="str">
            <v>PIR2006900</v>
          </cell>
          <cell r="B513" t="str">
            <v>205/55/R15 Pirelli P7 88V</v>
          </cell>
          <cell r="C513" t="str">
            <v>PIRELLI</v>
          </cell>
          <cell r="D513" t="str">
            <v>P7</v>
          </cell>
          <cell r="E513">
            <v>205</v>
          </cell>
          <cell r="F513">
            <v>55</v>
          </cell>
          <cell r="G513">
            <v>15</v>
          </cell>
          <cell r="H513" t="str">
            <v>Letra Negra</v>
          </cell>
          <cell r="I513" t="str">
            <v>No</v>
          </cell>
          <cell r="J513" t="str">
            <v>HP</v>
          </cell>
          <cell r="K513" t="str">
            <v>V</v>
          </cell>
          <cell r="L513" t="str">
            <v>88</v>
          </cell>
          <cell r="M513" t="str">
            <v>SL</v>
          </cell>
          <cell r="N513" t="str">
            <v>AA</v>
          </cell>
          <cell r="O513" t="str">
            <v>A</v>
          </cell>
          <cell r="P513" t="str">
            <v>No</v>
          </cell>
          <cell r="Q513" t="str">
            <v>-</v>
          </cell>
          <cell r="R513">
            <v>260</v>
          </cell>
          <cell r="S513" t="str">
            <v>AUTO</v>
          </cell>
          <cell r="T513" t="str">
            <v>TOURING</v>
          </cell>
          <cell r="U513" t="str">
            <v>EN GAMA</v>
          </cell>
          <cell r="V513">
            <v>21</v>
          </cell>
          <cell r="W513">
            <v>1113.18</v>
          </cell>
          <cell r="X513">
            <v>1711</v>
          </cell>
          <cell r="Y513">
            <v>1984.7599999999998</v>
          </cell>
          <cell r="Z513">
            <v>3837.28</v>
          </cell>
          <cell r="AA513" t="str">
            <v>PIRELLI, 205, 55, 15, 88, V, AUTO, TOURING, P7, Letra Negra</v>
          </cell>
        </row>
        <row r="514">
          <cell r="A514" t="str">
            <v>GDY107479</v>
          </cell>
          <cell r="B514" t="str">
            <v>265/60/R20 Goodyear Wrangler All Terrain Adventure W/Kevlar 121/118R</v>
          </cell>
          <cell r="C514" t="str">
            <v>GOODYEAR</v>
          </cell>
          <cell r="D514" t="str">
            <v>WRANGLER ALL TERRAIN ADVENTURE W/KEVLAR</v>
          </cell>
          <cell r="E514">
            <v>265</v>
          </cell>
          <cell r="F514">
            <v>60</v>
          </cell>
          <cell r="G514">
            <v>20</v>
          </cell>
          <cell r="H514" t="str">
            <v>Letra Negra</v>
          </cell>
          <cell r="I514" t="str">
            <v>No</v>
          </cell>
          <cell r="J514" t="str">
            <v>R</v>
          </cell>
          <cell r="K514" t="str">
            <v>R</v>
          </cell>
          <cell r="L514" t="str">
            <v>121/118</v>
          </cell>
          <cell r="M514" t="str">
            <v>E</v>
          </cell>
          <cell r="N514" t="str">
            <v>-</v>
          </cell>
          <cell r="O514" t="str">
            <v>-</v>
          </cell>
          <cell r="P514" t="str">
            <v>No</v>
          </cell>
          <cell r="Q514">
            <v>10</v>
          </cell>
          <cell r="R514">
            <v>0</v>
          </cell>
          <cell r="S514" t="str">
            <v>CAMIONETA</v>
          </cell>
          <cell r="T514" t="str">
            <v>ALL TERRAIN</v>
          </cell>
          <cell r="U514" t="str">
            <v>EN GAMA</v>
          </cell>
          <cell r="V514">
            <v>0</v>
          </cell>
          <cell r="W514">
            <v>2730.7</v>
          </cell>
          <cell r="X514">
            <v>4087</v>
          </cell>
          <cell r="Y514">
            <v>4740.92</v>
          </cell>
          <cell r="Z514">
            <v>9050.32</v>
          </cell>
          <cell r="AA514" t="str">
            <v>GOODYEAR, 265, 60, 20, 121/118, R, CAMIONETA, ALL TERRAIN, WRANGLER ALL TERRAIN ADVENTURE W/KEVLAR, Letra Negra</v>
          </cell>
        </row>
        <row r="515">
          <cell r="A515" t="str">
            <v>BS10434300</v>
          </cell>
          <cell r="B515" t="str">
            <v>205/60/R16 Bridgestone Turanza Er300 96W</v>
          </cell>
          <cell r="C515" t="str">
            <v>BRIDGESTONE</v>
          </cell>
          <cell r="D515" t="str">
            <v>TURANZA ER300</v>
          </cell>
          <cell r="E515">
            <v>205</v>
          </cell>
          <cell r="F515">
            <v>60</v>
          </cell>
          <cell r="G515">
            <v>16</v>
          </cell>
          <cell r="H515" t="str">
            <v>Letra Negra</v>
          </cell>
          <cell r="I515" t="str">
            <v>Si</v>
          </cell>
          <cell r="J515" t="str">
            <v>HP</v>
          </cell>
          <cell r="K515" t="str">
            <v>W</v>
          </cell>
          <cell r="L515" t="str">
            <v>96</v>
          </cell>
          <cell r="M515" t="str">
            <v>SL</v>
          </cell>
          <cell r="N515" t="str">
            <v>A</v>
          </cell>
          <cell r="O515" t="str">
            <v>A</v>
          </cell>
          <cell r="P515" t="str">
            <v>No</v>
          </cell>
          <cell r="Q515" t="str">
            <v>-</v>
          </cell>
          <cell r="R515">
            <v>320</v>
          </cell>
          <cell r="S515" t="str">
            <v>AUTO</v>
          </cell>
          <cell r="T515" t="str">
            <v>URBAN</v>
          </cell>
          <cell r="U515" t="str">
            <v>EN GAMA</v>
          </cell>
          <cell r="V515">
            <v>0</v>
          </cell>
          <cell r="W515">
            <v>1937.28</v>
          </cell>
          <cell r="X515">
            <v>2891</v>
          </cell>
          <cell r="Y515">
            <v>3353.56</v>
          </cell>
          <cell r="Z515">
            <v>6421.7599999999993</v>
          </cell>
          <cell r="AA515" t="str">
            <v>BRIDGESTONE, 205, 60, 16, 96, W, AUTO, URBAN, TURANZA ER300, Letra Negra</v>
          </cell>
        </row>
        <row r="516">
          <cell r="A516" t="str">
            <v>C05523</v>
          </cell>
          <cell r="B516" t="str">
            <v>245/75/R16 Coopertires Discoverer Atr Lt 120/116R</v>
          </cell>
          <cell r="C516" t="str">
            <v>COOPERTIRES</v>
          </cell>
          <cell r="D516" t="str">
            <v>DISCOVERER ATR LT</v>
          </cell>
          <cell r="E516">
            <v>245</v>
          </cell>
          <cell r="F516">
            <v>75</v>
          </cell>
          <cell r="G516">
            <v>16</v>
          </cell>
          <cell r="H516" t="str">
            <v>Letra Blanca Derecha</v>
          </cell>
          <cell r="I516" t="str">
            <v>No</v>
          </cell>
          <cell r="J516" t="str">
            <v>R</v>
          </cell>
          <cell r="K516" t="str">
            <v>R</v>
          </cell>
          <cell r="L516" t="str">
            <v>120/116</v>
          </cell>
          <cell r="M516" t="str">
            <v>E</v>
          </cell>
          <cell r="N516" t="str">
            <v>-</v>
          </cell>
          <cell r="O516" t="str">
            <v>-</v>
          </cell>
          <cell r="P516" t="str">
            <v>No</v>
          </cell>
          <cell r="Q516">
            <v>10</v>
          </cell>
          <cell r="R516">
            <v>0</v>
          </cell>
          <cell r="S516" t="str">
            <v>CAMIONETA</v>
          </cell>
          <cell r="T516" t="str">
            <v>ALL TERRAIN</v>
          </cell>
          <cell r="U516" t="str">
            <v>DESCONTINUADO</v>
          </cell>
          <cell r="V516">
            <v>0</v>
          </cell>
          <cell r="W516">
            <v>1448.48</v>
          </cell>
          <cell r="X516">
            <v>2229</v>
          </cell>
          <cell r="Y516">
            <v>2585.64</v>
          </cell>
          <cell r="Z516">
            <v>4801.24</v>
          </cell>
          <cell r="AA516" t="str">
            <v>COOPERTIRES, 245, 75, 16, 120/116, R, CAMIONETA, ALL TERRAIN, DISCOVERER ATR LT, Letra Blanca Derecha</v>
          </cell>
        </row>
        <row r="517">
          <cell r="A517" t="str">
            <v>GDY107649</v>
          </cell>
          <cell r="B517" t="str">
            <v>305/55/R20 Goodyear Wrangler All Terrain Adventure W/Kevlar 121/118R</v>
          </cell>
          <cell r="C517" t="str">
            <v>GOODYEAR</v>
          </cell>
          <cell r="D517" t="str">
            <v>WRANGLER ALL TERRAIN ADVENTURE W/KEVLAR</v>
          </cell>
          <cell r="E517">
            <v>305</v>
          </cell>
          <cell r="F517">
            <v>55</v>
          </cell>
          <cell r="G517">
            <v>20</v>
          </cell>
          <cell r="H517" t="str">
            <v>Letra Negra</v>
          </cell>
          <cell r="I517" t="str">
            <v>No</v>
          </cell>
          <cell r="J517" t="str">
            <v>R</v>
          </cell>
          <cell r="K517" t="str">
            <v>R</v>
          </cell>
          <cell r="L517" t="str">
            <v>121/118</v>
          </cell>
          <cell r="M517" t="str">
            <v>E</v>
          </cell>
          <cell r="N517" t="str">
            <v>-</v>
          </cell>
          <cell r="O517" t="str">
            <v>-</v>
          </cell>
          <cell r="P517" t="str">
            <v>No</v>
          </cell>
          <cell r="Q517">
            <v>10</v>
          </cell>
          <cell r="R517">
            <v>0</v>
          </cell>
          <cell r="S517" t="str">
            <v>CAMIONETA</v>
          </cell>
          <cell r="T517" t="str">
            <v>ALL TERRAIN</v>
          </cell>
          <cell r="U517" t="str">
            <v>EN GAMA</v>
          </cell>
          <cell r="V517">
            <v>2</v>
          </cell>
          <cell r="W517">
            <v>3175.62</v>
          </cell>
          <cell r="X517">
            <v>4689</v>
          </cell>
          <cell r="Y517">
            <v>5439.24</v>
          </cell>
          <cell r="Z517">
            <v>10525.84</v>
          </cell>
          <cell r="AA517" t="str">
            <v>GOODYEAR, 305, 55, 20, 121/118, R, CAMIONETA, ALL TERRAIN, WRANGLER ALL TERRAIN ADVENTURE W/KEVLAR, Letra Negra</v>
          </cell>
        </row>
        <row r="518">
          <cell r="A518" t="str">
            <v>GDY107541</v>
          </cell>
          <cell r="B518" t="str">
            <v>235/85/R16 Goodyear Wrangler All Terrain Adventure W/Kevlar 120/116R</v>
          </cell>
          <cell r="C518" t="str">
            <v>GOODYEAR</v>
          </cell>
          <cell r="D518" t="str">
            <v>WRANGLER ALL TERRAIN ADVENTURE W/KEVLAR</v>
          </cell>
          <cell r="E518">
            <v>235</v>
          </cell>
          <cell r="F518">
            <v>85</v>
          </cell>
          <cell r="G518">
            <v>16</v>
          </cell>
          <cell r="H518" t="str">
            <v>Letra Negra</v>
          </cell>
          <cell r="I518" t="str">
            <v>No</v>
          </cell>
          <cell r="J518" t="str">
            <v>R</v>
          </cell>
          <cell r="K518" t="str">
            <v>R</v>
          </cell>
          <cell r="L518" t="str">
            <v>120/116</v>
          </cell>
          <cell r="M518" t="str">
            <v>E</v>
          </cell>
          <cell r="N518" t="str">
            <v>-</v>
          </cell>
          <cell r="O518" t="str">
            <v>-</v>
          </cell>
          <cell r="P518" t="str">
            <v>No</v>
          </cell>
          <cell r="Q518">
            <v>10</v>
          </cell>
          <cell r="R518">
            <v>0</v>
          </cell>
          <cell r="S518" t="str">
            <v>CAMIONETA</v>
          </cell>
          <cell r="T518" t="str">
            <v>ALL TERRAIN</v>
          </cell>
          <cell r="U518" t="str">
            <v>EN GAMA</v>
          </cell>
          <cell r="V518">
            <v>8</v>
          </cell>
          <cell r="W518">
            <v>2286.77</v>
          </cell>
          <cell r="X518">
            <v>3364</v>
          </cell>
          <cell r="Y518">
            <v>3902.24</v>
          </cell>
          <cell r="Z518">
            <v>7579.44</v>
          </cell>
          <cell r="AA518" t="str">
            <v>GOODYEAR, 235, 85, 16, 120/116, R, CAMIONETA, ALL TERRAIN, WRANGLER ALL TERRAIN ADVENTURE W/KEVLAR, Letra Negra</v>
          </cell>
        </row>
        <row r="519">
          <cell r="A519" t="str">
            <v>PIR2448600</v>
          </cell>
          <cell r="B519" t="str">
            <v>275/50/R22 Pirelli Scorpion Verde All Season Plus 111H</v>
          </cell>
          <cell r="C519" t="str">
            <v>PIRELLI</v>
          </cell>
          <cell r="D519" t="str">
            <v>SCORPION VERDE ALL SEASON PLUS</v>
          </cell>
          <cell r="E519">
            <v>275</v>
          </cell>
          <cell r="F519">
            <v>50</v>
          </cell>
          <cell r="G519">
            <v>22</v>
          </cell>
          <cell r="H519" t="str">
            <v>Letra Negra</v>
          </cell>
          <cell r="I519" t="str">
            <v>No</v>
          </cell>
          <cell r="J519" t="str">
            <v>R</v>
          </cell>
          <cell r="K519" t="str">
            <v>H</v>
          </cell>
          <cell r="L519" t="str">
            <v>111</v>
          </cell>
          <cell r="M519" t="str">
            <v>SL</v>
          </cell>
          <cell r="N519" t="str">
            <v>A</v>
          </cell>
          <cell r="O519" t="str">
            <v>A</v>
          </cell>
          <cell r="P519" t="str">
            <v>No</v>
          </cell>
          <cell r="Q519" t="str">
            <v>-</v>
          </cell>
          <cell r="R519">
            <v>740</v>
          </cell>
          <cell r="S519" t="str">
            <v>CAMIONETA</v>
          </cell>
          <cell r="T519" t="str">
            <v>URBAN</v>
          </cell>
          <cell r="U519" t="str">
            <v>DESCONTINUADO</v>
          </cell>
          <cell r="V519">
            <v>0</v>
          </cell>
          <cell r="W519">
            <v>4365.8599999999997</v>
          </cell>
          <cell r="X519">
            <v>6301</v>
          </cell>
          <cell r="Y519">
            <v>7309.16</v>
          </cell>
          <cell r="Z519">
            <v>14469.839999999998</v>
          </cell>
          <cell r="AA519" t="str">
            <v>PIRELLI, 275, 50, 22, 111, H, CAMIONETA, URBAN, SCORPION VERDE ALL SEASON PLUS, Letra Negra</v>
          </cell>
        </row>
        <row r="520">
          <cell r="A520" t="str">
            <v>PIR2448200</v>
          </cell>
          <cell r="B520" t="str">
            <v>265/50/R19 Pirelli Scorpion Verde All Season Plus 110V</v>
          </cell>
          <cell r="C520" t="str">
            <v>PIRELLI</v>
          </cell>
          <cell r="D520" t="str">
            <v>SCORPION VERDE ALL SEASON PLUS</v>
          </cell>
          <cell r="E520">
            <v>265</v>
          </cell>
          <cell r="F520">
            <v>50</v>
          </cell>
          <cell r="G520">
            <v>19</v>
          </cell>
          <cell r="H520" t="str">
            <v>Letra Negra</v>
          </cell>
          <cell r="I520" t="str">
            <v>No</v>
          </cell>
          <cell r="J520" t="str">
            <v>HP</v>
          </cell>
          <cell r="K520" t="str">
            <v>V</v>
          </cell>
          <cell r="L520" t="str">
            <v>110</v>
          </cell>
          <cell r="M520" t="str">
            <v>XL</v>
          </cell>
          <cell r="N520" t="str">
            <v>A</v>
          </cell>
          <cell r="O520" t="str">
            <v>A</v>
          </cell>
          <cell r="P520" t="str">
            <v>No</v>
          </cell>
          <cell r="Q520" t="str">
            <v>-</v>
          </cell>
          <cell r="R520">
            <v>740</v>
          </cell>
          <cell r="S520" t="str">
            <v>CAMIONETA</v>
          </cell>
          <cell r="T520" t="str">
            <v>URBAN</v>
          </cell>
          <cell r="U520" t="str">
            <v>DESCONTINUADO</v>
          </cell>
          <cell r="V520">
            <v>0</v>
          </cell>
          <cell r="W520">
            <v>2686.84</v>
          </cell>
          <cell r="X520">
            <v>4027</v>
          </cell>
          <cell r="Y520">
            <v>4671.32</v>
          </cell>
          <cell r="Z520">
            <v>8905.32</v>
          </cell>
          <cell r="AA520" t="str">
            <v>PIRELLI, 265, 50, 19, 110, V, CAMIONETA, URBAN, SCORPION VERDE ALL SEASON PLUS, Letra Negra</v>
          </cell>
        </row>
        <row r="521">
          <cell r="A521" t="str">
            <v>PIR2620800</v>
          </cell>
          <cell r="B521" t="str">
            <v>205/60/R15 Pirelli Cinturato P7 91H</v>
          </cell>
          <cell r="C521" t="str">
            <v>PIRELLI</v>
          </cell>
          <cell r="D521" t="str">
            <v>CINTURATO P7</v>
          </cell>
          <cell r="E521">
            <v>205</v>
          </cell>
          <cell r="F521">
            <v>60</v>
          </cell>
          <cell r="G521">
            <v>15</v>
          </cell>
          <cell r="H521" t="str">
            <v>Letra Negra</v>
          </cell>
          <cell r="I521" t="str">
            <v>Si</v>
          </cell>
          <cell r="J521" t="str">
            <v>R</v>
          </cell>
          <cell r="K521" t="str">
            <v>H</v>
          </cell>
          <cell r="L521" t="str">
            <v>91</v>
          </cell>
          <cell r="M521" t="str">
            <v>SL</v>
          </cell>
          <cell r="N521" t="str">
            <v>AA</v>
          </cell>
          <cell r="O521" t="str">
            <v>A</v>
          </cell>
          <cell r="P521" t="str">
            <v>No</v>
          </cell>
          <cell r="Q521" t="str">
            <v>-</v>
          </cell>
          <cell r="R521">
            <v>260</v>
          </cell>
          <cell r="S521" t="str">
            <v>AUTO</v>
          </cell>
          <cell r="T521" t="str">
            <v>TOURING</v>
          </cell>
          <cell r="U521" t="str">
            <v>EN GAMA</v>
          </cell>
          <cell r="V521">
            <v>0</v>
          </cell>
          <cell r="W521">
            <v>1338.68</v>
          </cell>
          <cell r="X521">
            <v>2017</v>
          </cell>
          <cell r="Y521">
            <v>2339.7199999999998</v>
          </cell>
          <cell r="Z521">
            <v>4898.6799999999994</v>
          </cell>
          <cell r="AA521" t="str">
            <v>PIRELLI, 205, 60, 15, 91, H, AUTO, TOURING, CINTURATO P7, Letra Negra</v>
          </cell>
        </row>
        <row r="522">
          <cell r="A522" t="str">
            <v>KEL102182</v>
          </cell>
          <cell r="B522" t="str">
            <v>195/60/R14 Kelly Pa868 86T</v>
          </cell>
          <cell r="C522" t="str">
            <v>KELLY</v>
          </cell>
          <cell r="D522" t="str">
            <v>PA868</v>
          </cell>
          <cell r="E522">
            <v>195</v>
          </cell>
          <cell r="F522">
            <v>60</v>
          </cell>
          <cell r="G522">
            <v>14</v>
          </cell>
          <cell r="H522" t="str">
            <v>Letra Negra</v>
          </cell>
          <cell r="I522" t="str">
            <v>No</v>
          </cell>
          <cell r="J522" t="str">
            <v>R</v>
          </cell>
          <cell r="K522" t="str">
            <v>T</v>
          </cell>
          <cell r="L522" t="str">
            <v>86</v>
          </cell>
          <cell r="M522" t="str">
            <v>SL</v>
          </cell>
          <cell r="N522" t="str">
            <v>-</v>
          </cell>
          <cell r="O522" t="str">
            <v>-</v>
          </cell>
          <cell r="P522" t="str">
            <v>No</v>
          </cell>
          <cell r="Q522" t="str">
            <v>-</v>
          </cell>
          <cell r="R522">
            <v>0</v>
          </cell>
          <cell r="S522" t="str">
            <v>AUTO</v>
          </cell>
          <cell r="T522" t="str">
            <v>URBAN</v>
          </cell>
          <cell r="U522" t="str">
            <v>DESCONTINUADO</v>
          </cell>
          <cell r="V522">
            <v>0</v>
          </cell>
          <cell r="W522">
            <v>718.85</v>
          </cell>
          <cell r="X522">
            <v>1148</v>
          </cell>
          <cell r="Y522">
            <v>1331.6799999999998</v>
          </cell>
          <cell r="Z522">
            <v>2382.64</v>
          </cell>
          <cell r="AA522" t="str">
            <v>KELLY, 195, 60, 14, 86, T, AUTO, URBAN, PA868, Letra Negra</v>
          </cell>
        </row>
        <row r="523">
          <cell r="A523" t="str">
            <v>BS16634300</v>
          </cell>
          <cell r="B523" t="str">
            <v>205/65/R16 Bridgestone Turanza T001 95W</v>
          </cell>
          <cell r="C523" t="str">
            <v>BRIDGESTONE</v>
          </cell>
          <cell r="D523" t="str">
            <v>TURANZA T001</v>
          </cell>
          <cell r="E523">
            <v>205</v>
          </cell>
          <cell r="F523">
            <v>65</v>
          </cell>
          <cell r="G523">
            <v>16</v>
          </cell>
          <cell r="H523" t="str">
            <v>Letra Negra</v>
          </cell>
          <cell r="I523" t="str">
            <v>Si</v>
          </cell>
          <cell r="J523" t="str">
            <v>HP</v>
          </cell>
          <cell r="K523" t="str">
            <v>W</v>
          </cell>
          <cell r="L523" t="str">
            <v>95</v>
          </cell>
          <cell r="M523" t="str">
            <v>SL</v>
          </cell>
          <cell r="N523" t="str">
            <v>A</v>
          </cell>
          <cell r="O523" t="str">
            <v>A</v>
          </cell>
          <cell r="P523" t="str">
            <v>No</v>
          </cell>
          <cell r="Q523" t="str">
            <v>-</v>
          </cell>
          <cell r="R523">
            <v>140</v>
          </cell>
          <cell r="S523" t="str">
            <v>AUTO</v>
          </cell>
          <cell r="T523" t="str">
            <v>URBAN</v>
          </cell>
          <cell r="U523" t="str">
            <v>EN GAMA</v>
          </cell>
          <cell r="V523">
            <v>0</v>
          </cell>
          <cell r="W523">
            <v>1505.58</v>
          </cell>
          <cell r="X523">
            <v>2307</v>
          </cell>
          <cell r="Y523">
            <v>2676.12</v>
          </cell>
          <cell r="Z523">
            <v>4990.32</v>
          </cell>
          <cell r="AA523" t="str">
            <v>BRIDGESTONE, 205, 65, 16, 95, W, AUTO, URBAN, TURANZA T001, Letra Negra</v>
          </cell>
        </row>
        <row r="524">
          <cell r="A524" t="str">
            <v>GDY104209</v>
          </cell>
          <cell r="B524" t="str">
            <v>10.5/90/R15 Goodyear Wrangler Adventure 109S</v>
          </cell>
          <cell r="C524" t="str">
            <v>GOODYEAR</v>
          </cell>
          <cell r="D524" t="str">
            <v>WRANGLER ADVENTURE</v>
          </cell>
          <cell r="E524">
            <v>10.5</v>
          </cell>
          <cell r="F524">
            <v>90</v>
          </cell>
          <cell r="G524">
            <v>15</v>
          </cell>
          <cell r="H524" t="str">
            <v>Letra Negra</v>
          </cell>
          <cell r="I524" t="str">
            <v>No</v>
          </cell>
          <cell r="J524" t="str">
            <v>R</v>
          </cell>
          <cell r="K524" t="str">
            <v>S</v>
          </cell>
          <cell r="L524" t="str">
            <v>109</v>
          </cell>
          <cell r="M524" t="str">
            <v>C</v>
          </cell>
          <cell r="N524" t="str">
            <v>-</v>
          </cell>
          <cell r="O524" t="str">
            <v>-</v>
          </cell>
          <cell r="P524" t="str">
            <v>No</v>
          </cell>
          <cell r="Q524">
            <v>6</v>
          </cell>
          <cell r="R524">
            <v>0</v>
          </cell>
          <cell r="S524" t="str">
            <v>CAMIONETA</v>
          </cell>
          <cell r="T524" t="str">
            <v>ALL TERRAIN</v>
          </cell>
          <cell r="U524" t="str">
            <v>EN GAMA</v>
          </cell>
          <cell r="V524">
            <v>-18</v>
          </cell>
          <cell r="W524">
            <v>1346.95</v>
          </cell>
          <cell r="X524">
            <v>2028</v>
          </cell>
          <cell r="Y524">
            <v>2352.48</v>
          </cell>
          <cell r="Z524">
            <v>4790.7999999999993</v>
          </cell>
          <cell r="AA524" t="str">
            <v>GOODYEAR, 10.5, 90, 15, 109, S, CAMIONETA, ALL TERRAIN, WRANGLER ADVENTURE, Letra Negra</v>
          </cell>
        </row>
        <row r="525">
          <cell r="A525" t="str">
            <v>C51704</v>
          </cell>
          <cell r="B525" t="str">
            <v>215/85/R16 Coopertires Discoverer A/T3 Lt 115R</v>
          </cell>
          <cell r="C525" t="str">
            <v>COOPERTIRES</v>
          </cell>
          <cell r="D525" t="str">
            <v>DISCOVERER A/T3 LT</v>
          </cell>
          <cell r="E525">
            <v>215</v>
          </cell>
          <cell r="F525">
            <v>85</v>
          </cell>
          <cell r="G525">
            <v>16</v>
          </cell>
          <cell r="H525" t="str">
            <v>Letra Negra</v>
          </cell>
          <cell r="I525" t="str">
            <v>No</v>
          </cell>
          <cell r="J525" t="str">
            <v>R</v>
          </cell>
          <cell r="K525" t="str">
            <v>R</v>
          </cell>
          <cell r="L525" t="str">
            <v>115</v>
          </cell>
          <cell r="M525" t="str">
            <v>E</v>
          </cell>
          <cell r="N525" t="str">
            <v>-</v>
          </cell>
          <cell r="O525" t="str">
            <v>-</v>
          </cell>
          <cell r="P525" t="str">
            <v>No</v>
          </cell>
          <cell r="Q525">
            <v>10</v>
          </cell>
          <cell r="R525">
            <v>0</v>
          </cell>
          <cell r="S525" t="str">
            <v>CAMIONETA</v>
          </cell>
          <cell r="T525" t="str">
            <v>ALL TERRAIN</v>
          </cell>
          <cell r="U525" t="str">
            <v>DESCONTINUADO</v>
          </cell>
          <cell r="V525">
            <v>0</v>
          </cell>
          <cell r="W525">
            <v>1922.99</v>
          </cell>
          <cell r="X525">
            <v>2872</v>
          </cell>
          <cell r="Y525">
            <v>3331.52</v>
          </cell>
          <cell r="Z525">
            <v>6374.2</v>
          </cell>
          <cell r="AA525" t="str">
            <v>COOPERTIRES, 215, 85, 16, 115, R, CAMIONETA, ALL TERRAIN, DISCOVERER A/T3 LT, Letra Negra</v>
          </cell>
        </row>
        <row r="526">
          <cell r="A526" t="str">
            <v>C9022302</v>
          </cell>
          <cell r="B526" t="str">
            <v>255/55/R20 Coopertires Discoverer Srx 110H</v>
          </cell>
          <cell r="C526" t="str">
            <v>COOPERTIRES</v>
          </cell>
          <cell r="D526" t="str">
            <v>DISCOVERER SRX</v>
          </cell>
          <cell r="E526">
            <v>255</v>
          </cell>
          <cell r="F526">
            <v>55</v>
          </cell>
          <cell r="G526">
            <v>20</v>
          </cell>
          <cell r="H526" t="str">
            <v>Letra Negra</v>
          </cell>
          <cell r="I526" t="str">
            <v>No</v>
          </cell>
          <cell r="J526" t="str">
            <v>R</v>
          </cell>
          <cell r="K526" t="str">
            <v>H</v>
          </cell>
          <cell r="L526" t="str">
            <v>110</v>
          </cell>
          <cell r="M526" t="str">
            <v>XL</v>
          </cell>
          <cell r="N526" t="str">
            <v>A</v>
          </cell>
          <cell r="O526" t="str">
            <v>A</v>
          </cell>
          <cell r="P526" t="str">
            <v>No</v>
          </cell>
          <cell r="Q526">
            <v>6</v>
          </cell>
          <cell r="R526">
            <v>740</v>
          </cell>
          <cell r="S526" t="str">
            <v>CAMIONETA</v>
          </cell>
          <cell r="T526" t="str">
            <v>ALL TERRAIN</v>
          </cell>
          <cell r="U526" t="str">
            <v>EN GAMA</v>
          </cell>
          <cell r="V526">
            <v>0</v>
          </cell>
          <cell r="W526">
            <v>2098.62</v>
          </cell>
          <cell r="X526">
            <v>3231</v>
          </cell>
          <cell r="Y526">
            <v>3747.9599999999996</v>
          </cell>
          <cell r="Z526">
            <v>6956.52</v>
          </cell>
          <cell r="AA526" t="str">
            <v>COOPERTIRES, 255, 55, 20, 110, H, CAMIONETA, ALL TERRAIN, DISCOVERER SRX, Letra Negra</v>
          </cell>
        </row>
        <row r="527">
          <cell r="A527" t="str">
            <v>PIR2507100</v>
          </cell>
          <cell r="B527" t="str">
            <v>265/65/R18 Pirelli Scorpion Verde All Season Plus 114H</v>
          </cell>
          <cell r="C527" t="str">
            <v>PIRELLI</v>
          </cell>
          <cell r="D527" t="str">
            <v>SCORPION VERDE ALL SEASON PLUS</v>
          </cell>
          <cell r="E527">
            <v>265</v>
          </cell>
          <cell r="F527">
            <v>65</v>
          </cell>
          <cell r="G527">
            <v>18</v>
          </cell>
          <cell r="H527" t="str">
            <v>Letra Negra</v>
          </cell>
          <cell r="I527" t="str">
            <v>No</v>
          </cell>
          <cell r="J527" t="str">
            <v>R</v>
          </cell>
          <cell r="K527" t="str">
            <v>H</v>
          </cell>
          <cell r="L527" t="str">
            <v>114</v>
          </cell>
          <cell r="M527" t="str">
            <v>SL</v>
          </cell>
          <cell r="N527" t="str">
            <v>A</v>
          </cell>
          <cell r="O527" t="str">
            <v>A</v>
          </cell>
          <cell r="P527" t="str">
            <v>No</v>
          </cell>
          <cell r="Q527" t="str">
            <v>-</v>
          </cell>
          <cell r="R527">
            <v>740</v>
          </cell>
          <cell r="S527" t="str">
            <v>CAMIONETA</v>
          </cell>
          <cell r="T527" t="str">
            <v>URBAN</v>
          </cell>
          <cell r="U527" t="str">
            <v>DESCONTINUADO</v>
          </cell>
          <cell r="V527">
            <v>0</v>
          </cell>
          <cell r="W527">
            <v>2576.91</v>
          </cell>
          <cell r="X527">
            <v>3878</v>
          </cell>
          <cell r="Y527">
            <v>4498.4799999999996</v>
          </cell>
          <cell r="Z527">
            <v>8541.08</v>
          </cell>
          <cell r="AA527" t="str">
            <v>PIRELLI, 265, 65, 18, 114, H, CAMIONETA, URBAN, SCORPION VERDE ALL SEASON PLUS, Letra Negra</v>
          </cell>
        </row>
        <row r="528">
          <cell r="A528" t="str">
            <v>PIR2253300</v>
          </cell>
          <cell r="B528" t="str">
            <v>205/60/R16 Pirelli Cinturato P7 All Season Plus 92H</v>
          </cell>
          <cell r="C528" t="str">
            <v>PIRELLI</v>
          </cell>
          <cell r="D528" t="str">
            <v>CINTURATO P7 ALL SEASON PLUS</v>
          </cell>
          <cell r="E528">
            <v>205</v>
          </cell>
          <cell r="F528">
            <v>60</v>
          </cell>
          <cell r="G528">
            <v>16</v>
          </cell>
          <cell r="H528" t="str">
            <v>Letra Negra</v>
          </cell>
          <cell r="I528" t="str">
            <v>No</v>
          </cell>
          <cell r="J528" t="str">
            <v>R</v>
          </cell>
          <cell r="K528" t="str">
            <v>H</v>
          </cell>
          <cell r="L528" t="str">
            <v>92</v>
          </cell>
          <cell r="M528" t="str">
            <v>SL</v>
          </cell>
          <cell r="N528" t="str">
            <v>AA</v>
          </cell>
          <cell r="O528" t="str">
            <v>A</v>
          </cell>
          <cell r="P528" t="str">
            <v>No</v>
          </cell>
          <cell r="Q528" t="str">
            <v>-</v>
          </cell>
          <cell r="R528">
            <v>260</v>
          </cell>
          <cell r="S528" t="str">
            <v>AUTO</v>
          </cell>
          <cell r="T528" t="str">
            <v>TOURING</v>
          </cell>
          <cell r="U528" t="str">
            <v>DESCONTINUADO</v>
          </cell>
          <cell r="V528">
            <v>0</v>
          </cell>
          <cell r="W528">
            <v>1404.67</v>
          </cell>
          <cell r="X528">
            <v>2170</v>
          </cell>
          <cell r="Y528">
            <v>2517.1999999999998</v>
          </cell>
          <cell r="Z528">
            <v>4656.24</v>
          </cell>
          <cell r="AA528" t="str">
            <v>PIRELLI, 205, 60, 16, 92, H, AUTO, TOURING, CINTURATO P7 ALL SEASON PLUS, Letra Negra</v>
          </cell>
        </row>
        <row r="529">
          <cell r="A529" t="str">
            <v>FS10770003</v>
          </cell>
          <cell r="B529" t="str">
            <v>10.5/90/R15 Firestone Radial Atx --</v>
          </cell>
          <cell r="C529" t="str">
            <v>FIRESTONE</v>
          </cell>
          <cell r="D529" t="str">
            <v>RADIAL ATX</v>
          </cell>
          <cell r="E529">
            <v>10.5</v>
          </cell>
          <cell r="F529">
            <v>90</v>
          </cell>
          <cell r="G529">
            <v>15</v>
          </cell>
          <cell r="H529" t="str">
            <v>Letra Negra</v>
          </cell>
          <cell r="I529" t="str">
            <v>No</v>
          </cell>
          <cell r="J529" t="str">
            <v>R</v>
          </cell>
          <cell r="K529" t="str">
            <v>-</v>
          </cell>
          <cell r="L529" t="str">
            <v>-</v>
          </cell>
          <cell r="M529" t="str">
            <v>C</v>
          </cell>
          <cell r="N529" t="str">
            <v>-</v>
          </cell>
          <cell r="O529" t="str">
            <v>-</v>
          </cell>
          <cell r="P529" t="str">
            <v>No</v>
          </cell>
          <cell r="Q529">
            <v>6</v>
          </cell>
          <cell r="R529">
            <v>0</v>
          </cell>
          <cell r="S529" t="str">
            <v>CAMIONETA</v>
          </cell>
          <cell r="T529" t="str">
            <v>URBAN</v>
          </cell>
          <cell r="U529" t="str">
            <v>EN GAMA</v>
          </cell>
          <cell r="V529">
            <v>1</v>
          </cell>
          <cell r="W529">
            <v>1514.73</v>
          </cell>
          <cell r="X529">
            <v>2255</v>
          </cell>
          <cell r="Y529">
            <v>2615.7999999999997</v>
          </cell>
          <cell r="Z529">
            <v>5026.28</v>
          </cell>
          <cell r="AA529" t="str">
            <v>FIRESTONE, 10.5, 90, 15, -, -, CAMIONETA, URBAN, RADIAL ATX, Letra Negra</v>
          </cell>
        </row>
        <row r="530">
          <cell r="A530" t="str">
            <v>PIR2259900</v>
          </cell>
          <cell r="B530" t="str">
            <v>265/65/R17 Pirelli Scorpion Atr 112T</v>
          </cell>
          <cell r="C530" t="str">
            <v>PIRELLI</v>
          </cell>
          <cell r="D530" t="str">
            <v>SCORPION ATR</v>
          </cell>
          <cell r="E530">
            <v>265</v>
          </cell>
          <cell r="F530">
            <v>65</v>
          </cell>
          <cell r="G530">
            <v>17</v>
          </cell>
          <cell r="H530" t="str">
            <v>Letra Negra</v>
          </cell>
          <cell r="I530" t="str">
            <v>No</v>
          </cell>
          <cell r="J530" t="str">
            <v>R</v>
          </cell>
          <cell r="K530" t="str">
            <v>T</v>
          </cell>
          <cell r="L530" t="str">
            <v>112</v>
          </cell>
          <cell r="M530" t="str">
            <v>SL</v>
          </cell>
          <cell r="N530" t="str">
            <v>-</v>
          </cell>
          <cell r="O530" t="str">
            <v>-</v>
          </cell>
          <cell r="P530" t="str">
            <v>No</v>
          </cell>
          <cell r="Q530" t="str">
            <v>-</v>
          </cell>
          <cell r="R530">
            <v>0</v>
          </cell>
          <cell r="S530" t="str">
            <v>CAMIONETA</v>
          </cell>
          <cell r="T530" t="str">
            <v>URBAN</v>
          </cell>
          <cell r="U530" t="str">
            <v>EN GAMA</v>
          </cell>
          <cell r="V530">
            <v>0</v>
          </cell>
          <cell r="W530">
            <v>2682.87</v>
          </cell>
          <cell r="X530">
            <v>3971</v>
          </cell>
          <cell r="Y530">
            <v>4606.3599999999997</v>
          </cell>
          <cell r="Z530">
            <v>8892.56</v>
          </cell>
          <cell r="AA530" t="str">
            <v>PIRELLI, 265, 65, 17, 112, T, CAMIONETA, URBAN, SCORPION ATR, Letra Negra</v>
          </cell>
        </row>
        <row r="531">
          <cell r="A531" t="str">
            <v>GDY104605</v>
          </cell>
          <cell r="B531" t="str">
            <v>215/75/R15 Goodyear Wrangler Adventure 106/103S</v>
          </cell>
          <cell r="C531" t="str">
            <v>GOODYEAR</v>
          </cell>
          <cell r="D531" t="str">
            <v>WRANGLER ADVENTURE</v>
          </cell>
          <cell r="E531">
            <v>215</v>
          </cell>
          <cell r="F531">
            <v>75</v>
          </cell>
          <cell r="G531">
            <v>15</v>
          </cell>
          <cell r="H531" t="str">
            <v>Letra Negra</v>
          </cell>
          <cell r="I531" t="str">
            <v>No</v>
          </cell>
          <cell r="J531" t="str">
            <v>R</v>
          </cell>
          <cell r="K531" t="str">
            <v>S</v>
          </cell>
          <cell r="L531" t="str">
            <v>106/103</v>
          </cell>
          <cell r="M531" t="str">
            <v>D</v>
          </cell>
          <cell r="N531" t="str">
            <v>-</v>
          </cell>
          <cell r="O531" t="str">
            <v>-</v>
          </cell>
          <cell r="P531" t="str">
            <v>No</v>
          </cell>
          <cell r="Q531">
            <v>8</v>
          </cell>
          <cell r="R531">
            <v>0</v>
          </cell>
          <cell r="S531" t="str">
            <v>CAMIONETA</v>
          </cell>
          <cell r="T531" t="str">
            <v>ALL TERRAIN</v>
          </cell>
          <cell r="U531" t="str">
            <v>EN GAMA</v>
          </cell>
          <cell r="V531">
            <v>4</v>
          </cell>
          <cell r="W531">
            <v>1723.14</v>
          </cell>
          <cell r="X531">
            <v>2537</v>
          </cell>
          <cell r="Y531">
            <v>2942.9199999999996</v>
          </cell>
          <cell r="Z531">
            <v>6012.28</v>
          </cell>
          <cell r="AA531" t="str">
            <v>GOODYEAR, 215, 75, 15, 106/103, S, CAMIONETA, ALL TERRAIN, WRANGLER ADVENTURE, Letra Negra</v>
          </cell>
        </row>
        <row r="532">
          <cell r="A532" t="str">
            <v>GDY103356</v>
          </cell>
          <cell r="B532" t="str">
            <v>195/70/R14 Goodyear Integrity 90S</v>
          </cell>
          <cell r="C532" t="str">
            <v>GOODYEAR</v>
          </cell>
          <cell r="D532" t="str">
            <v>INTEGRITY</v>
          </cell>
          <cell r="E532">
            <v>195</v>
          </cell>
          <cell r="F532">
            <v>70</v>
          </cell>
          <cell r="G532">
            <v>14</v>
          </cell>
          <cell r="H532" t="str">
            <v>Letra Negra</v>
          </cell>
          <cell r="I532" t="str">
            <v>No</v>
          </cell>
          <cell r="J532" t="str">
            <v>R</v>
          </cell>
          <cell r="K532" t="str">
            <v>S</v>
          </cell>
          <cell r="L532" t="str">
            <v>90</v>
          </cell>
          <cell r="M532" t="str">
            <v>XL</v>
          </cell>
          <cell r="N532" t="str">
            <v>-</v>
          </cell>
          <cell r="O532" t="str">
            <v>-</v>
          </cell>
          <cell r="P532" t="str">
            <v>No</v>
          </cell>
          <cell r="Q532" t="str">
            <v>-</v>
          </cell>
          <cell r="R532">
            <v>460</v>
          </cell>
          <cell r="S532" t="str">
            <v>AUTO</v>
          </cell>
          <cell r="T532" t="str">
            <v>URBAN</v>
          </cell>
          <cell r="U532" t="str">
            <v>DESCONTINUADO</v>
          </cell>
          <cell r="V532">
            <v>1</v>
          </cell>
          <cell r="W532">
            <v>685.55</v>
          </cell>
          <cell r="X532">
            <v>1103</v>
          </cell>
          <cell r="Y532">
            <v>1279.48</v>
          </cell>
          <cell r="Z532">
            <v>2272.44</v>
          </cell>
          <cell r="AA532" t="str">
            <v>GOODYEAR, 195, 70, 14, 90, S, AUTO, URBAN, INTEGRITY, Letra Negra</v>
          </cell>
        </row>
        <row r="533">
          <cell r="A533" t="str">
            <v>DUN106057</v>
          </cell>
          <cell r="B533" t="str">
            <v>225/45/R17 Dunlop Sp Sport Fastresponse 91W</v>
          </cell>
          <cell r="C533" t="str">
            <v>DUNLOP</v>
          </cell>
          <cell r="D533" t="str">
            <v>SP SPORT FASTRESPONSE</v>
          </cell>
          <cell r="E533">
            <v>225</v>
          </cell>
          <cell r="F533">
            <v>45</v>
          </cell>
          <cell r="G533">
            <v>17</v>
          </cell>
          <cell r="H533" t="str">
            <v>Letra Negra</v>
          </cell>
          <cell r="I533" t="str">
            <v>Si</v>
          </cell>
          <cell r="J533" t="str">
            <v>HP</v>
          </cell>
          <cell r="K533" t="str">
            <v>W</v>
          </cell>
          <cell r="L533" t="str">
            <v>91</v>
          </cell>
          <cell r="M533" t="str">
            <v>SL</v>
          </cell>
          <cell r="N533" t="str">
            <v>A</v>
          </cell>
          <cell r="O533" t="str">
            <v>A</v>
          </cell>
          <cell r="P533" t="str">
            <v>Si</v>
          </cell>
          <cell r="Q533" t="str">
            <v>-</v>
          </cell>
          <cell r="R533">
            <v>240</v>
          </cell>
          <cell r="S533" t="str">
            <v>AUTO</v>
          </cell>
          <cell r="T533" t="str">
            <v>SPORTING</v>
          </cell>
          <cell r="U533" t="str">
            <v>EN GAMA</v>
          </cell>
          <cell r="V533">
            <v>2</v>
          </cell>
          <cell r="W533">
            <v>2879.97</v>
          </cell>
          <cell r="X533">
            <v>4238</v>
          </cell>
          <cell r="Y533">
            <v>4916.08</v>
          </cell>
          <cell r="Z533">
            <v>9842.5999999999985</v>
          </cell>
          <cell r="AA533" t="str">
            <v>DUNLOP, 225, 45, 17, 91, W, AUTO, SPORTING, SP SPORT FASTRESPONSE, Letra Negra</v>
          </cell>
        </row>
        <row r="534">
          <cell r="A534" t="str">
            <v>PIR2509700</v>
          </cell>
          <cell r="B534" t="str">
            <v>205/65/R15 Pirelli P4 Four Seasons Plus 94H</v>
          </cell>
          <cell r="C534" t="str">
            <v>PIRELLI</v>
          </cell>
          <cell r="D534" t="str">
            <v>P4 FOUR SEASONS PLUS</v>
          </cell>
          <cell r="E534">
            <v>205</v>
          </cell>
          <cell r="F534">
            <v>65</v>
          </cell>
          <cell r="G534">
            <v>15</v>
          </cell>
          <cell r="H534" t="str">
            <v>Letra Negra</v>
          </cell>
          <cell r="I534" t="str">
            <v>No</v>
          </cell>
          <cell r="J534" t="str">
            <v>R</v>
          </cell>
          <cell r="K534" t="str">
            <v>H</v>
          </cell>
          <cell r="L534" t="str">
            <v>94</v>
          </cell>
          <cell r="M534" t="str">
            <v>P</v>
          </cell>
          <cell r="N534" t="str">
            <v>A</v>
          </cell>
          <cell r="O534" t="str">
            <v>B</v>
          </cell>
          <cell r="P534" t="str">
            <v>No</v>
          </cell>
          <cell r="Q534" t="str">
            <v>-</v>
          </cell>
          <cell r="R534">
            <v>760</v>
          </cell>
          <cell r="S534" t="str">
            <v>AUTO</v>
          </cell>
          <cell r="T534" t="str">
            <v>TOURING</v>
          </cell>
          <cell r="U534" t="str">
            <v>EN GAMA</v>
          </cell>
          <cell r="V534">
            <v>5</v>
          </cell>
          <cell r="W534">
            <v>1369.22</v>
          </cell>
          <cell r="X534">
            <v>2058</v>
          </cell>
          <cell r="Y534">
            <v>2387.2799999999997</v>
          </cell>
          <cell r="Z534">
            <v>4602.88</v>
          </cell>
          <cell r="AA534" t="str">
            <v>PIRELLI, 205, 65, 15, 94, H, AUTO, TOURING, P4 FOUR SEASONS PLUS, Letra Negra</v>
          </cell>
        </row>
        <row r="535">
          <cell r="A535" t="str">
            <v>C19935</v>
          </cell>
          <cell r="B535" t="str">
            <v>275/55/R20 Coopertires Discoverer H/T Plus 117T</v>
          </cell>
          <cell r="C535" t="str">
            <v>COOPERTIRES</v>
          </cell>
          <cell r="D535" t="str">
            <v>DISCOVERER H/T PLUS</v>
          </cell>
          <cell r="E535">
            <v>275</v>
          </cell>
          <cell r="F535">
            <v>55</v>
          </cell>
          <cell r="G535">
            <v>20</v>
          </cell>
          <cell r="H535" t="str">
            <v>Letra Negra</v>
          </cell>
          <cell r="I535" t="str">
            <v>No</v>
          </cell>
          <cell r="J535" t="str">
            <v>R</v>
          </cell>
          <cell r="K535" t="str">
            <v>T</v>
          </cell>
          <cell r="L535" t="str">
            <v>117</v>
          </cell>
          <cell r="M535" t="str">
            <v>XL</v>
          </cell>
          <cell r="N535" t="str">
            <v>A</v>
          </cell>
          <cell r="O535" t="str">
            <v>B</v>
          </cell>
          <cell r="P535" t="str">
            <v>No</v>
          </cell>
          <cell r="Q535">
            <v>6</v>
          </cell>
          <cell r="R535">
            <v>460</v>
          </cell>
          <cell r="S535" t="str">
            <v>CAMIONETA</v>
          </cell>
          <cell r="T535" t="str">
            <v>ALL TERRAIN</v>
          </cell>
          <cell r="U535" t="str">
            <v>EN GAMA</v>
          </cell>
          <cell r="V535">
            <v>1</v>
          </cell>
          <cell r="W535">
            <v>1919.66</v>
          </cell>
          <cell r="X535">
            <v>2989</v>
          </cell>
          <cell r="Y535">
            <v>3467.24</v>
          </cell>
          <cell r="Z535">
            <v>6362.6</v>
          </cell>
          <cell r="AA535" t="str">
            <v>COOPERTIRES, 275, 55, 20, 117, T, CAMIONETA, ALL TERRAIN, DISCOVERER H/T PLUS, Letra Negra</v>
          </cell>
        </row>
        <row r="536">
          <cell r="A536" t="str">
            <v>GDY104778</v>
          </cell>
          <cell r="B536" t="str">
            <v>185/65/R15 Goodyear Gt3 Eo Sl 88T</v>
          </cell>
          <cell r="C536" t="str">
            <v>GOODYEAR</v>
          </cell>
          <cell r="D536" t="str">
            <v>GT3 EO SL</v>
          </cell>
          <cell r="E536">
            <v>185</v>
          </cell>
          <cell r="F536">
            <v>65</v>
          </cell>
          <cell r="G536">
            <v>15</v>
          </cell>
          <cell r="H536" t="str">
            <v>Letra Negra</v>
          </cell>
          <cell r="I536" t="str">
            <v>Si</v>
          </cell>
          <cell r="J536" t="str">
            <v>R</v>
          </cell>
          <cell r="K536" t="str">
            <v>T</v>
          </cell>
          <cell r="L536" t="str">
            <v>88</v>
          </cell>
          <cell r="M536" t="str">
            <v>SL</v>
          </cell>
          <cell r="N536" t="str">
            <v>-</v>
          </cell>
          <cell r="O536" t="str">
            <v>-</v>
          </cell>
          <cell r="P536" t="str">
            <v>No</v>
          </cell>
          <cell r="Q536" t="str">
            <v>-</v>
          </cell>
          <cell r="R536">
            <v>0</v>
          </cell>
          <cell r="S536" t="str">
            <v>AUTO</v>
          </cell>
          <cell r="T536" t="str">
            <v>URBAN</v>
          </cell>
          <cell r="U536" t="str">
            <v>EN GAMA</v>
          </cell>
          <cell r="V536">
            <v>2</v>
          </cell>
          <cell r="W536">
            <v>1027.57</v>
          </cell>
          <cell r="X536">
            <v>1595</v>
          </cell>
          <cell r="Y536">
            <v>1850.1999999999998</v>
          </cell>
          <cell r="Z536">
            <v>3405.76</v>
          </cell>
          <cell r="AA536" t="str">
            <v>GOODYEAR, 185, 65, 15, 88, T, AUTO, URBAN, GT3 EO SL, Letra Negra</v>
          </cell>
        </row>
        <row r="537">
          <cell r="A537" t="str">
            <v>PIR2114800</v>
          </cell>
          <cell r="B537" t="str">
            <v>235/60/R16 Pirelli Scorpion Atr 100H</v>
          </cell>
          <cell r="C537" t="str">
            <v>PIRELLI</v>
          </cell>
          <cell r="D537" t="str">
            <v>SCORPION ATR</v>
          </cell>
          <cell r="E537">
            <v>235</v>
          </cell>
          <cell r="F537">
            <v>60</v>
          </cell>
          <cell r="G537">
            <v>16</v>
          </cell>
          <cell r="H537" t="str">
            <v>Letra Negra</v>
          </cell>
          <cell r="I537" t="str">
            <v>No</v>
          </cell>
          <cell r="J537" t="str">
            <v>R</v>
          </cell>
          <cell r="K537" t="str">
            <v>H</v>
          </cell>
          <cell r="L537" t="str">
            <v>100</v>
          </cell>
          <cell r="M537" t="str">
            <v>SL</v>
          </cell>
          <cell r="N537" t="str">
            <v>-</v>
          </cell>
          <cell r="O537" t="str">
            <v>-</v>
          </cell>
          <cell r="P537" t="str">
            <v>No</v>
          </cell>
          <cell r="Q537" t="str">
            <v>-</v>
          </cell>
          <cell r="R537">
            <v>0</v>
          </cell>
          <cell r="S537" t="str">
            <v>CAMIONETA</v>
          </cell>
          <cell r="T537" t="str">
            <v>URBAN</v>
          </cell>
          <cell r="U537" t="str">
            <v>EN GAMA</v>
          </cell>
          <cell r="V537">
            <v>12</v>
          </cell>
          <cell r="W537">
            <v>1877.23</v>
          </cell>
          <cell r="X537">
            <v>2810</v>
          </cell>
          <cell r="Y537">
            <v>3259.6</v>
          </cell>
          <cell r="Z537">
            <v>6583</v>
          </cell>
          <cell r="AA537" t="str">
            <v>PIRELLI, 235, 60, 16, 100, H, CAMIONETA, URBAN, SCORPION ATR, Letra Negra</v>
          </cell>
        </row>
        <row r="538">
          <cell r="A538" t="str">
            <v>PIR1906800</v>
          </cell>
          <cell r="B538" t="str">
            <v>295/35/R21 Pirelli Pzero Suv 107Y</v>
          </cell>
          <cell r="C538" t="str">
            <v>PIRELLI</v>
          </cell>
          <cell r="D538" t="str">
            <v>PZERO SUV</v>
          </cell>
          <cell r="E538">
            <v>295</v>
          </cell>
          <cell r="F538">
            <v>35</v>
          </cell>
          <cell r="G538">
            <v>21</v>
          </cell>
          <cell r="H538" t="str">
            <v>Letra Negra</v>
          </cell>
          <cell r="I538" t="str">
            <v>Si</v>
          </cell>
          <cell r="J538" t="str">
            <v>HP</v>
          </cell>
          <cell r="K538" t="str">
            <v>Y</v>
          </cell>
          <cell r="L538" t="str">
            <v>107</v>
          </cell>
          <cell r="M538" t="str">
            <v>XL</v>
          </cell>
          <cell r="N538" t="str">
            <v>-</v>
          </cell>
          <cell r="O538" t="str">
            <v>-</v>
          </cell>
          <cell r="P538" t="str">
            <v>No</v>
          </cell>
          <cell r="Q538" t="str">
            <v>-</v>
          </cell>
          <cell r="R538">
            <v>0</v>
          </cell>
          <cell r="S538" t="str">
            <v>CAMIONETA</v>
          </cell>
          <cell r="T538" t="str">
            <v>URBAN</v>
          </cell>
          <cell r="U538" t="str">
            <v>EN GAMA</v>
          </cell>
          <cell r="V538">
            <v>7</v>
          </cell>
          <cell r="W538">
            <v>4620.08</v>
          </cell>
          <cell r="X538">
            <v>6645</v>
          </cell>
          <cell r="Y538">
            <v>7708.2</v>
          </cell>
          <cell r="Z538">
            <v>15923.32</v>
          </cell>
          <cell r="AA538" t="str">
            <v>PIRELLI, 295, 35, 21, 107, Y, CAMIONETA, URBAN, PZERO SUV, Letra Negra</v>
          </cell>
        </row>
        <row r="539">
          <cell r="A539" t="str">
            <v>PIR2135800</v>
          </cell>
          <cell r="B539" t="str">
            <v>255/60/R18 Pirelli Scorpion Atr 112T</v>
          </cell>
          <cell r="C539" t="str">
            <v>PIRELLI</v>
          </cell>
          <cell r="D539" t="str">
            <v>SCORPION ATR</v>
          </cell>
          <cell r="E539">
            <v>255</v>
          </cell>
          <cell r="F539">
            <v>60</v>
          </cell>
          <cell r="G539">
            <v>18</v>
          </cell>
          <cell r="H539" t="str">
            <v>Letra Negra</v>
          </cell>
          <cell r="I539" t="str">
            <v>No</v>
          </cell>
          <cell r="J539" t="str">
            <v>R</v>
          </cell>
          <cell r="K539" t="str">
            <v>T</v>
          </cell>
          <cell r="L539" t="str">
            <v>112</v>
          </cell>
          <cell r="M539" t="str">
            <v>XL</v>
          </cell>
          <cell r="N539" t="str">
            <v>A</v>
          </cell>
          <cell r="O539" t="str">
            <v>B</v>
          </cell>
          <cell r="P539" t="str">
            <v>No</v>
          </cell>
          <cell r="Q539" t="str">
            <v>-</v>
          </cell>
          <cell r="R539">
            <v>520</v>
          </cell>
          <cell r="S539" t="str">
            <v>CAMIONETA</v>
          </cell>
          <cell r="T539" t="str">
            <v>URBAN</v>
          </cell>
          <cell r="U539" t="str">
            <v>EN GAMA</v>
          </cell>
          <cell r="V539">
            <v>0</v>
          </cell>
          <cell r="W539">
            <v>2585.46</v>
          </cell>
          <cell r="X539">
            <v>3890</v>
          </cell>
          <cell r="Y539">
            <v>4512.3999999999996</v>
          </cell>
          <cell r="Z539">
            <v>8570.08</v>
          </cell>
          <cell r="AA539" t="str">
            <v>PIRELLI, 255, 60, 18, 112, T, CAMIONETA, URBAN, SCORPION ATR, Letra Negra</v>
          </cell>
        </row>
        <row r="540">
          <cell r="A540" t="str">
            <v>PIR2448100</v>
          </cell>
          <cell r="B540" t="str">
            <v>265/45/R20 Pirelli Scorpion Verde All Season Plus 108H</v>
          </cell>
          <cell r="C540" t="str">
            <v>PIRELLI</v>
          </cell>
          <cell r="D540" t="str">
            <v>SCORPION VERDE ALL SEASON PLUS</v>
          </cell>
          <cell r="E540">
            <v>265</v>
          </cell>
          <cell r="F540">
            <v>45</v>
          </cell>
          <cell r="G540">
            <v>20</v>
          </cell>
          <cell r="H540" t="str">
            <v>Letra Negra</v>
          </cell>
          <cell r="I540" t="str">
            <v>No</v>
          </cell>
          <cell r="J540" t="str">
            <v>R</v>
          </cell>
          <cell r="K540" t="str">
            <v>H</v>
          </cell>
          <cell r="L540" t="str">
            <v>108</v>
          </cell>
          <cell r="M540" t="str">
            <v>XL</v>
          </cell>
          <cell r="N540" t="str">
            <v>A</v>
          </cell>
          <cell r="O540" t="str">
            <v>A</v>
          </cell>
          <cell r="P540" t="str">
            <v>No</v>
          </cell>
          <cell r="Q540" t="str">
            <v>-</v>
          </cell>
          <cell r="R540">
            <v>740</v>
          </cell>
          <cell r="S540" t="str">
            <v>CAMIONETA</v>
          </cell>
          <cell r="T540" t="str">
            <v>URBAN</v>
          </cell>
          <cell r="U540" t="str">
            <v>DESCONTINUADO</v>
          </cell>
          <cell r="V540">
            <v>0</v>
          </cell>
          <cell r="W540">
            <v>3357.97</v>
          </cell>
          <cell r="X540">
            <v>4936</v>
          </cell>
          <cell r="Y540">
            <v>5725.7599999999993</v>
          </cell>
          <cell r="Z540">
            <v>11130.2</v>
          </cell>
          <cell r="AA540" t="str">
            <v>PIRELLI, 265, 45, 20, 108, H, CAMIONETA, URBAN, SCORPION VERDE ALL SEASON PLUS, Letra Negra</v>
          </cell>
        </row>
        <row r="541">
          <cell r="A541" t="str">
            <v>C9023660</v>
          </cell>
          <cell r="B541" t="str">
            <v>275/65/R18 Coopertires Discoverer Stt Pro 123/120Q</v>
          </cell>
          <cell r="C541" t="str">
            <v>COOPERTIRES</v>
          </cell>
          <cell r="D541" t="str">
            <v>DISCOVERER STT PRO</v>
          </cell>
          <cell r="E541">
            <v>275</v>
          </cell>
          <cell r="F541">
            <v>65</v>
          </cell>
          <cell r="G541">
            <v>18</v>
          </cell>
          <cell r="H541" t="str">
            <v>Letra Blanca Resaltada</v>
          </cell>
          <cell r="I541" t="str">
            <v>No</v>
          </cell>
          <cell r="J541" t="str">
            <v>R</v>
          </cell>
          <cell r="K541" t="str">
            <v>Q</v>
          </cell>
          <cell r="L541" t="str">
            <v>123/120</v>
          </cell>
          <cell r="M541" t="str">
            <v>E</v>
          </cell>
          <cell r="N541" t="str">
            <v>-</v>
          </cell>
          <cell r="O541" t="str">
            <v>-</v>
          </cell>
          <cell r="P541" t="str">
            <v>No</v>
          </cell>
          <cell r="Q541">
            <v>10</v>
          </cell>
          <cell r="R541">
            <v>0</v>
          </cell>
          <cell r="S541" t="str">
            <v>CAMIONETA</v>
          </cell>
          <cell r="T541" t="str">
            <v>ALL TERRAIN</v>
          </cell>
          <cell r="U541" t="str">
            <v>EN GAMA</v>
          </cell>
          <cell r="V541">
            <v>67</v>
          </cell>
          <cell r="W541">
            <v>2951.56</v>
          </cell>
          <cell r="X541">
            <v>4386</v>
          </cell>
          <cell r="Y541">
            <v>5087.7599999999993</v>
          </cell>
          <cell r="Z541">
            <v>9806.64</v>
          </cell>
          <cell r="AA541" t="str">
            <v>COOPERTIRES, 275, 65, 18, 123/120, Q, CAMIONETA, ALL TERRAIN, DISCOVERER STT PRO, Letra Blanca Resaltada</v>
          </cell>
        </row>
        <row r="542">
          <cell r="A542" t="str">
            <v>PIR2423000</v>
          </cell>
          <cell r="B542" t="str">
            <v>285/40/R21 Pirelli Scorpion Verde Xl 109Y</v>
          </cell>
          <cell r="C542" t="str">
            <v>PIRELLI</v>
          </cell>
          <cell r="D542" t="str">
            <v>SCORPION VERDE XL</v>
          </cell>
          <cell r="E542">
            <v>285</v>
          </cell>
          <cell r="F542">
            <v>40</v>
          </cell>
          <cell r="G542">
            <v>21</v>
          </cell>
          <cell r="H542" t="str">
            <v>Letra Negra</v>
          </cell>
          <cell r="I542" t="str">
            <v>No</v>
          </cell>
          <cell r="J542" t="str">
            <v>HP</v>
          </cell>
          <cell r="K542" t="str">
            <v>Y</v>
          </cell>
          <cell r="L542" t="str">
            <v>109</v>
          </cell>
          <cell r="M542" t="str">
            <v>XL</v>
          </cell>
          <cell r="N542" t="str">
            <v>A</v>
          </cell>
          <cell r="O542" t="str">
            <v>A</v>
          </cell>
          <cell r="P542" t="str">
            <v>No</v>
          </cell>
          <cell r="Q542" t="str">
            <v>-</v>
          </cell>
          <cell r="R542">
            <v>740</v>
          </cell>
          <cell r="S542" t="str">
            <v>CAMIONETA</v>
          </cell>
          <cell r="T542" t="str">
            <v>URBAN</v>
          </cell>
          <cell r="U542" t="str">
            <v>EN GAMA</v>
          </cell>
          <cell r="V542">
            <v>11</v>
          </cell>
          <cell r="W542">
            <v>5957.54</v>
          </cell>
          <cell r="X542">
            <v>8456</v>
          </cell>
          <cell r="Y542">
            <v>9808.9599999999991</v>
          </cell>
          <cell r="Z542">
            <v>19215.399999999998</v>
          </cell>
          <cell r="AA542" t="str">
            <v>PIRELLI, 285, 40, 21, 109, Y, CAMIONETA, URBAN, SCORPION VERDE XL, Letra Negra</v>
          </cell>
        </row>
        <row r="543">
          <cell r="A543" t="str">
            <v>PIR2447000</v>
          </cell>
          <cell r="B543" t="str">
            <v>235/65/R17 Pirelli Scorpion Verde All Season Plus 104H</v>
          </cell>
          <cell r="C543" t="str">
            <v>PIRELLI</v>
          </cell>
          <cell r="D543" t="str">
            <v>SCORPION VERDE ALL SEASON PLUS</v>
          </cell>
          <cell r="E543">
            <v>235</v>
          </cell>
          <cell r="F543">
            <v>65</v>
          </cell>
          <cell r="G543">
            <v>17</v>
          </cell>
          <cell r="H543" t="str">
            <v>Letra Negra</v>
          </cell>
          <cell r="I543" t="str">
            <v>No</v>
          </cell>
          <cell r="J543" t="str">
            <v>R</v>
          </cell>
          <cell r="K543" t="str">
            <v>H</v>
          </cell>
          <cell r="L543" t="str">
            <v>104</v>
          </cell>
          <cell r="M543" t="str">
            <v>SL</v>
          </cell>
          <cell r="N543" t="str">
            <v>A</v>
          </cell>
          <cell r="O543" t="str">
            <v>A</v>
          </cell>
          <cell r="P543" t="str">
            <v>No</v>
          </cell>
          <cell r="Q543" t="str">
            <v>-</v>
          </cell>
          <cell r="R543">
            <v>740</v>
          </cell>
          <cell r="S543" t="str">
            <v>CAMIONETA</v>
          </cell>
          <cell r="T543" t="str">
            <v>URBAN</v>
          </cell>
          <cell r="U543" t="str">
            <v>DESCONTINUADO</v>
          </cell>
          <cell r="V543">
            <v>0</v>
          </cell>
          <cell r="W543">
            <v>2093.15</v>
          </cell>
          <cell r="X543">
            <v>3172</v>
          </cell>
          <cell r="Y543">
            <v>3679.5199999999995</v>
          </cell>
          <cell r="Z543">
            <v>6937.9599999999991</v>
          </cell>
          <cell r="AA543" t="str">
            <v>PIRELLI, 235, 65, 17, 104, H, CAMIONETA, URBAN, SCORPION VERDE ALL SEASON PLUS, Letra Negra</v>
          </cell>
        </row>
        <row r="544">
          <cell r="A544" t="str">
            <v>GDY104918</v>
          </cell>
          <cell r="B544" t="str">
            <v>175/70/R14 Goodyear Gt3 95/93T</v>
          </cell>
          <cell r="C544" t="str">
            <v>GOODYEAR</v>
          </cell>
          <cell r="D544" t="str">
            <v>GT3</v>
          </cell>
          <cell r="E544">
            <v>175</v>
          </cell>
          <cell r="F544">
            <v>70</v>
          </cell>
          <cell r="G544">
            <v>14</v>
          </cell>
          <cell r="H544" t="str">
            <v>Letra Negra</v>
          </cell>
          <cell r="I544" t="str">
            <v>No</v>
          </cell>
          <cell r="J544" t="str">
            <v>C</v>
          </cell>
          <cell r="K544" t="str">
            <v>T</v>
          </cell>
          <cell r="L544" t="str">
            <v>95/93</v>
          </cell>
          <cell r="M544" t="str">
            <v>C</v>
          </cell>
          <cell r="N544" t="str">
            <v>-</v>
          </cell>
          <cell r="O544" t="str">
            <v>-</v>
          </cell>
          <cell r="P544" t="str">
            <v>No</v>
          </cell>
          <cell r="Q544">
            <v>6</v>
          </cell>
          <cell r="R544">
            <v>0</v>
          </cell>
          <cell r="S544" t="str">
            <v>CAMIONETA</v>
          </cell>
          <cell r="T544" t="str">
            <v>URBAN</v>
          </cell>
          <cell r="U544" t="str">
            <v>EN GAMA</v>
          </cell>
          <cell r="V544">
            <v>2</v>
          </cell>
          <cell r="W544">
            <v>1157.94</v>
          </cell>
          <cell r="X544">
            <v>1742</v>
          </cell>
          <cell r="Y544">
            <v>2020.7199999999998</v>
          </cell>
          <cell r="Z544">
            <v>3838.4399999999996</v>
          </cell>
          <cell r="AA544" t="str">
            <v>GOODYEAR, 175, 70, 14, 95/93, T, CAMIONETA, URBAN, GT3, Letra Negra</v>
          </cell>
        </row>
        <row r="545">
          <cell r="A545" t="str">
            <v>GDY107687</v>
          </cell>
          <cell r="B545" t="str">
            <v>225/50/R17 Goodyear Efficentgrip Performance 94W</v>
          </cell>
          <cell r="C545" t="str">
            <v>GOODYEAR</v>
          </cell>
          <cell r="D545" t="str">
            <v>EFFICENTGRIP PERFORMANCE</v>
          </cell>
          <cell r="E545">
            <v>225</v>
          </cell>
          <cell r="F545">
            <v>50</v>
          </cell>
          <cell r="G545">
            <v>17</v>
          </cell>
          <cell r="H545" t="str">
            <v>Letra Negra</v>
          </cell>
          <cell r="I545" t="str">
            <v>Si</v>
          </cell>
          <cell r="J545" t="str">
            <v>HP</v>
          </cell>
          <cell r="K545" t="str">
            <v>W</v>
          </cell>
          <cell r="L545" t="str">
            <v>94</v>
          </cell>
          <cell r="M545" t="str">
            <v>SL</v>
          </cell>
          <cell r="N545" t="str">
            <v>-</v>
          </cell>
          <cell r="O545" t="str">
            <v>A</v>
          </cell>
          <cell r="P545" t="str">
            <v>Si</v>
          </cell>
          <cell r="Q545" t="str">
            <v>-</v>
          </cell>
          <cell r="R545">
            <v>340</v>
          </cell>
          <cell r="S545" t="str">
            <v>AUTO</v>
          </cell>
          <cell r="T545" t="str">
            <v>PERFORMANCE</v>
          </cell>
          <cell r="U545" t="str">
            <v>EN GAMA</v>
          </cell>
          <cell r="V545">
            <v>8</v>
          </cell>
          <cell r="W545">
            <v>3023.25</v>
          </cell>
          <cell r="X545">
            <v>4432</v>
          </cell>
          <cell r="Y545">
            <v>5141.12</v>
          </cell>
          <cell r="Z545">
            <v>10691.72</v>
          </cell>
          <cell r="AA545" t="str">
            <v>GOODYEAR, 225, 50, 17, 94, W, AUTO, PERFORMANCE, EFFICENTGRIP PERFORMANCE, Letra Negra</v>
          </cell>
        </row>
        <row r="546">
          <cell r="A546" t="str">
            <v>C05564</v>
          </cell>
          <cell r="B546" t="str">
            <v>225/70/R14 Coopertires Discoverer Atr Suv 99S</v>
          </cell>
          <cell r="C546" t="str">
            <v>COOPERTIRES</v>
          </cell>
          <cell r="D546" t="str">
            <v>DISCOVERER ATR SUV</v>
          </cell>
          <cell r="E546">
            <v>225</v>
          </cell>
          <cell r="F546">
            <v>70</v>
          </cell>
          <cell r="G546">
            <v>14</v>
          </cell>
          <cell r="H546" t="str">
            <v>Letra Blanca Derecha</v>
          </cell>
          <cell r="I546" t="str">
            <v>No</v>
          </cell>
          <cell r="J546" t="str">
            <v>R</v>
          </cell>
          <cell r="K546" t="str">
            <v>S</v>
          </cell>
          <cell r="L546" t="str">
            <v>99</v>
          </cell>
          <cell r="M546" t="str">
            <v>SL</v>
          </cell>
          <cell r="N546" t="str">
            <v>A</v>
          </cell>
          <cell r="O546" t="str">
            <v>B</v>
          </cell>
          <cell r="P546" t="str">
            <v>No</v>
          </cell>
          <cell r="Q546">
            <v>4</v>
          </cell>
          <cell r="R546">
            <v>520</v>
          </cell>
          <cell r="S546" t="str">
            <v>CAMIONETA</v>
          </cell>
          <cell r="T546" t="str">
            <v>ALL TERRAIN</v>
          </cell>
          <cell r="U546" t="str">
            <v>EN GAMA</v>
          </cell>
          <cell r="V546">
            <v>0</v>
          </cell>
          <cell r="W546">
            <v>963.92</v>
          </cell>
          <cell r="X546">
            <v>1479</v>
          </cell>
          <cell r="Y546">
            <v>1715.6399999999999</v>
          </cell>
          <cell r="Z546">
            <v>3195.8</v>
          </cell>
          <cell r="AA546" t="str">
            <v>COOPERTIRES, 225, 70, 14, 99, S, CAMIONETA, ALL TERRAIN, DISCOVERER ATR SUV, Letra Blanca Derecha</v>
          </cell>
        </row>
        <row r="547">
          <cell r="A547" t="str">
            <v>PIR1442300</v>
          </cell>
          <cell r="B547" t="str">
            <v>265/75/R16 Pirelli Scorpion Str 123/120R</v>
          </cell>
          <cell r="C547" t="str">
            <v>PIRELLI</v>
          </cell>
          <cell r="D547" t="str">
            <v>SCORPION STR</v>
          </cell>
          <cell r="E547">
            <v>265</v>
          </cell>
          <cell r="F547">
            <v>75</v>
          </cell>
          <cell r="G547">
            <v>16</v>
          </cell>
          <cell r="H547" t="str">
            <v>Letra Negra</v>
          </cell>
          <cell r="I547" t="str">
            <v>No</v>
          </cell>
          <cell r="J547" t="str">
            <v>R</v>
          </cell>
          <cell r="K547" t="str">
            <v>R</v>
          </cell>
          <cell r="L547" t="str">
            <v>123/120</v>
          </cell>
          <cell r="M547" t="str">
            <v>SL</v>
          </cell>
          <cell r="N547" t="str">
            <v>A</v>
          </cell>
          <cell r="O547" t="str">
            <v>A</v>
          </cell>
          <cell r="P547" t="str">
            <v>No</v>
          </cell>
          <cell r="Q547" t="str">
            <v>-</v>
          </cell>
          <cell r="R547">
            <v>520</v>
          </cell>
          <cell r="S547" t="str">
            <v>CAMIONETA</v>
          </cell>
          <cell r="T547" t="str">
            <v>URBAN</v>
          </cell>
          <cell r="U547" t="str">
            <v>FUERA DE GAMA</v>
          </cell>
          <cell r="V547">
            <v>0</v>
          </cell>
          <cell r="W547">
            <v>2425.62</v>
          </cell>
          <cell r="X547">
            <v>3552</v>
          </cell>
          <cell r="Y547">
            <v>4120.32</v>
          </cell>
          <cell r="Z547">
            <v>8039.9599999999991</v>
          </cell>
          <cell r="AA547" t="str">
            <v>PIRELLI, 265, 75, 16, 123/120, R, CAMIONETA, URBAN, SCORPION STR, Letra Negra</v>
          </cell>
        </row>
        <row r="548">
          <cell r="A548" t="str">
            <v>PIR2447400</v>
          </cell>
          <cell r="B548" t="str">
            <v>255/50/R19 Pirelli Scorpion Verde All Season Plus 107H</v>
          </cell>
          <cell r="C548" t="str">
            <v>PIRELLI</v>
          </cell>
          <cell r="D548" t="str">
            <v>SCORPION VERDE ALL SEASON PLUS</v>
          </cell>
          <cell r="E548">
            <v>255</v>
          </cell>
          <cell r="F548">
            <v>50</v>
          </cell>
          <cell r="G548">
            <v>19</v>
          </cell>
          <cell r="H548" t="str">
            <v>Letra Negra</v>
          </cell>
          <cell r="I548" t="str">
            <v>No</v>
          </cell>
          <cell r="J548" t="str">
            <v>R</v>
          </cell>
          <cell r="K548" t="str">
            <v>H</v>
          </cell>
          <cell r="L548" t="str">
            <v>107</v>
          </cell>
          <cell r="M548" t="str">
            <v>XL</v>
          </cell>
          <cell r="N548" t="str">
            <v>A</v>
          </cell>
          <cell r="O548" t="str">
            <v>A</v>
          </cell>
          <cell r="P548" t="str">
            <v>No</v>
          </cell>
          <cell r="Q548" t="str">
            <v>-</v>
          </cell>
          <cell r="R548">
            <v>740</v>
          </cell>
          <cell r="S548" t="str">
            <v>CAMIONETA</v>
          </cell>
          <cell r="T548" t="str">
            <v>URBAN</v>
          </cell>
          <cell r="U548" t="str">
            <v>DESCONTINUADO</v>
          </cell>
          <cell r="V548">
            <v>1</v>
          </cell>
          <cell r="W548">
            <v>2529.3000000000002</v>
          </cell>
          <cell r="X548">
            <v>3814</v>
          </cell>
          <cell r="Y548">
            <v>4424.24</v>
          </cell>
          <cell r="Z548">
            <v>8383.32</v>
          </cell>
          <cell r="AA548" t="str">
            <v>PIRELLI, 255, 50, 19, 107, H, CAMIONETA, URBAN, SCORPION VERDE ALL SEASON PLUS, Letra Negra</v>
          </cell>
        </row>
        <row r="549">
          <cell r="A549" t="str">
            <v>GDY104799</v>
          </cell>
          <cell r="B549" t="str">
            <v>175/80/R14 Goodyear Gt2 88T</v>
          </cell>
          <cell r="C549" t="str">
            <v>GOODYEAR</v>
          </cell>
          <cell r="D549" t="str">
            <v>GT2</v>
          </cell>
          <cell r="E549">
            <v>175</v>
          </cell>
          <cell r="F549">
            <v>80</v>
          </cell>
          <cell r="G549">
            <v>14</v>
          </cell>
          <cell r="H549" t="str">
            <v>Letra Negra</v>
          </cell>
          <cell r="I549" t="str">
            <v>No</v>
          </cell>
          <cell r="J549" t="str">
            <v>R</v>
          </cell>
          <cell r="K549" t="str">
            <v>T</v>
          </cell>
          <cell r="L549" t="str">
            <v>88</v>
          </cell>
          <cell r="M549" t="str">
            <v>SL</v>
          </cell>
          <cell r="N549" t="str">
            <v>A</v>
          </cell>
          <cell r="O549" t="str">
            <v>A</v>
          </cell>
          <cell r="P549" t="str">
            <v>No</v>
          </cell>
          <cell r="Q549" t="str">
            <v>-</v>
          </cell>
          <cell r="R549">
            <v>420</v>
          </cell>
          <cell r="S549" t="str">
            <v>AUTO</v>
          </cell>
          <cell r="T549" t="str">
            <v>URBAN</v>
          </cell>
          <cell r="U549" t="str">
            <v>DESCONTINUADO</v>
          </cell>
          <cell r="V549">
            <v>3</v>
          </cell>
          <cell r="W549">
            <v>906.24</v>
          </cell>
          <cell r="X549">
            <v>1401</v>
          </cell>
          <cell r="Y549">
            <v>1625.1599999999999</v>
          </cell>
          <cell r="Z549">
            <v>3004.3999999999996</v>
          </cell>
          <cell r="AA549" t="str">
            <v>GOODYEAR, 175, 80, 14, 88, T, AUTO, URBAN, GT2, Letra Negra</v>
          </cell>
        </row>
        <row r="550">
          <cell r="A550" t="str">
            <v>FZ12620500</v>
          </cell>
          <cell r="B550" t="str">
            <v>205/60/R16 Fuzion Fuzion Touring 92H</v>
          </cell>
          <cell r="C550" t="str">
            <v>FUZION</v>
          </cell>
          <cell r="D550" t="str">
            <v>FUZION TOURING</v>
          </cell>
          <cell r="E550">
            <v>205</v>
          </cell>
          <cell r="F550">
            <v>60</v>
          </cell>
          <cell r="G550">
            <v>16</v>
          </cell>
          <cell r="H550" t="str">
            <v>Letra Negra</v>
          </cell>
          <cell r="I550" t="str">
            <v>No</v>
          </cell>
          <cell r="J550" t="str">
            <v>R</v>
          </cell>
          <cell r="K550" t="str">
            <v>H</v>
          </cell>
          <cell r="L550" t="str">
            <v>92</v>
          </cell>
          <cell r="M550" t="str">
            <v>SL</v>
          </cell>
          <cell r="N550" t="str">
            <v>A</v>
          </cell>
          <cell r="O550" t="str">
            <v>B</v>
          </cell>
          <cell r="P550" t="str">
            <v>No</v>
          </cell>
          <cell r="Q550" t="str">
            <v>-</v>
          </cell>
          <cell r="R550">
            <v>480</v>
          </cell>
          <cell r="S550" t="str">
            <v>AUTO</v>
          </cell>
          <cell r="T550" t="str">
            <v>TOURING</v>
          </cell>
          <cell r="U550" t="str">
            <v>EN GAMA</v>
          </cell>
          <cell r="V550">
            <v>1</v>
          </cell>
          <cell r="W550">
            <v>745.43</v>
          </cell>
          <cell r="X550">
            <v>1278</v>
          </cell>
          <cell r="Y550">
            <v>1482.4799999999998</v>
          </cell>
          <cell r="Z550">
            <v>2505.6</v>
          </cell>
          <cell r="AA550" t="str">
            <v>FUZION, 205, 60, 16, 92, H, AUTO, TOURING, FUZION TOURING, Letra Negra</v>
          </cell>
        </row>
        <row r="551">
          <cell r="A551" t="str">
            <v>C20230</v>
          </cell>
          <cell r="B551" t="str">
            <v>225/60/R18 Coopertires Cs5 Ultra Touring 100H</v>
          </cell>
          <cell r="C551" t="str">
            <v>COOPERTIRES</v>
          </cell>
          <cell r="D551" t="str">
            <v>CS5 ULTRA TOURING</v>
          </cell>
          <cell r="E551">
            <v>225</v>
          </cell>
          <cell r="F551">
            <v>60</v>
          </cell>
          <cell r="G551">
            <v>18</v>
          </cell>
          <cell r="H551" t="str">
            <v>Letra Negra</v>
          </cell>
          <cell r="I551" t="str">
            <v>No</v>
          </cell>
          <cell r="J551" t="str">
            <v>R</v>
          </cell>
          <cell r="K551" t="str">
            <v>H</v>
          </cell>
          <cell r="L551" t="str">
            <v>100</v>
          </cell>
          <cell r="M551" t="str">
            <v>SL</v>
          </cell>
          <cell r="N551" t="str">
            <v>A</v>
          </cell>
          <cell r="O551" t="str">
            <v>A</v>
          </cell>
          <cell r="P551" t="str">
            <v>No</v>
          </cell>
          <cell r="Q551">
            <v>4</v>
          </cell>
          <cell r="R551">
            <v>620</v>
          </cell>
          <cell r="S551" t="str">
            <v>AUTO</v>
          </cell>
          <cell r="T551" t="str">
            <v>TOURING</v>
          </cell>
          <cell r="U551" t="str">
            <v>EN GAMA</v>
          </cell>
          <cell r="V551">
            <v>0</v>
          </cell>
          <cell r="W551">
            <v>1660.53</v>
          </cell>
          <cell r="X551">
            <v>2638</v>
          </cell>
          <cell r="Y551">
            <v>3060.08</v>
          </cell>
          <cell r="Z551">
            <v>5504.2</v>
          </cell>
          <cell r="AA551" t="str">
            <v>COOPERTIRES, 225, 60, 18, 100, H, AUTO, TOURING, CS5 ULTRA TOURING, Letra Negra</v>
          </cell>
        </row>
        <row r="552">
          <cell r="A552" t="str">
            <v>PIR2121200</v>
          </cell>
          <cell r="B552" t="str">
            <v>195/60/R14 Pirelli Cinturato P1 86H</v>
          </cell>
          <cell r="C552" t="str">
            <v>PIRELLI</v>
          </cell>
          <cell r="D552" t="str">
            <v>CINTURATO P1</v>
          </cell>
          <cell r="E552">
            <v>195</v>
          </cell>
          <cell r="F552">
            <v>60</v>
          </cell>
          <cell r="G552">
            <v>14</v>
          </cell>
          <cell r="H552" t="str">
            <v>Letra Negra</v>
          </cell>
          <cell r="I552" t="str">
            <v>No</v>
          </cell>
          <cell r="J552" t="str">
            <v>R</v>
          </cell>
          <cell r="K552" t="str">
            <v>H</v>
          </cell>
          <cell r="L552" t="str">
            <v>86</v>
          </cell>
          <cell r="M552" t="str">
            <v>SL</v>
          </cell>
          <cell r="N552" t="str">
            <v>A</v>
          </cell>
          <cell r="O552" t="str">
            <v>A</v>
          </cell>
          <cell r="P552" t="str">
            <v>No</v>
          </cell>
          <cell r="Q552" t="str">
            <v>-</v>
          </cell>
          <cell r="R552">
            <v>420</v>
          </cell>
          <cell r="S552" t="str">
            <v>AUTO</v>
          </cell>
          <cell r="T552" t="str">
            <v>URBAN</v>
          </cell>
          <cell r="U552" t="str">
            <v>EN GAMA</v>
          </cell>
          <cell r="V552">
            <v>0</v>
          </cell>
          <cell r="W552">
            <v>993.85</v>
          </cell>
          <cell r="X552">
            <v>1520</v>
          </cell>
          <cell r="Y552">
            <v>1763.1999999999998</v>
          </cell>
          <cell r="Z552">
            <v>3294.3999999999996</v>
          </cell>
          <cell r="AA552" t="str">
            <v>PIRELLI, 195, 60, 14, 86, H, AUTO, URBAN, CINTURATO P1, Letra Negra</v>
          </cell>
        </row>
        <row r="553">
          <cell r="A553" t="str">
            <v>GDY100474</v>
          </cell>
          <cell r="B553" t="str">
            <v>185/70/R13 Goodyear Gps 3 Sport 86T</v>
          </cell>
          <cell r="C553" t="str">
            <v>GOODYEAR</v>
          </cell>
          <cell r="D553" t="str">
            <v>GPS 3 SPORT</v>
          </cell>
          <cell r="E553">
            <v>185</v>
          </cell>
          <cell r="F553">
            <v>70</v>
          </cell>
          <cell r="G553">
            <v>13</v>
          </cell>
          <cell r="H553" t="str">
            <v>Letra Negra</v>
          </cell>
          <cell r="I553" t="str">
            <v>No</v>
          </cell>
          <cell r="J553" t="str">
            <v>R</v>
          </cell>
          <cell r="K553" t="str">
            <v>T</v>
          </cell>
          <cell r="L553" t="str">
            <v>86</v>
          </cell>
          <cell r="M553" t="str">
            <v>SL</v>
          </cell>
          <cell r="N553" t="str">
            <v>A</v>
          </cell>
          <cell r="O553" t="str">
            <v>A</v>
          </cell>
          <cell r="P553" t="str">
            <v>No</v>
          </cell>
          <cell r="Q553" t="str">
            <v>-</v>
          </cell>
          <cell r="R553">
            <v>340</v>
          </cell>
          <cell r="S553" t="str">
            <v>AUTO</v>
          </cell>
          <cell r="T553" t="str">
            <v>SPORTING</v>
          </cell>
          <cell r="U553" t="str">
            <v>DESCONTINUADO</v>
          </cell>
          <cell r="V553">
            <v>0</v>
          </cell>
          <cell r="W553">
            <v>537.82000000000005</v>
          </cell>
          <cell r="X553">
            <v>863</v>
          </cell>
          <cell r="Y553">
            <v>1001.0799999999999</v>
          </cell>
          <cell r="Z553">
            <v>1782.9199999999998</v>
          </cell>
          <cell r="AA553" t="str">
            <v>GOODYEAR, 185, 70, 13, 86, T, AUTO, SPORTING, GPS 3 SPORT, Letra Negra</v>
          </cell>
        </row>
        <row r="554">
          <cell r="A554" t="str">
            <v>DUN108493</v>
          </cell>
          <cell r="B554" t="str">
            <v>215/70/R15 Dunlop Grandtrek Pt3 98H</v>
          </cell>
          <cell r="C554" t="str">
            <v>DUNLOP</v>
          </cell>
          <cell r="D554" t="str">
            <v>GRANDTREK PT3</v>
          </cell>
          <cell r="E554">
            <v>215</v>
          </cell>
          <cell r="F554">
            <v>70</v>
          </cell>
          <cell r="G554">
            <v>15</v>
          </cell>
          <cell r="H554" t="str">
            <v>Letra Negra</v>
          </cell>
          <cell r="I554" t="str">
            <v>No</v>
          </cell>
          <cell r="J554" t="str">
            <v>R</v>
          </cell>
          <cell r="K554" t="str">
            <v>H</v>
          </cell>
          <cell r="L554" t="str">
            <v>98</v>
          </cell>
          <cell r="M554" t="str">
            <v>SL</v>
          </cell>
          <cell r="N554" t="str">
            <v>A</v>
          </cell>
          <cell r="O554" t="str">
            <v>A</v>
          </cell>
          <cell r="P554" t="str">
            <v>No</v>
          </cell>
          <cell r="Q554" t="str">
            <v>-</v>
          </cell>
          <cell r="R554">
            <v>420</v>
          </cell>
          <cell r="S554" t="str">
            <v>CAMIONETA</v>
          </cell>
          <cell r="T554" t="str">
            <v>URBAN</v>
          </cell>
          <cell r="U554" t="str">
            <v>EN GAMA</v>
          </cell>
          <cell r="V554">
            <v>0</v>
          </cell>
          <cell r="W554">
            <v>1010.8</v>
          </cell>
          <cell r="X554">
            <v>1573</v>
          </cell>
          <cell r="Y554">
            <v>1824.6799999999998</v>
          </cell>
          <cell r="Z554">
            <v>3365.16</v>
          </cell>
          <cell r="AA554" t="str">
            <v>DUNLOP, 215, 70, 15, 98, H, CAMIONETA, URBAN, GRANDTREK PT3, Letra Negra</v>
          </cell>
        </row>
        <row r="555">
          <cell r="A555" t="str">
            <v>C51717</v>
          </cell>
          <cell r="B555" t="str">
            <v>245/75/R16 Coopertires Discoverer A/T3 Lt 120R</v>
          </cell>
          <cell r="C555" t="str">
            <v>COOPERTIRES</v>
          </cell>
          <cell r="D555" t="str">
            <v>DISCOVERER A/T3 LT</v>
          </cell>
          <cell r="E555">
            <v>245</v>
          </cell>
          <cell r="F555">
            <v>75</v>
          </cell>
          <cell r="G555">
            <v>16</v>
          </cell>
          <cell r="H555" t="str">
            <v>Letra Blanca Derecha</v>
          </cell>
          <cell r="I555" t="str">
            <v>No</v>
          </cell>
          <cell r="J555" t="str">
            <v>R</v>
          </cell>
          <cell r="K555" t="str">
            <v>R</v>
          </cell>
          <cell r="L555" t="str">
            <v>120</v>
          </cell>
          <cell r="M555" t="str">
            <v>E</v>
          </cell>
          <cell r="N555" t="str">
            <v>-</v>
          </cell>
          <cell r="O555" t="str">
            <v>-</v>
          </cell>
          <cell r="P555" t="str">
            <v>No</v>
          </cell>
          <cell r="Q555">
            <v>10</v>
          </cell>
          <cell r="R555">
            <v>0</v>
          </cell>
          <cell r="S555" t="str">
            <v>CAMIONETA</v>
          </cell>
          <cell r="T555" t="str">
            <v>ALL TERRAIN</v>
          </cell>
          <cell r="U555" t="str">
            <v>DESCONTINUADO</v>
          </cell>
          <cell r="V555">
            <v>0</v>
          </cell>
          <cell r="W555">
            <v>1863.09</v>
          </cell>
          <cell r="X555">
            <v>2791</v>
          </cell>
          <cell r="Y555">
            <v>3237.56</v>
          </cell>
          <cell r="Z555">
            <v>6175.8399999999992</v>
          </cell>
          <cell r="AA555" t="str">
            <v>COOPERTIRES, 245, 75, 16, 120, R, CAMIONETA, ALL TERRAIN, DISCOVERER A/T3 LT, Letra Blanca Derecha</v>
          </cell>
        </row>
        <row r="556">
          <cell r="A556" t="str">
            <v>GDY106785</v>
          </cell>
          <cell r="B556" t="str">
            <v>215/55/R17 Goodyear Efficentgrip Performance 98W</v>
          </cell>
          <cell r="C556" t="str">
            <v>GOODYEAR</v>
          </cell>
          <cell r="D556" t="str">
            <v>EFFICENTGRIP PERFORMANCE</v>
          </cell>
          <cell r="E556">
            <v>215</v>
          </cell>
          <cell r="F556">
            <v>55</v>
          </cell>
          <cell r="G556">
            <v>17</v>
          </cell>
          <cell r="H556" t="str">
            <v>Letra Negra</v>
          </cell>
          <cell r="I556" t="str">
            <v>Si</v>
          </cell>
          <cell r="J556" t="str">
            <v>HP</v>
          </cell>
          <cell r="K556" t="str">
            <v>W</v>
          </cell>
          <cell r="L556" t="str">
            <v>98</v>
          </cell>
          <cell r="M556" t="str">
            <v>XL</v>
          </cell>
          <cell r="N556" t="str">
            <v>-</v>
          </cell>
          <cell r="O556" t="str">
            <v>A</v>
          </cell>
          <cell r="P556" t="str">
            <v>No</v>
          </cell>
          <cell r="Q556" t="str">
            <v>-</v>
          </cell>
          <cell r="R556">
            <v>340</v>
          </cell>
          <cell r="S556" t="str">
            <v>AUTO</v>
          </cell>
          <cell r="T556" t="str">
            <v>PERFORMANCE</v>
          </cell>
          <cell r="U556" t="str">
            <v>EN GAMA</v>
          </cell>
          <cell r="V556">
            <v>0</v>
          </cell>
          <cell r="W556">
            <v>1744.79</v>
          </cell>
          <cell r="X556">
            <v>2701</v>
          </cell>
          <cell r="Y556">
            <v>3133.16</v>
          </cell>
          <cell r="Z556">
            <v>5783.7599999999993</v>
          </cell>
          <cell r="AA556" t="str">
            <v>GOODYEAR, 215, 55, 17, 98, W, AUTO, PERFORMANCE, EFFICENTGRIP PERFORMANCE, Letra Negra</v>
          </cell>
        </row>
        <row r="557">
          <cell r="A557" t="str">
            <v>GDY102208</v>
          </cell>
          <cell r="B557" t="str">
            <v>205/70/R15 Goodyear G32 Plus 106S</v>
          </cell>
          <cell r="C557" t="str">
            <v>GOODYEAR</v>
          </cell>
          <cell r="D557" t="str">
            <v>G32 PLUS</v>
          </cell>
          <cell r="E557">
            <v>205</v>
          </cell>
          <cell r="F557">
            <v>70</v>
          </cell>
          <cell r="G557">
            <v>15</v>
          </cell>
          <cell r="H557" t="str">
            <v>Letra Negra</v>
          </cell>
          <cell r="I557" t="str">
            <v>No</v>
          </cell>
          <cell r="J557" t="str">
            <v>C</v>
          </cell>
          <cell r="K557" t="str">
            <v>S</v>
          </cell>
          <cell r="L557" t="str">
            <v>106</v>
          </cell>
          <cell r="M557" t="str">
            <v>D</v>
          </cell>
          <cell r="N557" t="str">
            <v>-</v>
          </cell>
          <cell r="O557" t="str">
            <v>-</v>
          </cell>
          <cell r="P557" t="str">
            <v>No</v>
          </cell>
          <cell r="Q557">
            <v>8</v>
          </cell>
          <cell r="R557">
            <v>0</v>
          </cell>
          <cell r="S557" t="str">
            <v>CAMIONETA</v>
          </cell>
          <cell r="T557" t="str">
            <v>CARGO</v>
          </cell>
          <cell r="U557" t="str">
            <v>EN GAMA</v>
          </cell>
          <cell r="V557">
            <v>0</v>
          </cell>
          <cell r="W557">
            <v>1461.98</v>
          </cell>
          <cell r="X557">
            <v>2184</v>
          </cell>
          <cell r="Y557">
            <v>2533.4399999999996</v>
          </cell>
          <cell r="Z557">
            <v>4846.4799999999996</v>
          </cell>
          <cell r="AA557" t="str">
            <v>GOODYEAR, 205, 70, 15, 106, S, CAMIONETA, CARGO, G32 PLUS, Letra Negra</v>
          </cell>
        </row>
        <row r="558">
          <cell r="A558" t="str">
            <v>C9028399</v>
          </cell>
          <cell r="B558" t="str">
            <v>195/65/R15 Starfire Sf380 91H</v>
          </cell>
          <cell r="C558" t="str">
            <v>STARFIRE</v>
          </cell>
          <cell r="D558" t="str">
            <v>SF380</v>
          </cell>
          <cell r="E558">
            <v>195</v>
          </cell>
          <cell r="F558">
            <v>65</v>
          </cell>
          <cell r="G558">
            <v>15</v>
          </cell>
          <cell r="H558" t="str">
            <v>Letra Negra</v>
          </cell>
          <cell r="I558" t="str">
            <v>No</v>
          </cell>
          <cell r="J558" t="str">
            <v>R</v>
          </cell>
          <cell r="K558" t="str">
            <v>H</v>
          </cell>
          <cell r="L558" t="str">
            <v>91</v>
          </cell>
          <cell r="M558" t="str">
            <v>SL</v>
          </cell>
          <cell r="N558" t="str">
            <v>A</v>
          </cell>
          <cell r="O558" t="str">
            <v>B</v>
          </cell>
          <cell r="P558" t="str">
            <v>No</v>
          </cell>
          <cell r="Q558" t="str">
            <v>-</v>
          </cell>
          <cell r="R558">
            <v>550</v>
          </cell>
          <cell r="S558" t="str">
            <v>AUTO</v>
          </cell>
          <cell r="T558" t="str">
            <v>URBAN</v>
          </cell>
          <cell r="U558" t="str">
            <v>EN GAMA</v>
          </cell>
          <cell r="V558">
            <v>0</v>
          </cell>
          <cell r="W558">
            <v>667.02</v>
          </cell>
          <cell r="X558">
            <v>1107</v>
          </cell>
          <cell r="Y558">
            <v>1284.1199999999999</v>
          </cell>
          <cell r="Z558">
            <v>2210.96</v>
          </cell>
          <cell r="AA558" t="str">
            <v>STARFIRE, 195, 65, 15, 91, H, AUTO, URBAN, SF380, Letra Negra</v>
          </cell>
        </row>
        <row r="559">
          <cell r="A559">
            <v>15477</v>
          </cell>
          <cell r="B559" t="str">
            <v>245/75/R16 Bfgoodrich All Terrain T/A Ko2 120S</v>
          </cell>
          <cell r="C559" t="str">
            <v>BFGOODRICH</v>
          </cell>
          <cell r="D559" t="str">
            <v>ALL TERRAIN T/A KO2</v>
          </cell>
          <cell r="E559">
            <v>245</v>
          </cell>
          <cell r="F559">
            <v>75</v>
          </cell>
          <cell r="G559">
            <v>16</v>
          </cell>
          <cell r="H559" t="str">
            <v>Letra Blanca Resaltada</v>
          </cell>
          <cell r="I559" t="str">
            <v>No</v>
          </cell>
          <cell r="J559" t="str">
            <v>R</v>
          </cell>
          <cell r="K559" t="str">
            <v>S</v>
          </cell>
          <cell r="L559" t="str">
            <v>120</v>
          </cell>
          <cell r="M559" t="str">
            <v>E</v>
          </cell>
          <cell r="N559" t="str">
            <v>-</v>
          </cell>
          <cell r="O559" t="str">
            <v>-</v>
          </cell>
          <cell r="P559" t="str">
            <v>No</v>
          </cell>
          <cell r="Q559">
            <v>10</v>
          </cell>
          <cell r="R559">
            <v>0</v>
          </cell>
          <cell r="S559" t="str">
            <v>CAMIONETA</v>
          </cell>
          <cell r="T559" t="str">
            <v>ALL TERRAIN</v>
          </cell>
          <cell r="U559" t="str">
            <v>EN GAMA</v>
          </cell>
          <cell r="V559">
            <v>0</v>
          </cell>
          <cell r="W559">
            <v>2558.38</v>
          </cell>
          <cell r="X559">
            <v>3732</v>
          </cell>
          <cell r="Y559">
            <v>4329.12</v>
          </cell>
          <cell r="Z559">
            <v>9675.56</v>
          </cell>
          <cell r="AA559" t="str">
            <v>BFGOODRICH, 245, 75, 16, 120, S, CAMIONETA, ALL TERRAIN, ALL TERRAIN T/A KO2, Letra Blanca Resaltada</v>
          </cell>
        </row>
        <row r="560">
          <cell r="A560">
            <v>26470</v>
          </cell>
          <cell r="B560" t="str">
            <v>245/75/R17 Bfgoodrich All Terrain T/A Ko2 121/118S</v>
          </cell>
          <cell r="C560" t="str">
            <v>BFGOODRICH</v>
          </cell>
          <cell r="D560" t="str">
            <v>ALL TERRAIN T/A KO2</v>
          </cell>
          <cell r="E560">
            <v>245</v>
          </cell>
          <cell r="F560">
            <v>75</v>
          </cell>
          <cell r="G560">
            <v>17</v>
          </cell>
          <cell r="H560" t="str">
            <v>Letra Blanca Resaltada</v>
          </cell>
          <cell r="I560" t="str">
            <v>No</v>
          </cell>
          <cell r="J560" t="str">
            <v>R</v>
          </cell>
          <cell r="K560" t="str">
            <v>S</v>
          </cell>
          <cell r="L560" t="str">
            <v>121/118</v>
          </cell>
          <cell r="M560" t="str">
            <v>SL</v>
          </cell>
          <cell r="N560" t="str">
            <v>-</v>
          </cell>
          <cell r="O560" t="str">
            <v>-</v>
          </cell>
          <cell r="P560" t="str">
            <v>No</v>
          </cell>
          <cell r="Q560" t="str">
            <v>-</v>
          </cell>
          <cell r="R560">
            <v>0</v>
          </cell>
          <cell r="S560" t="str">
            <v>CAMIONETA</v>
          </cell>
          <cell r="T560" t="str">
            <v>ALL TERRAIN</v>
          </cell>
          <cell r="U560" t="str">
            <v>EN GAMA</v>
          </cell>
          <cell r="V560">
            <v>2</v>
          </cell>
          <cell r="W560">
            <v>2964</v>
          </cell>
          <cell r="X560">
            <v>4351</v>
          </cell>
          <cell r="Y560">
            <v>5047.16</v>
          </cell>
          <cell r="Z560">
            <v>10202.199999999999</v>
          </cell>
          <cell r="AA560" t="str">
            <v>BFGOODRICH, 245, 75, 17, 121/118, S, CAMIONETA, ALL TERRAIN, ALL TERRAIN T/A KO2, Letra Blanca Resaltada</v>
          </cell>
        </row>
        <row r="561">
          <cell r="A561" t="str">
            <v>PIR2383300</v>
          </cell>
          <cell r="B561" t="str">
            <v>205/45/R16 Pirelli Pzero Nero 83W</v>
          </cell>
          <cell r="C561" t="str">
            <v>PIRELLI</v>
          </cell>
          <cell r="D561" t="str">
            <v>PZERO NERO</v>
          </cell>
          <cell r="E561">
            <v>205</v>
          </cell>
          <cell r="F561">
            <v>45</v>
          </cell>
          <cell r="G561">
            <v>16</v>
          </cell>
          <cell r="H561" t="str">
            <v>Letra Negra</v>
          </cell>
          <cell r="I561" t="str">
            <v>No</v>
          </cell>
          <cell r="J561" t="str">
            <v>HP</v>
          </cell>
          <cell r="K561" t="str">
            <v>W</v>
          </cell>
          <cell r="L561" t="str">
            <v>83</v>
          </cell>
          <cell r="M561" t="str">
            <v>SL</v>
          </cell>
          <cell r="N561" t="str">
            <v>AA</v>
          </cell>
          <cell r="O561" t="str">
            <v>A</v>
          </cell>
          <cell r="P561" t="str">
            <v>No</v>
          </cell>
          <cell r="Q561" t="str">
            <v>-</v>
          </cell>
          <cell r="R561">
            <v>280</v>
          </cell>
          <cell r="S561" t="str">
            <v>AUTO</v>
          </cell>
          <cell r="T561" t="str">
            <v>PERFORMANCE</v>
          </cell>
          <cell r="U561" t="str">
            <v>EN GAMA</v>
          </cell>
          <cell r="V561">
            <v>0</v>
          </cell>
          <cell r="W561">
            <v>1629.65</v>
          </cell>
          <cell r="X561">
            <v>2475</v>
          </cell>
          <cell r="Y561">
            <v>2871</v>
          </cell>
          <cell r="Z561">
            <v>5402.12</v>
          </cell>
          <cell r="AA561" t="str">
            <v>PIRELLI, 205, 45, 16, 83, W, AUTO, PERFORMANCE, PZERO NERO, Letra Negra</v>
          </cell>
        </row>
        <row r="562">
          <cell r="A562" t="str">
            <v>FZ15251500</v>
          </cell>
          <cell r="B562" t="str">
            <v>225/40/R18 Fuzion Fuzion Uhp Sport A/S 92W</v>
          </cell>
          <cell r="C562" t="str">
            <v>FUZION</v>
          </cell>
          <cell r="D562" t="str">
            <v>FUZION UHP SPORT A/S</v>
          </cell>
          <cell r="E562">
            <v>225</v>
          </cell>
          <cell r="F562">
            <v>40</v>
          </cell>
          <cell r="G562">
            <v>18</v>
          </cell>
          <cell r="H562" t="str">
            <v>Letra Negra</v>
          </cell>
          <cell r="I562" t="str">
            <v>No</v>
          </cell>
          <cell r="J562" t="str">
            <v>HP</v>
          </cell>
          <cell r="K562" t="str">
            <v>W</v>
          </cell>
          <cell r="L562" t="str">
            <v>92</v>
          </cell>
          <cell r="M562" t="str">
            <v>XL</v>
          </cell>
          <cell r="N562" t="str">
            <v>A</v>
          </cell>
          <cell r="O562" t="str">
            <v>A</v>
          </cell>
          <cell r="P562" t="str">
            <v>No</v>
          </cell>
          <cell r="Q562" t="str">
            <v>-</v>
          </cell>
          <cell r="R562">
            <v>380</v>
          </cell>
          <cell r="S562" t="str">
            <v>AUTO</v>
          </cell>
          <cell r="T562" t="str">
            <v>SPORTING</v>
          </cell>
          <cell r="U562" t="str">
            <v>EN GAMA</v>
          </cell>
          <cell r="V562">
            <v>0</v>
          </cell>
          <cell r="W562">
            <v>963.78</v>
          </cell>
          <cell r="X562">
            <v>1694</v>
          </cell>
          <cell r="Y562">
            <v>1965.04</v>
          </cell>
          <cell r="Z562">
            <v>3194.64</v>
          </cell>
          <cell r="AA562" t="str">
            <v>FUZION, 225, 40, 18, 92, W, AUTO, SPORTING, FUZION UHP SPORT A/S, Letra Negra</v>
          </cell>
        </row>
        <row r="563">
          <cell r="A563" t="str">
            <v>FZ12599500</v>
          </cell>
          <cell r="B563" t="str">
            <v>195/60/R15 Fuzion Fuzion Touring 88H</v>
          </cell>
          <cell r="C563" t="str">
            <v>FUZION</v>
          </cell>
          <cell r="D563" t="str">
            <v>FUZION TOURING</v>
          </cell>
          <cell r="E563">
            <v>195</v>
          </cell>
          <cell r="F563">
            <v>60</v>
          </cell>
          <cell r="G563">
            <v>15</v>
          </cell>
          <cell r="H563" t="str">
            <v>Letra Negra</v>
          </cell>
          <cell r="I563" t="str">
            <v>No</v>
          </cell>
          <cell r="J563" t="str">
            <v>R</v>
          </cell>
          <cell r="K563" t="str">
            <v>H</v>
          </cell>
          <cell r="L563" t="str">
            <v>88</v>
          </cell>
          <cell r="M563" t="str">
            <v>SL</v>
          </cell>
          <cell r="N563" t="str">
            <v>A</v>
          </cell>
          <cell r="O563" t="str">
            <v>B</v>
          </cell>
          <cell r="P563" t="str">
            <v>No</v>
          </cell>
          <cell r="Q563" t="str">
            <v>-</v>
          </cell>
          <cell r="R563">
            <v>480</v>
          </cell>
          <cell r="S563" t="str">
            <v>AUTO</v>
          </cell>
          <cell r="T563" t="str">
            <v>TOURING</v>
          </cell>
          <cell r="U563" t="str">
            <v>EN GAMA</v>
          </cell>
          <cell r="V563">
            <v>53</v>
          </cell>
          <cell r="W563">
            <v>604.67999999999995</v>
          </cell>
          <cell r="X563">
            <v>1023</v>
          </cell>
          <cell r="Y563">
            <v>1186.6799999999998</v>
          </cell>
          <cell r="Z563">
            <v>2060.16</v>
          </cell>
          <cell r="AA563" t="str">
            <v>FUZION, 195, 60, 15, 88, H, AUTO, TOURING, FUZION TOURING, Letra Negra</v>
          </cell>
        </row>
        <row r="564">
          <cell r="A564" t="str">
            <v>PIR2302300</v>
          </cell>
          <cell r="B564" t="str">
            <v>245/40/R18 Pirelli Cinturato P7 97Y</v>
          </cell>
          <cell r="C564" t="str">
            <v>PIRELLI</v>
          </cell>
          <cell r="D564" t="str">
            <v>CINTURATO P7</v>
          </cell>
          <cell r="E564">
            <v>245</v>
          </cell>
          <cell r="F564">
            <v>40</v>
          </cell>
          <cell r="G564">
            <v>18</v>
          </cell>
          <cell r="H564" t="str">
            <v>Letra Negra</v>
          </cell>
          <cell r="I564" t="str">
            <v>No</v>
          </cell>
          <cell r="J564" t="str">
            <v>HP</v>
          </cell>
          <cell r="K564" t="str">
            <v>Y</v>
          </cell>
          <cell r="L564" t="str">
            <v>97</v>
          </cell>
          <cell r="M564" t="str">
            <v>XL</v>
          </cell>
          <cell r="N564" t="str">
            <v>AA</v>
          </cell>
          <cell r="O564" t="str">
            <v>A</v>
          </cell>
          <cell r="P564" t="str">
            <v>Si</v>
          </cell>
          <cell r="Q564" t="str">
            <v>-</v>
          </cell>
          <cell r="R564">
            <v>260</v>
          </cell>
          <cell r="S564" t="str">
            <v>AUTO</v>
          </cell>
          <cell r="T564" t="str">
            <v>TOURING</v>
          </cell>
          <cell r="U564" t="str">
            <v>EN GAMA</v>
          </cell>
          <cell r="V564">
            <v>0</v>
          </cell>
          <cell r="W564">
            <v>3840.44</v>
          </cell>
          <cell r="X564">
            <v>5589</v>
          </cell>
          <cell r="Y564">
            <v>6483.24</v>
          </cell>
          <cell r="Z564">
            <v>12756.519999999999</v>
          </cell>
          <cell r="AA564" t="str">
            <v>PIRELLI, 245, 40, 18, 97, Y, AUTO, TOURING, CINTURATO P7, Letra Negra</v>
          </cell>
        </row>
        <row r="565">
          <cell r="A565" t="str">
            <v>C9025709</v>
          </cell>
          <cell r="B565" t="str">
            <v>235/75/R15 Coopertires Cs1 105T</v>
          </cell>
          <cell r="C565" t="str">
            <v>COOPERTIRES</v>
          </cell>
          <cell r="D565" t="str">
            <v>CS1</v>
          </cell>
          <cell r="E565">
            <v>235</v>
          </cell>
          <cell r="F565">
            <v>75</v>
          </cell>
          <cell r="G565">
            <v>15</v>
          </cell>
          <cell r="H565" t="str">
            <v>Letra Negra</v>
          </cell>
          <cell r="I565" t="str">
            <v>No</v>
          </cell>
          <cell r="J565" t="str">
            <v>R</v>
          </cell>
          <cell r="K565" t="str">
            <v>T</v>
          </cell>
          <cell r="L565" t="str">
            <v>105</v>
          </cell>
          <cell r="M565" t="str">
            <v>B</v>
          </cell>
          <cell r="N565" t="str">
            <v>B</v>
          </cell>
          <cell r="O565" t="str">
            <v>B</v>
          </cell>
          <cell r="P565" t="str">
            <v>No</v>
          </cell>
          <cell r="Q565">
            <v>4</v>
          </cell>
          <cell r="R565">
            <v>440</v>
          </cell>
          <cell r="S565" t="str">
            <v>AUTO</v>
          </cell>
          <cell r="T565" t="str">
            <v>URBAN</v>
          </cell>
          <cell r="U565" t="str">
            <v>EN GAMA</v>
          </cell>
          <cell r="V565">
            <v>41</v>
          </cell>
          <cell r="W565">
            <v>933.64</v>
          </cell>
          <cell r="X565">
            <v>1468</v>
          </cell>
          <cell r="Y565">
            <v>1702.8799999999999</v>
          </cell>
          <cell r="Z565">
            <v>3473.04</v>
          </cell>
          <cell r="AA565" t="str">
            <v>COOPERTIRES, 235, 75, 15, 105, T, AUTO, URBAN, CS1, Letra Negra</v>
          </cell>
        </row>
        <row r="566">
          <cell r="A566" t="str">
            <v>FS10236003</v>
          </cell>
          <cell r="B566" t="str">
            <v>175/70/R13 Firestone Multihawk 82T</v>
          </cell>
          <cell r="C566" t="str">
            <v>FIRESTONE</v>
          </cell>
          <cell r="D566" t="str">
            <v>MULTIHAWK</v>
          </cell>
          <cell r="E566">
            <v>175</v>
          </cell>
          <cell r="F566">
            <v>70</v>
          </cell>
          <cell r="G566">
            <v>13</v>
          </cell>
          <cell r="H566" t="str">
            <v>Letra Negra</v>
          </cell>
          <cell r="I566" t="str">
            <v>No</v>
          </cell>
          <cell r="J566" t="str">
            <v>R</v>
          </cell>
          <cell r="K566" t="str">
            <v>T</v>
          </cell>
          <cell r="L566" t="str">
            <v>82</v>
          </cell>
          <cell r="M566" t="str">
            <v>SL</v>
          </cell>
          <cell r="N566" t="str">
            <v>-</v>
          </cell>
          <cell r="O566" t="str">
            <v>-</v>
          </cell>
          <cell r="P566" t="str">
            <v>No</v>
          </cell>
          <cell r="Q566" t="str">
            <v>-</v>
          </cell>
          <cell r="R566">
            <v>0</v>
          </cell>
          <cell r="S566" t="str">
            <v>AUTO</v>
          </cell>
          <cell r="T566" t="str">
            <v>URBAN</v>
          </cell>
          <cell r="U566" t="str">
            <v>EN GAMA</v>
          </cell>
          <cell r="V566">
            <v>0</v>
          </cell>
          <cell r="W566">
            <v>688.28</v>
          </cell>
          <cell r="X566">
            <v>1067</v>
          </cell>
          <cell r="Y566">
            <v>1237.72</v>
          </cell>
          <cell r="Z566">
            <v>3068.2</v>
          </cell>
          <cell r="AA566" t="str">
            <v>FIRESTONE, 175, 70, 13, 82, T, AUTO, URBAN, MULTIHAWK, Letra Negra</v>
          </cell>
        </row>
        <row r="567">
          <cell r="A567" t="str">
            <v>PIR1961700</v>
          </cell>
          <cell r="B567" t="str">
            <v>265/75/R16 Pirelli Scorpion Mtr 112Q</v>
          </cell>
          <cell r="C567" t="str">
            <v>PIRELLI</v>
          </cell>
          <cell r="D567" t="str">
            <v>SCORPION MTR</v>
          </cell>
          <cell r="E567">
            <v>265</v>
          </cell>
          <cell r="F567">
            <v>75</v>
          </cell>
          <cell r="G567">
            <v>16</v>
          </cell>
          <cell r="H567" t="str">
            <v>Letra Blanca</v>
          </cell>
          <cell r="I567" t="str">
            <v>No</v>
          </cell>
          <cell r="J567" t="str">
            <v>R</v>
          </cell>
          <cell r="K567" t="str">
            <v>Q</v>
          </cell>
          <cell r="L567" t="str">
            <v>112</v>
          </cell>
          <cell r="M567" t="str">
            <v>SL</v>
          </cell>
          <cell r="N567" t="str">
            <v>-</v>
          </cell>
          <cell r="O567" t="str">
            <v>-</v>
          </cell>
          <cell r="P567" t="str">
            <v>No</v>
          </cell>
          <cell r="Q567" t="str">
            <v>-</v>
          </cell>
          <cell r="R567">
            <v>0</v>
          </cell>
          <cell r="S567" t="str">
            <v>CAMIONETA</v>
          </cell>
          <cell r="T567" t="str">
            <v>URBAN</v>
          </cell>
          <cell r="U567" t="str">
            <v>EN GAMA</v>
          </cell>
          <cell r="V567">
            <v>0</v>
          </cell>
          <cell r="W567">
            <v>2673.07</v>
          </cell>
          <cell r="X567">
            <v>3888</v>
          </cell>
          <cell r="Y567">
            <v>4510.08</v>
          </cell>
          <cell r="Z567">
            <v>8995.7999999999993</v>
          </cell>
          <cell r="AA567" t="str">
            <v>PIRELLI, 265, 75, 16, 112, Q, CAMIONETA, URBAN, SCORPION MTR, Letra Blanca</v>
          </cell>
        </row>
        <row r="568">
          <cell r="A568" t="str">
            <v>FS10260003</v>
          </cell>
          <cell r="B568" t="str">
            <v>185/55/R15 Firestone Firehawk Gt 82H</v>
          </cell>
          <cell r="C568" t="str">
            <v>FIRESTONE</v>
          </cell>
          <cell r="D568" t="str">
            <v>FIREHAWK GT</v>
          </cell>
          <cell r="E568">
            <v>185</v>
          </cell>
          <cell r="F568">
            <v>55</v>
          </cell>
          <cell r="G568">
            <v>15</v>
          </cell>
          <cell r="H568" t="str">
            <v>Letra Negra</v>
          </cell>
          <cell r="I568" t="str">
            <v>No</v>
          </cell>
          <cell r="J568" t="str">
            <v>R</v>
          </cell>
          <cell r="K568" t="str">
            <v>H</v>
          </cell>
          <cell r="L568" t="str">
            <v>82</v>
          </cell>
          <cell r="M568" t="str">
            <v>SL</v>
          </cell>
          <cell r="N568" t="str">
            <v>-</v>
          </cell>
          <cell r="O568" t="str">
            <v>-</v>
          </cell>
          <cell r="P568" t="str">
            <v>No</v>
          </cell>
          <cell r="Q568" t="str">
            <v>-</v>
          </cell>
          <cell r="R568">
            <v>0</v>
          </cell>
          <cell r="S568" t="str">
            <v>AUTO</v>
          </cell>
          <cell r="T568" t="str">
            <v>URBAN</v>
          </cell>
          <cell r="U568" t="str">
            <v>EN GAMA</v>
          </cell>
          <cell r="V568">
            <v>0</v>
          </cell>
          <cell r="W568">
            <v>955.77</v>
          </cell>
          <cell r="X568">
            <v>1498</v>
          </cell>
          <cell r="Y568">
            <v>1737.6799999999998</v>
          </cell>
          <cell r="Z568">
            <v>3167.9599999999996</v>
          </cell>
          <cell r="AA568" t="str">
            <v>FIRESTONE, 185, 55, 15, 82, H, AUTO, URBAN, FIREHAWK GT, Letra Negra</v>
          </cell>
        </row>
        <row r="569">
          <cell r="A569" t="str">
            <v>PIR1990700</v>
          </cell>
          <cell r="B569" t="str">
            <v>225/40/R19 Pirelli Pzero 89Y</v>
          </cell>
          <cell r="C569" t="str">
            <v>PIRELLI</v>
          </cell>
          <cell r="D569" t="str">
            <v>PZERO</v>
          </cell>
          <cell r="E569">
            <v>225</v>
          </cell>
          <cell r="F569">
            <v>40</v>
          </cell>
          <cell r="G569">
            <v>19</v>
          </cell>
          <cell r="H569" t="str">
            <v>Letra Negra</v>
          </cell>
          <cell r="I569" t="str">
            <v>No</v>
          </cell>
          <cell r="J569" t="str">
            <v>HP</v>
          </cell>
          <cell r="K569" t="str">
            <v>Y</v>
          </cell>
          <cell r="L569" t="str">
            <v>89</v>
          </cell>
          <cell r="M569" t="str">
            <v>SL</v>
          </cell>
          <cell r="N569" t="str">
            <v>AA</v>
          </cell>
          <cell r="O569" t="str">
            <v>A</v>
          </cell>
          <cell r="P569" t="str">
            <v>Si</v>
          </cell>
          <cell r="Q569" t="str">
            <v>-</v>
          </cell>
          <cell r="R569">
            <v>220</v>
          </cell>
          <cell r="S569" t="str">
            <v>AUTO</v>
          </cell>
          <cell r="T569" t="str">
            <v>URBAN</v>
          </cell>
          <cell r="U569" t="str">
            <v>EN GAMA</v>
          </cell>
          <cell r="V569">
            <v>0</v>
          </cell>
          <cell r="W569">
            <v>4424.91</v>
          </cell>
          <cell r="X569">
            <v>6381</v>
          </cell>
          <cell r="Y569">
            <v>7401.9599999999991</v>
          </cell>
          <cell r="Z569">
            <v>14665.88</v>
          </cell>
          <cell r="AA569" t="str">
            <v>PIRELLI, 225, 40, 19, 89, Y, AUTO, URBAN, PZERO, Letra Negra</v>
          </cell>
        </row>
        <row r="570">
          <cell r="A570" t="str">
            <v>PIR2439900</v>
          </cell>
          <cell r="B570" t="str">
            <v>235/45/R18 Pirelli Cinturato P7 94W</v>
          </cell>
          <cell r="C570" t="str">
            <v>PIRELLI</v>
          </cell>
          <cell r="D570" t="str">
            <v>CINTURATO P7</v>
          </cell>
          <cell r="E570">
            <v>235</v>
          </cell>
          <cell r="F570">
            <v>45</v>
          </cell>
          <cell r="G570">
            <v>18</v>
          </cell>
          <cell r="H570" t="str">
            <v>Letra Negra</v>
          </cell>
          <cell r="I570" t="str">
            <v>No</v>
          </cell>
          <cell r="J570" t="str">
            <v>HP</v>
          </cell>
          <cell r="K570" t="str">
            <v>W</v>
          </cell>
          <cell r="L570" t="str">
            <v>94</v>
          </cell>
          <cell r="M570" t="str">
            <v>XL</v>
          </cell>
          <cell r="N570" t="str">
            <v>AA</v>
          </cell>
          <cell r="O570" t="str">
            <v>A</v>
          </cell>
          <cell r="P570" t="str">
            <v>No</v>
          </cell>
          <cell r="Q570" t="str">
            <v>-</v>
          </cell>
          <cell r="R570">
            <v>260</v>
          </cell>
          <cell r="S570" t="str">
            <v>AUTO</v>
          </cell>
          <cell r="T570" t="str">
            <v>TOURING</v>
          </cell>
          <cell r="U570" t="str">
            <v>EN GAMA</v>
          </cell>
          <cell r="V570">
            <v>1</v>
          </cell>
          <cell r="W570">
            <v>2615.4699999999998</v>
          </cell>
          <cell r="X570">
            <v>3931</v>
          </cell>
          <cell r="Y570">
            <v>4559.96</v>
          </cell>
          <cell r="Z570">
            <v>9013.1999999999989</v>
          </cell>
          <cell r="AA570" t="str">
            <v>PIRELLI, 235, 45, 18, 94, W, AUTO, TOURING, CINTURATO P7, Letra Negra</v>
          </cell>
        </row>
        <row r="571">
          <cell r="A571" t="str">
            <v>FS16231100</v>
          </cell>
          <cell r="B571" t="str">
            <v>215/50/R17 Firestone Ft140 91H</v>
          </cell>
          <cell r="C571" t="str">
            <v>FIRESTONE</v>
          </cell>
          <cell r="D571" t="str">
            <v>FT140</v>
          </cell>
          <cell r="E571">
            <v>215</v>
          </cell>
          <cell r="F571">
            <v>50</v>
          </cell>
          <cell r="G571">
            <v>17</v>
          </cell>
          <cell r="H571" t="str">
            <v>Letra Negra</v>
          </cell>
          <cell r="I571" t="str">
            <v>No</v>
          </cell>
          <cell r="J571" t="str">
            <v>R</v>
          </cell>
          <cell r="K571" t="str">
            <v>H</v>
          </cell>
          <cell r="L571" t="str">
            <v>91</v>
          </cell>
          <cell r="M571" t="str">
            <v>SL</v>
          </cell>
          <cell r="N571" t="str">
            <v>-</v>
          </cell>
          <cell r="O571" t="str">
            <v>-</v>
          </cell>
          <cell r="P571" t="str">
            <v>No</v>
          </cell>
          <cell r="Q571" t="str">
            <v>-</v>
          </cell>
          <cell r="R571">
            <v>0</v>
          </cell>
          <cell r="S571" t="str">
            <v>AUTO</v>
          </cell>
          <cell r="T571" t="str">
            <v>URBAN</v>
          </cell>
          <cell r="U571" t="str">
            <v>EN GAMA</v>
          </cell>
          <cell r="V571">
            <v>0</v>
          </cell>
          <cell r="W571">
            <v>1787.64</v>
          </cell>
          <cell r="X571">
            <v>2759</v>
          </cell>
          <cell r="Y571">
            <v>3200.4399999999996</v>
          </cell>
          <cell r="Z571">
            <v>5925.28</v>
          </cell>
          <cell r="AA571" t="str">
            <v>FIRESTONE, 215, 50, 17, 91, H, AUTO, URBAN, FT140, Letra Negra</v>
          </cell>
        </row>
        <row r="572">
          <cell r="A572" t="str">
            <v>GDY101179</v>
          </cell>
          <cell r="B572" t="str">
            <v>215/70/R14 Goodyear G32 Plus 106/104Q</v>
          </cell>
          <cell r="C572" t="str">
            <v>GOODYEAR</v>
          </cell>
          <cell r="D572" t="str">
            <v>G32 PLUS</v>
          </cell>
          <cell r="E572">
            <v>215</v>
          </cell>
          <cell r="F572">
            <v>70</v>
          </cell>
          <cell r="G572">
            <v>14</v>
          </cell>
          <cell r="H572" t="str">
            <v>Letra Negra</v>
          </cell>
          <cell r="I572" t="str">
            <v>No</v>
          </cell>
          <cell r="J572" t="str">
            <v>C</v>
          </cell>
          <cell r="K572" t="str">
            <v>Q</v>
          </cell>
          <cell r="L572" t="str">
            <v>106/104</v>
          </cell>
          <cell r="M572" t="str">
            <v>D</v>
          </cell>
          <cell r="N572" t="str">
            <v>-</v>
          </cell>
          <cell r="O572" t="str">
            <v>-</v>
          </cell>
          <cell r="P572" t="str">
            <v>No</v>
          </cell>
          <cell r="Q572">
            <v>8</v>
          </cell>
          <cell r="R572">
            <v>0</v>
          </cell>
          <cell r="S572" t="str">
            <v>CAMIONETA</v>
          </cell>
          <cell r="T572" t="str">
            <v>CARGO</v>
          </cell>
          <cell r="U572" t="str">
            <v>EN GAMA</v>
          </cell>
          <cell r="V572">
            <v>0</v>
          </cell>
          <cell r="W572">
            <v>1331.85</v>
          </cell>
          <cell r="X572">
            <v>1978</v>
          </cell>
          <cell r="Y572">
            <v>2294.48</v>
          </cell>
          <cell r="Z572">
            <v>4437</v>
          </cell>
          <cell r="AA572" t="str">
            <v>GOODYEAR, 215, 70, 14, 106/104, Q, CAMIONETA, CARGO, G32 PLUS, Letra Negra</v>
          </cell>
        </row>
        <row r="573">
          <cell r="A573" t="str">
            <v>C22015</v>
          </cell>
          <cell r="B573" t="str">
            <v>205/50/R17 Coopertires Zeon Rs3-S 93W</v>
          </cell>
          <cell r="C573" t="str">
            <v>COOPERTIRES</v>
          </cell>
          <cell r="D573" t="str">
            <v>ZEON RS3-S</v>
          </cell>
          <cell r="E573">
            <v>205</v>
          </cell>
          <cell r="F573">
            <v>50</v>
          </cell>
          <cell r="G573">
            <v>17</v>
          </cell>
          <cell r="H573" t="str">
            <v>Letra Negra</v>
          </cell>
          <cell r="I573" t="str">
            <v>No</v>
          </cell>
          <cell r="J573" t="str">
            <v>HP</v>
          </cell>
          <cell r="K573" t="str">
            <v>W</v>
          </cell>
          <cell r="L573" t="str">
            <v>93</v>
          </cell>
          <cell r="M573" t="str">
            <v>XL</v>
          </cell>
          <cell r="N573" t="str">
            <v>AA</v>
          </cell>
          <cell r="O573" t="str">
            <v>A</v>
          </cell>
          <cell r="P573" t="str">
            <v>No</v>
          </cell>
          <cell r="Q573">
            <v>4</v>
          </cell>
          <cell r="R573">
            <v>300</v>
          </cell>
          <cell r="S573" t="str">
            <v>AUTO</v>
          </cell>
          <cell r="T573" t="str">
            <v>PERFORMANCE</v>
          </cell>
          <cell r="U573" t="str">
            <v>FUERA DE GAMA</v>
          </cell>
          <cell r="V573">
            <v>0</v>
          </cell>
          <cell r="W573">
            <v>1570.38</v>
          </cell>
          <cell r="X573">
            <v>2464</v>
          </cell>
          <cell r="Y573">
            <v>2858.24</v>
          </cell>
          <cell r="Z573">
            <v>5204.92</v>
          </cell>
          <cell r="AA573" t="str">
            <v>COOPERTIRES, 205, 50, 17, 93, W, AUTO, PERFORMANCE, ZEON RS3-S, Letra Negra</v>
          </cell>
        </row>
        <row r="574">
          <cell r="A574" t="str">
            <v>BS11302002</v>
          </cell>
          <cell r="B574" t="str">
            <v>205/70/R15 Bridgestone Duravis R630 106/104R</v>
          </cell>
          <cell r="C574" t="str">
            <v>BRIDGESTONE</v>
          </cell>
          <cell r="D574" t="str">
            <v>DURAVIS R630</v>
          </cell>
          <cell r="E574">
            <v>205</v>
          </cell>
          <cell r="F574">
            <v>70</v>
          </cell>
          <cell r="G574">
            <v>15</v>
          </cell>
          <cell r="H574" t="str">
            <v>Letra Negra</v>
          </cell>
          <cell r="I574" t="str">
            <v>No</v>
          </cell>
          <cell r="J574" t="str">
            <v>C</v>
          </cell>
          <cell r="K574" t="str">
            <v>R</v>
          </cell>
          <cell r="L574" t="str">
            <v>106/104</v>
          </cell>
          <cell r="M574" t="str">
            <v>SL</v>
          </cell>
          <cell r="N574" t="str">
            <v>-</v>
          </cell>
          <cell r="O574" t="str">
            <v>-</v>
          </cell>
          <cell r="P574" t="str">
            <v>No</v>
          </cell>
          <cell r="Q574" t="str">
            <v>-</v>
          </cell>
          <cell r="R574">
            <v>0</v>
          </cell>
          <cell r="S574" t="str">
            <v>CAMIONETA</v>
          </cell>
          <cell r="T574" t="str">
            <v>URBAN</v>
          </cell>
          <cell r="U574" t="str">
            <v>EN GAMA</v>
          </cell>
          <cell r="V574">
            <v>0</v>
          </cell>
          <cell r="W574">
            <v>1530.04</v>
          </cell>
          <cell r="X574">
            <v>2276</v>
          </cell>
          <cell r="Y574">
            <v>2640.16</v>
          </cell>
          <cell r="Z574">
            <v>5071.5199999999995</v>
          </cell>
          <cell r="AA574" t="str">
            <v>BRIDGESTONE, 205, 70, 15, 106/104, R, CAMIONETA, URBAN, DURAVIS R630, Letra Negra</v>
          </cell>
        </row>
        <row r="575">
          <cell r="A575" t="str">
            <v>GDY102308</v>
          </cell>
          <cell r="B575" t="str">
            <v>225/75/R16 Goodyear G32 Cargo 118/116R</v>
          </cell>
          <cell r="C575" t="str">
            <v>GOODYEAR</v>
          </cell>
          <cell r="D575" t="str">
            <v>G32 CARGO</v>
          </cell>
          <cell r="E575">
            <v>225</v>
          </cell>
          <cell r="F575">
            <v>75</v>
          </cell>
          <cell r="G575">
            <v>16</v>
          </cell>
          <cell r="H575" t="str">
            <v>Letra Negra</v>
          </cell>
          <cell r="I575" t="str">
            <v>No</v>
          </cell>
          <cell r="J575" t="str">
            <v>C</v>
          </cell>
          <cell r="K575" t="str">
            <v>R</v>
          </cell>
          <cell r="L575" t="str">
            <v>118/116</v>
          </cell>
          <cell r="M575" t="str">
            <v>E</v>
          </cell>
          <cell r="N575" t="str">
            <v>-</v>
          </cell>
          <cell r="O575" t="str">
            <v>-</v>
          </cell>
          <cell r="P575" t="str">
            <v>No</v>
          </cell>
          <cell r="Q575">
            <v>10</v>
          </cell>
          <cell r="R575">
            <v>0</v>
          </cell>
          <cell r="S575" t="str">
            <v>CAMIONETA</v>
          </cell>
          <cell r="T575" t="str">
            <v>CARGO</v>
          </cell>
          <cell r="U575" t="str">
            <v>DESCONTINUADO</v>
          </cell>
          <cell r="V575">
            <v>0</v>
          </cell>
          <cell r="W575">
            <v>2158.23</v>
          </cell>
          <cell r="X575">
            <v>3190</v>
          </cell>
          <cell r="Y575">
            <v>3700.3999999999996</v>
          </cell>
          <cell r="Z575">
            <v>7153.7199999999993</v>
          </cell>
          <cell r="AA575" t="str">
            <v>GOODYEAR, 225, 75, 16, 118/116, R, CAMIONETA, CARGO, G32 CARGO, Letra Negra</v>
          </cell>
        </row>
        <row r="576">
          <cell r="A576" t="str">
            <v>GDY102305</v>
          </cell>
          <cell r="B576" t="str">
            <v>195/70/R15 Goodyear G32 Cargo 104/102R</v>
          </cell>
          <cell r="C576" t="str">
            <v>GOODYEAR</v>
          </cell>
          <cell r="D576" t="str">
            <v>G32 CARGO</v>
          </cell>
          <cell r="E576">
            <v>195</v>
          </cell>
          <cell r="F576">
            <v>70</v>
          </cell>
          <cell r="G576">
            <v>15</v>
          </cell>
          <cell r="H576" t="str">
            <v>Letra Negra</v>
          </cell>
          <cell r="I576" t="str">
            <v>No</v>
          </cell>
          <cell r="J576" t="str">
            <v>R</v>
          </cell>
          <cell r="K576" t="str">
            <v>R</v>
          </cell>
          <cell r="L576" t="str">
            <v>104/102</v>
          </cell>
          <cell r="M576" t="str">
            <v>D</v>
          </cell>
          <cell r="N576" t="str">
            <v>-</v>
          </cell>
          <cell r="O576" t="str">
            <v>-</v>
          </cell>
          <cell r="P576" t="str">
            <v>No</v>
          </cell>
          <cell r="Q576">
            <v>8</v>
          </cell>
          <cell r="R576">
            <v>0</v>
          </cell>
          <cell r="S576" t="str">
            <v>CAMIONETA</v>
          </cell>
          <cell r="T576" t="str">
            <v>CARGO</v>
          </cell>
          <cell r="U576" t="str">
            <v>EN GAMA</v>
          </cell>
          <cell r="V576">
            <v>0</v>
          </cell>
          <cell r="W576">
            <v>1393.81</v>
          </cell>
          <cell r="X576">
            <v>2091</v>
          </cell>
          <cell r="Y576">
            <v>2425.56</v>
          </cell>
          <cell r="Z576">
            <v>4620.28</v>
          </cell>
          <cell r="AA576" t="str">
            <v>GOODYEAR, 195, 70, 15, 104/102, R, CAMIONETA, CARGO, G32 CARGO, Letra Negra</v>
          </cell>
        </row>
        <row r="577">
          <cell r="A577" t="str">
            <v>PIR2448400</v>
          </cell>
          <cell r="B577" t="str">
            <v>265/70/R17 Pirelli Scorpion Verde All Season Plus 115T</v>
          </cell>
          <cell r="C577" t="str">
            <v>PIRELLI</v>
          </cell>
          <cell r="D577" t="str">
            <v>SCORPION VERDE ALL SEASON PLUS</v>
          </cell>
          <cell r="E577">
            <v>265</v>
          </cell>
          <cell r="F577">
            <v>70</v>
          </cell>
          <cell r="G577">
            <v>17</v>
          </cell>
          <cell r="H577" t="str">
            <v>Letra Negra</v>
          </cell>
          <cell r="I577" t="str">
            <v>No</v>
          </cell>
          <cell r="J577" t="str">
            <v>R</v>
          </cell>
          <cell r="K577" t="str">
            <v>T</v>
          </cell>
          <cell r="L577" t="str">
            <v>115</v>
          </cell>
          <cell r="M577" t="str">
            <v>SL</v>
          </cell>
          <cell r="N577" t="str">
            <v>A</v>
          </cell>
          <cell r="O577" t="str">
            <v>A</v>
          </cell>
          <cell r="P577" t="str">
            <v>No</v>
          </cell>
          <cell r="Q577" t="str">
            <v>-</v>
          </cell>
          <cell r="R577">
            <v>740</v>
          </cell>
          <cell r="S577" t="str">
            <v>CAMIONETA</v>
          </cell>
          <cell r="T577" t="str">
            <v>URBAN</v>
          </cell>
          <cell r="U577" t="str">
            <v>DESCONTINUADO</v>
          </cell>
          <cell r="V577">
            <v>0</v>
          </cell>
          <cell r="W577">
            <v>1956.14</v>
          </cell>
          <cell r="X577">
            <v>2987</v>
          </cell>
          <cell r="Y577">
            <v>3464.9199999999996</v>
          </cell>
          <cell r="Z577">
            <v>6483.24</v>
          </cell>
          <cell r="AA577" t="str">
            <v>PIRELLI, 265, 70, 17, 115, T, CAMIONETA, URBAN, SCORPION VERDE ALL SEASON PLUS, Letra Negra</v>
          </cell>
        </row>
        <row r="578">
          <cell r="A578" t="str">
            <v>PIR2298000</v>
          </cell>
          <cell r="B578" t="str">
            <v>285/45/R19 Pirelli Scorpion Verde Xl 111W</v>
          </cell>
          <cell r="C578" t="str">
            <v>PIRELLI</v>
          </cell>
          <cell r="D578" t="str">
            <v>SCORPION VERDE XL</v>
          </cell>
          <cell r="E578">
            <v>285</v>
          </cell>
          <cell r="F578">
            <v>45</v>
          </cell>
          <cell r="G578">
            <v>19</v>
          </cell>
          <cell r="H578" t="str">
            <v>Letra Negra</v>
          </cell>
          <cell r="I578" t="str">
            <v>No</v>
          </cell>
          <cell r="J578" t="str">
            <v>HP</v>
          </cell>
          <cell r="K578" t="str">
            <v>W</v>
          </cell>
          <cell r="L578" t="str">
            <v>111</v>
          </cell>
          <cell r="M578" t="str">
            <v>XL</v>
          </cell>
          <cell r="N578" t="str">
            <v>A</v>
          </cell>
          <cell r="O578" t="str">
            <v>A</v>
          </cell>
          <cell r="P578" t="str">
            <v>No</v>
          </cell>
          <cell r="Q578" t="str">
            <v>-</v>
          </cell>
          <cell r="R578">
            <v>740</v>
          </cell>
          <cell r="S578" t="str">
            <v>CAMIONETA</v>
          </cell>
          <cell r="T578" t="str">
            <v>URBAN</v>
          </cell>
          <cell r="U578" t="str">
            <v>EN GAMA</v>
          </cell>
          <cell r="V578">
            <v>0</v>
          </cell>
          <cell r="W578">
            <v>5376.05</v>
          </cell>
          <cell r="X578">
            <v>7669</v>
          </cell>
          <cell r="Y578">
            <v>8896.0399999999991</v>
          </cell>
          <cell r="Z578">
            <v>17714.36</v>
          </cell>
          <cell r="AA578" t="str">
            <v>PIRELLI, 285, 45, 19, 111, W, CAMIONETA, URBAN, SCORPION VERDE XL, Letra Negra</v>
          </cell>
        </row>
        <row r="579">
          <cell r="A579" t="str">
            <v>PIR2619100</v>
          </cell>
          <cell r="B579" t="str">
            <v>195/50/R15 Pirelli Cinturato P1 82V</v>
          </cell>
          <cell r="C579" t="str">
            <v>PIRELLI</v>
          </cell>
          <cell r="D579" t="str">
            <v>CINTURATO P1</v>
          </cell>
          <cell r="E579">
            <v>195</v>
          </cell>
          <cell r="F579">
            <v>50</v>
          </cell>
          <cell r="G579">
            <v>15</v>
          </cell>
          <cell r="H579" t="str">
            <v>Letra Negra</v>
          </cell>
          <cell r="I579" t="str">
            <v>No</v>
          </cell>
          <cell r="J579" t="str">
            <v>HP</v>
          </cell>
          <cell r="K579" t="str">
            <v>V</v>
          </cell>
          <cell r="L579" t="str">
            <v>82</v>
          </cell>
          <cell r="M579" t="str">
            <v>SL</v>
          </cell>
          <cell r="N579" t="str">
            <v>A</v>
          </cell>
          <cell r="O579" t="str">
            <v>A</v>
          </cell>
          <cell r="P579" t="str">
            <v>No</v>
          </cell>
          <cell r="Q579" t="str">
            <v>-</v>
          </cell>
          <cell r="R579">
            <v>420</v>
          </cell>
          <cell r="S579" t="str">
            <v>AUTO</v>
          </cell>
          <cell r="T579" t="str">
            <v>URBAN</v>
          </cell>
          <cell r="U579" t="str">
            <v>EN GAMA</v>
          </cell>
          <cell r="V579">
            <v>0</v>
          </cell>
          <cell r="W579">
            <v>1178.4000000000001</v>
          </cell>
          <cell r="X579">
            <v>1800</v>
          </cell>
          <cell r="Y579">
            <v>2088</v>
          </cell>
          <cell r="Z579">
            <v>3957.9199999999996</v>
          </cell>
          <cell r="AA579" t="str">
            <v>PIRELLI, 195, 50, 15, 82, V, AUTO, URBAN, CINTURATO P1, Letra Negra</v>
          </cell>
        </row>
        <row r="580">
          <cell r="A580" t="str">
            <v>C20275</v>
          </cell>
          <cell r="B580" t="str">
            <v>245/45/R18 Coopertires Cs5 Ultra Touring 100V</v>
          </cell>
          <cell r="C580" t="str">
            <v>COOPERTIRES</v>
          </cell>
          <cell r="D580" t="str">
            <v>CS5 ULTRA TOURING</v>
          </cell>
          <cell r="E580">
            <v>245</v>
          </cell>
          <cell r="F580">
            <v>45</v>
          </cell>
          <cell r="G580">
            <v>18</v>
          </cell>
          <cell r="H580" t="str">
            <v>Letra Negra</v>
          </cell>
          <cell r="I580" t="str">
            <v>No</v>
          </cell>
          <cell r="J580" t="str">
            <v>HP</v>
          </cell>
          <cell r="K580" t="str">
            <v>V</v>
          </cell>
          <cell r="L580" t="str">
            <v>100</v>
          </cell>
          <cell r="M580" t="str">
            <v>XL</v>
          </cell>
          <cell r="N580" t="str">
            <v>A</v>
          </cell>
          <cell r="O580" t="str">
            <v>A</v>
          </cell>
          <cell r="P580" t="str">
            <v>No</v>
          </cell>
          <cell r="Q580">
            <v>6</v>
          </cell>
          <cell r="R580">
            <v>580</v>
          </cell>
          <cell r="S580" t="str">
            <v>AUTO</v>
          </cell>
          <cell r="T580" t="str">
            <v>TOURING</v>
          </cell>
          <cell r="U580" t="str">
            <v>EN GAMA</v>
          </cell>
          <cell r="V580">
            <v>0</v>
          </cell>
          <cell r="W580">
            <v>1744.97</v>
          </cell>
          <cell r="X580">
            <v>2752</v>
          </cell>
          <cell r="Y580">
            <v>3192.3199999999997</v>
          </cell>
          <cell r="Z580">
            <v>5783.7599999999993</v>
          </cell>
          <cell r="AA580" t="str">
            <v>COOPERTIRES, 245, 45, 18, 100, V, AUTO, TOURING, CS5 ULTRA TOURING, Letra Negra</v>
          </cell>
        </row>
        <row r="581">
          <cell r="A581" t="str">
            <v>C9023658</v>
          </cell>
          <cell r="B581" t="str">
            <v>305/70/R16 Coopertires Discoverer Stt Pro 124/121Q</v>
          </cell>
          <cell r="C581" t="str">
            <v>COOPERTIRES</v>
          </cell>
          <cell r="D581" t="str">
            <v>DISCOVERER STT PRO</v>
          </cell>
          <cell r="E581">
            <v>305</v>
          </cell>
          <cell r="F581">
            <v>70</v>
          </cell>
          <cell r="G581">
            <v>16</v>
          </cell>
          <cell r="H581" t="str">
            <v>Letra Blanca Resaltada</v>
          </cell>
          <cell r="I581" t="str">
            <v>No</v>
          </cell>
          <cell r="J581" t="str">
            <v>R</v>
          </cell>
          <cell r="K581" t="str">
            <v>Q</v>
          </cell>
          <cell r="L581" t="str">
            <v>124/121</v>
          </cell>
          <cell r="M581" t="str">
            <v>E</v>
          </cell>
          <cell r="N581" t="str">
            <v>-</v>
          </cell>
          <cell r="O581" t="str">
            <v>-</v>
          </cell>
          <cell r="P581" t="str">
            <v>No</v>
          </cell>
          <cell r="Q581">
            <v>10</v>
          </cell>
          <cell r="R581">
            <v>0</v>
          </cell>
          <cell r="S581" t="str">
            <v>CAMIONETA</v>
          </cell>
          <cell r="T581" t="str">
            <v>ALL TERRAIN</v>
          </cell>
          <cell r="U581" t="str">
            <v>EN GAMA</v>
          </cell>
          <cell r="V581">
            <v>0</v>
          </cell>
          <cell r="W581">
            <v>3094.07</v>
          </cell>
          <cell r="X581">
            <v>4458</v>
          </cell>
          <cell r="Y581">
            <v>5171.28</v>
          </cell>
          <cell r="Z581">
            <v>10255.56</v>
          </cell>
          <cell r="AA581" t="str">
            <v>COOPERTIRES, 305, 70, 16, 124/121, Q, CAMIONETA, ALL TERRAIN, DISCOVERER STT PRO, Letra Blanca Resaltada</v>
          </cell>
        </row>
        <row r="582">
          <cell r="A582">
            <v>4845</v>
          </cell>
          <cell r="B582" t="str">
            <v>275/55/R20 Michelin Defender Ltx 113T</v>
          </cell>
          <cell r="C582" t="str">
            <v>MICHELIN</v>
          </cell>
          <cell r="D582" t="str">
            <v>DEFENDER LTX</v>
          </cell>
          <cell r="E582">
            <v>275</v>
          </cell>
          <cell r="F582">
            <v>55</v>
          </cell>
          <cell r="G582">
            <v>20</v>
          </cell>
          <cell r="H582" t="str">
            <v>Letra Negra</v>
          </cell>
          <cell r="I582" t="str">
            <v>No</v>
          </cell>
          <cell r="J582" t="str">
            <v>R</v>
          </cell>
          <cell r="K582" t="str">
            <v>T</v>
          </cell>
          <cell r="L582" t="str">
            <v>113</v>
          </cell>
          <cell r="M582" t="str">
            <v>SL</v>
          </cell>
          <cell r="N582" t="str">
            <v>A</v>
          </cell>
          <cell r="O582" t="str">
            <v>A</v>
          </cell>
          <cell r="P582" t="str">
            <v>No</v>
          </cell>
          <cell r="Q582" t="str">
            <v>-</v>
          </cell>
          <cell r="R582">
            <v>800</v>
          </cell>
          <cell r="S582" t="str">
            <v>CAMIONETA</v>
          </cell>
          <cell r="T582" t="str">
            <v>URBAN</v>
          </cell>
          <cell r="U582" t="str">
            <v>EN GAMA</v>
          </cell>
          <cell r="V582">
            <v>0</v>
          </cell>
          <cell r="W582">
            <v>2861.84</v>
          </cell>
          <cell r="X582">
            <v>4264</v>
          </cell>
          <cell r="Y582">
            <v>4946.24</v>
          </cell>
          <cell r="Z582">
            <v>10958.519999999999</v>
          </cell>
          <cell r="AA582" t="str">
            <v>MICHELIN, 275, 55, 20, 113, T, CAMIONETA, URBAN, DEFENDER LTX, Letra Negra</v>
          </cell>
        </row>
        <row r="583">
          <cell r="A583">
            <v>48588</v>
          </cell>
          <cell r="B583" t="str">
            <v>245/75/R17 Michelin Defender Ltx 121/118R</v>
          </cell>
          <cell r="C583" t="str">
            <v>MICHELIN</v>
          </cell>
          <cell r="D583" t="str">
            <v>DEFENDER LTX</v>
          </cell>
          <cell r="E583">
            <v>245</v>
          </cell>
          <cell r="F583">
            <v>75</v>
          </cell>
          <cell r="G583">
            <v>17</v>
          </cell>
          <cell r="H583" t="str">
            <v>Letra Negra</v>
          </cell>
          <cell r="I583" t="str">
            <v>No</v>
          </cell>
          <cell r="J583" t="str">
            <v>R</v>
          </cell>
          <cell r="K583" t="str">
            <v>R</v>
          </cell>
          <cell r="L583" t="str">
            <v>121/118</v>
          </cell>
          <cell r="M583" t="str">
            <v>E</v>
          </cell>
          <cell r="N583" t="str">
            <v>-</v>
          </cell>
          <cell r="O583" t="str">
            <v>-</v>
          </cell>
          <cell r="P583" t="str">
            <v>No</v>
          </cell>
          <cell r="Q583">
            <v>10</v>
          </cell>
          <cell r="R583">
            <v>0</v>
          </cell>
          <cell r="S583" t="str">
            <v>CAMIONETA</v>
          </cell>
          <cell r="T583" t="str">
            <v>URBAN</v>
          </cell>
          <cell r="U583" t="str">
            <v>EN GAMA</v>
          </cell>
          <cell r="V583">
            <v>0</v>
          </cell>
          <cell r="W583">
            <v>3284.59</v>
          </cell>
          <cell r="X583">
            <v>4785</v>
          </cell>
          <cell r="Y583">
            <v>5550.5999999999995</v>
          </cell>
          <cell r="Z583">
            <v>10886.599999999999</v>
          </cell>
          <cell r="AA583" t="str">
            <v>MICHELIN, 245, 75, 17, 121/118, R, CAMIONETA, URBAN, DEFENDER LTX, Letra Negra</v>
          </cell>
        </row>
        <row r="584">
          <cell r="A584" t="str">
            <v>C9019866</v>
          </cell>
          <cell r="B584" t="str">
            <v>Lt245/75/R17 Coopertires Discoverer S/T Maxx 121/118Q</v>
          </cell>
          <cell r="C584" t="str">
            <v>COOPERTIRES</v>
          </cell>
          <cell r="D584" t="str">
            <v>DISCOVERER S/T MAXX</v>
          </cell>
          <cell r="E584">
            <v>245</v>
          </cell>
          <cell r="F584">
            <v>75</v>
          </cell>
          <cell r="G584">
            <v>17</v>
          </cell>
          <cell r="H584" t="str">
            <v>Letra Negra</v>
          </cell>
          <cell r="I584" t="str">
            <v>No</v>
          </cell>
          <cell r="J584" t="str">
            <v>R</v>
          </cell>
          <cell r="K584" t="str">
            <v>Q</v>
          </cell>
          <cell r="L584" t="str">
            <v>121/118</v>
          </cell>
          <cell r="M584" t="str">
            <v>E</v>
          </cell>
          <cell r="N584" t="str">
            <v>-</v>
          </cell>
          <cell r="O584" t="str">
            <v>-</v>
          </cell>
          <cell r="P584" t="str">
            <v>No</v>
          </cell>
          <cell r="Q584">
            <v>10</v>
          </cell>
          <cell r="R584">
            <v>0</v>
          </cell>
          <cell r="S584" t="str">
            <v>CAMIONETA</v>
          </cell>
          <cell r="T584" t="str">
            <v>ALL TERRAIN</v>
          </cell>
          <cell r="U584" t="str">
            <v>EN GAMA</v>
          </cell>
          <cell r="V584">
            <v>0</v>
          </cell>
          <cell r="W584">
            <v>2677.43</v>
          </cell>
          <cell r="X584">
            <v>3963</v>
          </cell>
          <cell r="Y584">
            <v>4597.08</v>
          </cell>
          <cell r="Z584">
            <v>8874</v>
          </cell>
          <cell r="AA584" t="str">
            <v>COOPERTIRES, 245, 75, 17, 121/118, Q, CAMIONETA, ALL TERRAIN, DISCOVERER S/T MAXX, Letra Negra</v>
          </cell>
        </row>
        <row r="585">
          <cell r="A585" t="str">
            <v>GDY105705</v>
          </cell>
          <cell r="B585" t="str">
            <v>225/65/R16 Goodyear G32 Cargo 112/110R</v>
          </cell>
          <cell r="C585" t="str">
            <v>GOODYEAR</v>
          </cell>
          <cell r="D585" t="str">
            <v>G32 CARGO</v>
          </cell>
          <cell r="E585">
            <v>225</v>
          </cell>
          <cell r="F585">
            <v>65</v>
          </cell>
          <cell r="G585">
            <v>16</v>
          </cell>
          <cell r="H585" t="str">
            <v>Letra Negra</v>
          </cell>
          <cell r="I585" t="str">
            <v>No</v>
          </cell>
          <cell r="J585" t="str">
            <v>C</v>
          </cell>
          <cell r="K585" t="str">
            <v>R</v>
          </cell>
          <cell r="L585" t="str">
            <v>112/110</v>
          </cell>
          <cell r="M585" t="str">
            <v>D</v>
          </cell>
          <cell r="N585" t="str">
            <v>-</v>
          </cell>
          <cell r="O585" t="str">
            <v>-</v>
          </cell>
          <cell r="P585" t="str">
            <v>No</v>
          </cell>
          <cell r="Q585">
            <v>8</v>
          </cell>
          <cell r="R585">
            <v>0</v>
          </cell>
          <cell r="S585" t="str">
            <v>CAMIONETA</v>
          </cell>
          <cell r="T585" t="str">
            <v>CARGO</v>
          </cell>
          <cell r="U585" t="str">
            <v>EN GAMA</v>
          </cell>
          <cell r="V585">
            <v>0</v>
          </cell>
          <cell r="W585">
            <v>1771.53</v>
          </cell>
          <cell r="X585">
            <v>2667</v>
          </cell>
          <cell r="Y585">
            <v>3093.72</v>
          </cell>
          <cell r="Z585">
            <v>5871.9199999999992</v>
          </cell>
          <cell r="AA585" t="str">
            <v>GOODYEAR, 225, 65, 16, 112/110, R, CAMIONETA, CARGO, G32 CARGO, Letra Negra</v>
          </cell>
        </row>
        <row r="586">
          <cell r="A586" t="str">
            <v>PIR2678300</v>
          </cell>
          <cell r="B586" t="str">
            <v>225/65/R17 Pirelli Scorpion Atr 106H</v>
          </cell>
          <cell r="C586" t="str">
            <v>PIRELLI</v>
          </cell>
          <cell r="D586" t="str">
            <v>SCORPION ATR</v>
          </cell>
          <cell r="E586">
            <v>225</v>
          </cell>
          <cell r="F586">
            <v>65</v>
          </cell>
          <cell r="G586">
            <v>17</v>
          </cell>
          <cell r="H586" t="str">
            <v>Letra Negra</v>
          </cell>
          <cell r="I586" t="str">
            <v>No</v>
          </cell>
          <cell r="J586" t="str">
            <v>R</v>
          </cell>
          <cell r="K586" t="str">
            <v>H</v>
          </cell>
          <cell r="L586" t="str">
            <v>106</v>
          </cell>
          <cell r="M586" t="str">
            <v>XL</v>
          </cell>
          <cell r="N586" t="str">
            <v>-</v>
          </cell>
          <cell r="O586" t="str">
            <v>-</v>
          </cell>
          <cell r="P586" t="str">
            <v>No</v>
          </cell>
          <cell r="Q586" t="str">
            <v>-</v>
          </cell>
          <cell r="R586">
            <v>0</v>
          </cell>
          <cell r="S586" t="str">
            <v>CAMIONETA</v>
          </cell>
          <cell r="T586" t="str">
            <v>URBAN</v>
          </cell>
          <cell r="U586" t="str">
            <v>DESCONTINUADO</v>
          </cell>
          <cell r="V586">
            <v>0</v>
          </cell>
          <cell r="W586">
            <v>1865.36</v>
          </cell>
          <cell r="X586">
            <v>2864</v>
          </cell>
          <cell r="Y586">
            <v>3322.24</v>
          </cell>
          <cell r="Z586">
            <v>6182.7999999999993</v>
          </cell>
          <cell r="AA586" t="str">
            <v>PIRELLI, 225, 65, 17, 106, H, CAMIONETA, URBAN, SCORPION ATR, Letra Negra</v>
          </cell>
        </row>
        <row r="587">
          <cell r="A587" t="str">
            <v>GDY101605</v>
          </cell>
          <cell r="B587" t="str">
            <v>225/70/R16 Goodyear Fortera Tripletred 101T</v>
          </cell>
          <cell r="C587" t="str">
            <v>GOODYEAR</v>
          </cell>
          <cell r="D587" t="str">
            <v>FORTERA TRIPLETRED</v>
          </cell>
          <cell r="E587">
            <v>225</v>
          </cell>
          <cell r="F587">
            <v>70</v>
          </cell>
          <cell r="G587">
            <v>16</v>
          </cell>
          <cell r="H587" t="str">
            <v>Letra Negra</v>
          </cell>
          <cell r="I587" t="str">
            <v>No</v>
          </cell>
          <cell r="J587" t="str">
            <v>R</v>
          </cell>
          <cell r="K587" t="str">
            <v>T</v>
          </cell>
          <cell r="L587" t="str">
            <v>101</v>
          </cell>
          <cell r="M587" t="str">
            <v>SL</v>
          </cell>
          <cell r="N587" t="str">
            <v>A</v>
          </cell>
          <cell r="O587" t="str">
            <v>B</v>
          </cell>
          <cell r="P587" t="str">
            <v>No</v>
          </cell>
          <cell r="Q587" t="str">
            <v>-</v>
          </cell>
          <cell r="R587">
            <v>600</v>
          </cell>
          <cell r="S587" t="str">
            <v>CAMIONETA</v>
          </cell>
          <cell r="T587" t="str">
            <v>URBAN</v>
          </cell>
          <cell r="U587" t="str">
            <v>DESCONTINUADO</v>
          </cell>
          <cell r="V587">
            <v>3</v>
          </cell>
          <cell r="W587">
            <v>1797.9</v>
          </cell>
          <cell r="X587">
            <v>2703</v>
          </cell>
          <cell r="Y587">
            <v>3135.4799999999996</v>
          </cell>
          <cell r="Z587">
            <v>5958.9199999999992</v>
          </cell>
          <cell r="AA587" t="str">
            <v>GOODYEAR, 225, 70, 16, 101, T, CAMIONETA, URBAN, FORTERA TRIPLETRED, Letra Negra</v>
          </cell>
        </row>
        <row r="588">
          <cell r="A588" t="str">
            <v>C9023683</v>
          </cell>
          <cell r="B588" t="str">
            <v>325/50/R22 Coopertires Discoverer Stt Pro 122Q</v>
          </cell>
          <cell r="C588" t="str">
            <v>COOPERTIRES</v>
          </cell>
          <cell r="D588" t="str">
            <v>DISCOVERER STT PRO</v>
          </cell>
          <cell r="E588">
            <v>325</v>
          </cell>
          <cell r="F588">
            <v>50</v>
          </cell>
          <cell r="G588">
            <v>22</v>
          </cell>
          <cell r="H588" t="str">
            <v>Letra Negra</v>
          </cell>
          <cell r="I588" t="str">
            <v>No</v>
          </cell>
          <cell r="J588" t="str">
            <v>R</v>
          </cell>
          <cell r="K588" t="str">
            <v>Q</v>
          </cell>
          <cell r="L588" t="str">
            <v>122</v>
          </cell>
          <cell r="M588" t="str">
            <v>E</v>
          </cell>
          <cell r="N588" t="str">
            <v>-</v>
          </cell>
          <cell r="O588" t="str">
            <v>-</v>
          </cell>
          <cell r="P588" t="str">
            <v>No</v>
          </cell>
          <cell r="Q588">
            <v>10</v>
          </cell>
          <cell r="R588">
            <v>0</v>
          </cell>
          <cell r="S588" t="str">
            <v>CAMIONETA</v>
          </cell>
          <cell r="T588" t="str">
            <v>ALL TERRAIN</v>
          </cell>
          <cell r="U588" t="str">
            <v>EN GAMA</v>
          </cell>
          <cell r="V588">
            <v>0</v>
          </cell>
          <cell r="W588">
            <v>3311.89</v>
          </cell>
          <cell r="X588">
            <v>4874</v>
          </cell>
          <cell r="Y588">
            <v>5653.8399999999992</v>
          </cell>
          <cell r="Z588">
            <v>10977.08</v>
          </cell>
          <cell r="AA588" t="str">
            <v>COOPERTIRES, 325, 50, 22, 122, Q, CAMIONETA, ALL TERRAIN, DISCOVERER STT PRO, Letra Negra</v>
          </cell>
        </row>
        <row r="589">
          <cell r="A589">
            <v>21467</v>
          </cell>
          <cell r="B589" t="str">
            <v>215/65/R17 Michelin Defender 99T</v>
          </cell>
          <cell r="C589" t="str">
            <v>MICHELIN</v>
          </cell>
          <cell r="D589" t="str">
            <v>DEFENDER</v>
          </cell>
          <cell r="E589">
            <v>215</v>
          </cell>
          <cell r="F589">
            <v>65</v>
          </cell>
          <cell r="G589">
            <v>17</v>
          </cell>
          <cell r="H589" t="str">
            <v>Letra Negra</v>
          </cell>
          <cell r="I589" t="str">
            <v>No</v>
          </cell>
          <cell r="J589" t="str">
            <v>R</v>
          </cell>
          <cell r="K589" t="str">
            <v>T</v>
          </cell>
          <cell r="L589" t="str">
            <v>99</v>
          </cell>
          <cell r="M589" t="str">
            <v>SL</v>
          </cell>
          <cell r="N589" t="str">
            <v>-</v>
          </cell>
          <cell r="O589" t="str">
            <v>-</v>
          </cell>
          <cell r="P589" t="str">
            <v>No</v>
          </cell>
          <cell r="Q589" t="str">
            <v>-</v>
          </cell>
          <cell r="R589">
            <v>820</v>
          </cell>
          <cell r="S589" t="str">
            <v>AUTO</v>
          </cell>
          <cell r="T589" t="str">
            <v>URBAN</v>
          </cell>
          <cell r="U589" t="str">
            <v>DESCONTINUADO</v>
          </cell>
          <cell r="V589">
            <v>31</v>
          </cell>
          <cell r="W589">
            <v>1446.4</v>
          </cell>
          <cell r="X589">
            <v>2297</v>
          </cell>
          <cell r="Y589">
            <v>2664.52</v>
          </cell>
          <cell r="Z589">
            <v>5293.08</v>
          </cell>
          <cell r="AA589" t="str">
            <v>MICHELIN, 215, 65, 17, 99, T, AUTO, URBAN, DEFENDER, Letra Negra</v>
          </cell>
        </row>
        <row r="590">
          <cell r="A590">
            <v>10036853</v>
          </cell>
          <cell r="B590" t="str">
            <v>265/75/R16 Tornel A/T - 09 Radial Acero 112/109Q</v>
          </cell>
          <cell r="C590" t="str">
            <v>TORNEL</v>
          </cell>
          <cell r="D590" t="str">
            <v>A/T - 09 RADIAL ACERO</v>
          </cell>
          <cell r="E590">
            <v>265</v>
          </cell>
          <cell r="F590">
            <v>75</v>
          </cell>
          <cell r="G590">
            <v>16</v>
          </cell>
          <cell r="H590" t="str">
            <v>Letra Negra</v>
          </cell>
          <cell r="I590" t="str">
            <v>No</v>
          </cell>
          <cell r="J590" t="str">
            <v>C</v>
          </cell>
          <cell r="K590" t="str">
            <v>Q</v>
          </cell>
          <cell r="L590" t="str">
            <v>112/109</v>
          </cell>
          <cell r="M590" t="str">
            <v>C</v>
          </cell>
          <cell r="N590" t="str">
            <v>-</v>
          </cell>
          <cell r="O590" t="str">
            <v>-</v>
          </cell>
          <cell r="P590" t="str">
            <v>No</v>
          </cell>
          <cell r="Q590">
            <v>6</v>
          </cell>
          <cell r="R590">
            <v>0</v>
          </cell>
          <cell r="S590" t="str">
            <v>CAMIONETA</v>
          </cell>
          <cell r="T590" t="str">
            <v>URBAN</v>
          </cell>
          <cell r="U590" t="str">
            <v>FUERA DE GAMA</v>
          </cell>
          <cell r="V590">
            <v>0</v>
          </cell>
          <cell r="W590">
            <v>1467.76</v>
          </cell>
          <cell r="X590">
            <v>2256</v>
          </cell>
          <cell r="Y590">
            <v>2616.96</v>
          </cell>
          <cell r="Z590">
            <v>4865.04</v>
          </cell>
          <cell r="AA590" t="str">
            <v>TORNEL, 265, 75, 16, 112/109, Q, CAMIONETA, URBAN, A/T - 09 RADIAL ACERO, Letra Negra</v>
          </cell>
        </row>
        <row r="591">
          <cell r="A591" t="str">
            <v>C51723</v>
          </cell>
          <cell r="B591" t="str">
            <v>235/75/R15 Coopertires Discoverer A/T3 Lt 104R</v>
          </cell>
          <cell r="C591" t="str">
            <v>COOPERTIRES</v>
          </cell>
          <cell r="D591" t="str">
            <v>DISCOVERER A/T3 LT</v>
          </cell>
          <cell r="E591">
            <v>235</v>
          </cell>
          <cell r="F591">
            <v>75</v>
          </cell>
          <cell r="G591">
            <v>15</v>
          </cell>
          <cell r="H591" t="str">
            <v>Letra Blanca Derecha</v>
          </cell>
          <cell r="I591" t="str">
            <v>No</v>
          </cell>
          <cell r="J591" t="str">
            <v>R</v>
          </cell>
          <cell r="K591" t="str">
            <v>R</v>
          </cell>
          <cell r="L591" t="str">
            <v>104</v>
          </cell>
          <cell r="M591" t="str">
            <v>C</v>
          </cell>
          <cell r="N591" t="str">
            <v>-</v>
          </cell>
          <cell r="O591" t="str">
            <v>-</v>
          </cell>
          <cell r="P591" t="str">
            <v>No</v>
          </cell>
          <cell r="Q591">
            <v>6</v>
          </cell>
          <cell r="R591">
            <v>0</v>
          </cell>
          <cell r="S591" t="str">
            <v>CAMIONETA</v>
          </cell>
          <cell r="T591" t="str">
            <v>ALL TERRAIN</v>
          </cell>
          <cell r="U591" t="str">
            <v>DESCONTINUADO</v>
          </cell>
          <cell r="V591">
            <v>0</v>
          </cell>
          <cell r="W591">
            <v>1486.36</v>
          </cell>
          <cell r="X591">
            <v>2217</v>
          </cell>
          <cell r="Y591">
            <v>2571.7199999999998</v>
          </cell>
          <cell r="Z591">
            <v>4926.5199999999995</v>
          </cell>
          <cell r="AA591" t="str">
            <v>COOPERTIRES, 235, 75, 15, 104, R, CAMIONETA, ALL TERRAIN, DISCOVERER A/T3 LT, Letra Blanca Derecha</v>
          </cell>
        </row>
        <row r="592">
          <cell r="A592" t="str">
            <v>PIR2722000</v>
          </cell>
          <cell r="B592" t="str">
            <v>265/70/R17 Pirelli Scorpion All Terrain Plus 115T</v>
          </cell>
          <cell r="C592" t="str">
            <v>PIRELLI</v>
          </cell>
          <cell r="D592" t="str">
            <v>SCORPION ALL TERRAIN PLUS</v>
          </cell>
          <cell r="E592">
            <v>265</v>
          </cell>
          <cell r="F592">
            <v>70</v>
          </cell>
          <cell r="G592">
            <v>17</v>
          </cell>
          <cell r="H592" t="str">
            <v>Letra Negra</v>
          </cell>
          <cell r="I592" t="str">
            <v>No</v>
          </cell>
          <cell r="J592" t="str">
            <v>R</v>
          </cell>
          <cell r="K592" t="str">
            <v>T</v>
          </cell>
          <cell r="L592" t="str">
            <v>115</v>
          </cell>
          <cell r="M592" t="str">
            <v>SL</v>
          </cell>
          <cell r="N592" t="str">
            <v>A</v>
          </cell>
          <cell r="O592" t="str">
            <v>B</v>
          </cell>
          <cell r="P592" t="str">
            <v>No</v>
          </cell>
          <cell r="Q592" t="str">
            <v>-</v>
          </cell>
          <cell r="R592">
            <v>640</v>
          </cell>
          <cell r="S592" t="str">
            <v>CAMIONETA</v>
          </cell>
          <cell r="T592" t="str">
            <v>ALL TERRAIN</v>
          </cell>
          <cell r="U592" t="str">
            <v>EN GAMA</v>
          </cell>
          <cell r="V592">
            <v>0</v>
          </cell>
          <cell r="W592">
            <v>2273.46</v>
          </cell>
          <cell r="X592">
            <v>3416</v>
          </cell>
          <cell r="Y592">
            <v>3962.56</v>
          </cell>
          <cell r="Z592">
            <v>7521.44</v>
          </cell>
          <cell r="AA592" t="str">
            <v>PIRELLI, 265, 70, 17, 115, T, CAMIONETA, ALL TERRAIN, SCORPION ALL TERRAIN PLUS, Letra Negra</v>
          </cell>
        </row>
        <row r="593">
          <cell r="A593" t="str">
            <v>PIR2511300</v>
          </cell>
          <cell r="B593" t="str">
            <v>225/60/R17 Pirelli P4 Four Seasons Plus 99T</v>
          </cell>
          <cell r="C593" t="str">
            <v>PIRELLI</v>
          </cell>
          <cell r="D593" t="str">
            <v>P4 FOUR SEASONS PLUS</v>
          </cell>
          <cell r="E593">
            <v>225</v>
          </cell>
          <cell r="F593">
            <v>60</v>
          </cell>
          <cell r="G593">
            <v>17</v>
          </cell>
          <cell r="H593" t="str">
            <v>Letra Negra</v>
          </cell>
          <cell r="I593" t="str">
            <v>No</v>
          </cell>
          <cell r="J593" t="str">
            <v>R</v>
          </cell>
          <cell r="K593" t="str">
            <v>T</v>
          </cell>
          <cell r="L593" t="str">
            <v>99</v>
          </cell>
          <cell r="M593" t="str">
            <v>P</v>
          </cell>
          <cell r="N593" t="str">
            <v>A</v>
          </cell>
          <cell r="O593" t="str">
            <v>B</v>
          </cell>
          <cell r="P593" t="str">
            <v>No</v>
          </cell>
          <cell r="Q593" t="str">
            <v>-</v>
          </cell>
          <cell r="R593">
            <v>760</v>
          </cell>
          <cell r="S593" t="str">
            <v>AUTO</v>
          </cell>
          <cell r="T593" t="str">
            <v>TOURING</v>
          </cell>
          <cell r="U593" t="str">
            <v>EN GAMA</v>
          </cell>
          <cell r="V593">
            <v>1</v>
          </cell>
          <cell r="W593">
            <v>1894.09</v>
          </cell>
          <cell r="X593">
            <v>2903</v>
          </cell>
          <cell r="Y593">
            <v>3367.4799999999996</v>
          </cell>
          <cell r="Z593">
            <v>6277.9199999999992</v>
          </cell>
          <cell r="AA593" t="str">
            <v>PIRELLI, 225, 60, 17, 99, T, AUTO, TOURING, P4 FOUR SEASONS PLUS, Letra Negra</v>
          </cell>
        </row>
        <row r="594">
          <cell r="A594" t="str">
            <v>FS10225003</v>
          </cell>
          <cell r="B594" t="str">
            <v>175/65/R14 Firestone Firehawk 900 82H</v>
          </cell>
          <cell r="C594" t="str">
            <v>FIRESTONE</v>
          </cell>
          <cell r="D594" t="str">
            <v>FIREHAWK 900</v>
          </cell>
          <cell r="E594">
            <v>175</v>
          </cell>
          <cell r="F594">
            <v>65</v>
          </cell>
          <cell r="G594">
            <v>14</v>
          </cell>
          <cell r="H594" t="str">
            <v>Letra Negra</v>
          </cell>
          <cell r="I594" t="str">
            <v>No</v>
          </cell>
          <cell r="J594" t="str">
            <v>R</v>
          </cell>
          <cell r="K594" t="str">
            <v>H</v>
          </cell>
          <cell r="L594" t="str">
            <v>82</v>
          </cell>
          <cell r="M594" t="str">
            <v>SL</v>
          </cell>
          <cell r="N594" t="str">
            <v>-</v>
          </cell>
          <cell r="O594" t="str">
            <v>-</v>
          </cell>
          <cell r="P594" t="str">
            <v>No</v>
          </cell>
          <cell r="Q594">
            <v>4</v>
          </cell>
          <cell r="R594">
            <v>0</v>
          </cell>
          <cell r="S594" t="str">
            <v>AUTO</v>
          </cell>
          <cell r="T594" t="str">
            <v>URBAN</v>
          </cell>
          <cell r="U594" t="str">
            <v>EN GAMA</v>
          </cell>
          <cell r="V594">
            <v>0</v>
          </cell>
          <cell r="W594">
            <v>721.02</v>
          </cell>
          <cell r="X594">
            <v>1151</v>
          </cell>
          <cell r="Y594">
            <v>1335.1599999999999</v>
          </cell>
          <cell r="Z594">
            <v>2690.04</v>
          </cell>
          <cell r="AA594" t="str">
            <v>FIRESTONE, 175, 65, 14, 82, H, AUTO, URBAN, FIREHAWK 900, Letra Negra</v>
          </cell>
        </row>
        <row r="595">
          <cell r="A595" t="str">
            <v>C9027758</v>
          </cell>
          <cell r="B595" t="str">
            <v>185/70/R14 Coopertires Cs1 88H</v>
          </cell>
          <cell r="C595" t="str">
            <v>COOPERTIRES</v>
          </cell>
          <cell r="D595" t="str">
            <v>CS1</v>
          </cell>
          <cell r="E595">
            <v>185</v>
          </cell>
          <cell r="F595">
            <v>70</v>
          </cell>
          <cell r="G595">
            <v>14</v>
          </cell>
          <cell r="H595" t="str">
            <v>Letra Negra</v>
          </cell>
          <cell r="I595" t="str">
            <v>No</v>
          </cell>
          <cell r="J595" t="str">
            <v>R</v>
          </cell>
          <cell r="K595" t="str">
            <v>H</v>
          </cell>
          <cell r="L595" t="str">
            <v>88</v>
          </cell>
          <cell r="M595" t="str">
            <v>B</v>
          </cell>
          <cell r="N595" t="str">
            <v>A</v>
          </cell>
          <cell r="O595" t="str">
            <v>B</v>
          </cell>
          <cell r="P595" t="str">
            <v>No</v>
          </cell>
          <cell r="Q595">
            <v>4</v>
          </cell>
          <cell r="R595">
            <v>440</v>
          </cell>
          <cell r="S595" t="str">
            <v>AUTO</v>
          </cell>
          <cell r="T595" t="str">
            <v>URBAN</v>
          </cell>
          <cell r="U595" t="str">
            <v>EN GAMA</v>
          </cell>
          <cell r="V595">
            <v>0</v>
          </cell>
          <cell r="W595">
            <v>623.15</v>
          </cell>
          <cell r="X595">
            <v>1018</v>
          </cell>
          <cell r="Y595">
            <v>1180.8799999999999</v>
          </cell>
          <cell r="Z595">
            <v>2065.96</v>
          </cell>
          <cell r="AA595" t="str">
            <v>COOPERTIRES, 185, 70, 14, 88, H, AUTO, URBAN, CS1, Letra Negra</v>
          </cell>
        </row>
        <row r="596">
          <cell r="A596" t="str">
            <v>PIR1898700</v>
          </cell>
          <cell r="B596" t="str">
            <v>225/50/R17 Pirelli Cinturato P7 94Y</v>
          </cell>
          <cell r="C596" t="str">
            <v>PIRELLI</v>
          </cell>
          <cell r="D596" t="str">
            <v>CINTURATO P7</v>
          </cell>
          <cell r="E596">
            <v>225</v>
          </cell>
          <cell r="F596">
            <v>50</v>
          </cell>
          <cell r="G596">
            <v>17</v>
          </cell>
          <cell r="H596" t="str">
            <v>Letra Negra</v>
          </cell>
          <cell r="I596" t="str">
            <v>Si</v>
          </cell>
          <cell r="J596" t="str">
            <v>HP</v>
          </cell>
          <cell r="K596" t="str">
            <v>Y</v>
          </cell>
          <cell r="L596" t="str">
            <v>94</v>
          </cell>
          <cell r="M596" t="str">
            <v>SL</v>
          </cell>
          <cell r="N596" t="str">
            <v>AA</v>
          </cell>
          <cell r="O596" t="str">
            <v>A</v>
          </cell>
          <cell r="P596" t="str">
            <v>No</v>
          </cell>
          <cell r="Q596" t="str">
            <v>-</v>
          </cell>
          <cell r="R596">
            <v>260</v>
          </cell>
          <cell r="S596" t="str">
            <v>AUTO</v>
          </cell>
          <cell r="T596" t="str">
            <v>TOURING</v>
          </cell>
          <cell r="U596" t="str">
            <v>EN GAMA</v>
          </cell>
          <cell r="V596">
            <v>10</v>
          </cell>
          <cell r="W596">
            <v>2234.59</v>
          </cell>
          <cell r="X596">
            <v>3364</v>
          </cell>
          <cell r="Y596">
            <v>3902.24</v>
          </cell>
          <cell r="Z596">
            <v>7406.6</v>
          </cell>
          <cell r="AA596" t="str">
            <v>PIRELLI, 225, 50, 17, 94, Y, AUTO, TOURING, CINTURATO P7, Letra Negra</v>
          </cell>
        </row>
        <row r="597">
          <cell r="A597" t="str">
            <v>GDY103419</v>
          </cell>
          <cell r="B597" t="str">
            <v>285/45/R22 Goodyear Fortera Sl 114H</v>
          </cell>
          <cell r="C597" t="str">
            <v>GOODYEAR</v>
          </cell>
          <cell r="D597" t="str">
            <v>FORTERA SL</v>
          </cell>
          <cell r="E597">
            <v>285</v>
          </cell>
          <cell r="F597">
            <v>45</v>
          </cell>
          <cell r="G597">
            <v>22</v>
          </cell>
          <cell r="H597" t="str">
            <v>Letra Negra</v>
          </cell>
          <cell r="I597" t="str">
            <v>No</v>
          </cell>
          <cell r="J597" t="str">
            <v>R</v>
          </cell>
          <cell r="K597" t="str">
            <v>H</v>
          </cell>
          <cell r="L597" t="str">
            <v>114</v>
          </cell>
          <cell r="M597" t="str">
            <v>XL</v>
          </cell>
          <cell r="N597" t="str">
            <v>B</v>
          </cell>
          <cell r="O597" t="str">
            <v>A</v>
          </cell>
          <cell r="P597" t="str">
            <v>No</v>
          </cell>
          <cell r="Q597" t="str">
            <v>-</v>
          </cell>
          <cell r="R597">
            <v>500</v>
          </cell>
          <cell r="S597" t="str">
            <v>CAMIONETA</v>
          </cell>
          <cell r="T597" t="str">
            <v>URBAN</v>
          </cell>
          <cell r="U597" t="str">
            <v>EN GAMA</v>
          </cell>
          <cell r="V597">
            <v>2</v>
          </cell>
          <cell r="W597">
            <v>4051.35</v>
          </cell>
          <cell r="X597">
            <v>5875</v>
          </cell>
          <cell r="Y597">
            <v>6814.9999999999991</v>
          </cell>
          <cell r="Z597">
            <v>13911.88</v>
          </cell>
          <cell r="AA597" t="str">
            <v>GOODYEAR, 285, 45, 22, 114, H, CAMIONETA, URBAN, FORTERA SL, Letra Negra</v>
          </cell>
        </row>
        <row r="598">
          <cell r="A598" t="str">
            <v>DUN102327</v>
          </cell>
          <cell r="B598" t="str">
            <v>275/40/R20 Dunlop Sp Sport Maxx 106W</v>
          </cell>
          <cell r="C598" t="str">
            <v>DUNLOP</v>
          </cell>
          <cell r="D598" t="str">
            <v>SP SPORT MAXX</v>
          </cell>
          <cell r="E598">
            <v>275</v>
          </cell>
          <cell r="F598">
            <v>40</v>
          </cell>
          <cell r="G598">
            <v>20</v>
          </cell>
          <cell r="H598" t="str">
            <v>Letra Negra</v>
          </cell>
          <cell r="I598" t="str">
            <v>No</v>
          </cell>
          <cell r="J598" t="str">
            <v>HP</v>
          </cell>
          <cell r="K598" t="str">
            <v>W</v>
          </cell>
          <cell r="L598" t="str">
            <v>106</v>
          </cell>
          <cell r="M598" t="str">
            <v>SL</v>
          </cell>
          <cell r="N598" t="str">
            <v>AA</v>
          </cell>
          <cell r="O598" t="str">
            <v>A</v>
          </cell>
          <cell r="P598" t="str">
            <v>Si</v>
          </cell>
          <cell r="Q598" t="str">
            <v>-</v>
          </cell>
          <cell r="R598">
            <v>240</v>
          </cell>
          <cell r="S598" t="str">
            <v>CAMIONETA</v>
          </cell>
          <cell r="T598" t="str">
            <v>SPORTING</v>
          </cell>
          <cell r="U598" t="str">
            <v>EN GAMA</v>
          </cell>
          <cell r="V598">
            <v>7</v>
          </cell>
          <cell r="W598">
            <v>3918.74</v>
          </cell>
          <cell r="X598">
            <v>5695</v>
          </cell>
          <cell r="Y598">
            <v>6606.2</v>
          </cell>
          <cell r="Z598">
            <v>13192.679999999998</v>
          </cell>
          <cell r="AA598" t="str">
            <v>DUNLOP, 275, 40, 20, 106, W, CAMIONETA, SPORTING, SP SPORT MAXX, Letra Negra</v>
          </cell>
        </row>
        <row r="599">
          <cell r="A599" t="str">
            <v>PIR2252200</v>
          </cell>
          <cell r="B599" t="str">
            <v>235/50/R18 Pirelli Scorpion Verde All Season 97H</v>
          </cell>
          <cell r="C599" t="str">
            <v>PIRELLI</v>
          </cell>
          <cell r="D599" t="str">
            <v>SCORPION VERDE ALL SEASON</v>
          </cell>
          <cell r="E599">
            <v>235</v>
          </cell>
          <cell r="F599">
            <v>50</v>
          </cell>
          <cell r="G599">
            <v>18</v>
          </cell>
          <cell r="H599" t="str">
            <v>Letra Negra</v>
          </cell>
          <cell r="I599" t="str">
            <v>Si</v>
          </cell>
          <cell r="J599" t="str">
            <v>R</v>
          </cell>
          <cell r="K599" t="str">
            <v>H</v>
          </cell>
          <cell r="L599" t="str">
            <v>97</v>
          </cell>
          <cell r="M599" t="str">
            <v>XL</v>
          </cell>
          <cell r="N599" t="str">
            <v>A</v>
          </cell>
          <cell r="O599" t="str">
            <v>A</v>
          </cell>
          <cell r="P599" t="str">
            <v>No</v>
          </cell>
          <cell r="Q599" t="str">
            <v>-</v>
          </cell>
          <cell r="R599">
            <v>600</v>
          </cell>
          <cell r="S599" t="str">
            <v>CAMIONETA</v>
          </cell>
          <cell r="T599" t="str">
            <v>URBAN</v>
          </cell>
          <cell r="U599" t="str">
            <v>EN GAMA</v>
          </cell>
          <cell r="V599">
            <v>12</v>
          </cell>
          <cell r="W599">
            <v>2423.21</v>
          </cell>
          <cell r="X599">
            <v>3670</v>
          </cell>
          <cell r="Y599">
            <v>4257.2</v>
          </cell>
          <cell r="Z599">
            <v>8031.8399999999992</v>
          </cell>
          <cell r="AA599" t="str">
            <v>PIRELLI, 235, 50, 18, 97, H, CAMIONETA, URBAN, SCORPION VERDE ALL SEASON, Letra Negra</v>
          </cell>
        </row>
        <row r="600">
          <cell r="A600" t="str">
            <v>C19930</v>
          </cell>
          <cell r="B600" t="str">
            <v>285/60/R18 Coopertires Discoverer H/T Plus 116T</v>
          </cell>
          <cell r="C600" t="str">
            <v>COOPERTIRES</v>
          </cell>
          <cell r="D600" t="str">
            <v>DISCOVERER H/T PLUS</v>
          </cell>
          <cell r="E600">
            <v>285</v>
          </cell>
          <cell r="F600">
            <v>60</v>
          </cell>
          <cell r="G600">
            <v>18</v>
          </cell>
          <cell r="H600" t="str">
            <v>Letra Negra</v>
          </cell>
          <cell r="I600" t="str">
            <v>No</v>
          </cell>
          <cell r="J600" t="str">
            <v>R</v>
          </cell>
          <cell r="K600" t="str">
            <v>T</v>
          </cell>
          <cell r="L600" t="str">
            <v>116</v>
          </cell>
          <cell r="M600" t="str">
            <v>SL</v>
          </cell>
          <cell r="N600" t="str">
            <v>A</v>
          </cell>
          <cell r="O600" t="str">
            <v>B</v>
          </cell>
          <cell r="P600" t="str">
            <v>No</v>
          </cell>
          <cell r="Q600">
            <v>4</v>
          </cell>
          <cell r="R600">
            <v>460</v>
          </cell>
          <cell r="S600" t="str">
            <v>CAMIONETA</v>
          </cell>
          <cell r="T600" t="str">
            <v>ALL TERRAIN</v>
          </cell>
          <cell r="U600" t="str">
            <v>EN GAMA</v>
          </cell>
          <cell r="V600">
            <v>1</v>
          </cell>
          <cell r="W600">
            <v>1950.47</v>
          </cell>
          <cell r="X600">
            <v>3030</v>
          </cell>
          <cell r="Y600">
            <v>3514.7999999999997</v>
          </cell>
          <cell r="Z600">
            <v>6464.6799999999994</v>
          </cell>
          <cell r="AA600" t="str">
            <v>COOPERTIRES, 285, 60, 18, 116, T, CAMIONETA, ALL TERRAIN, DISCOVERER H/T PLUS, Letra Negra</v>
          </cell>
        </row>
        <row r="601">
          <cell r="A601" t="str">
            <v>C9023693</v>
          </cell>
          <cell r="B601" t="str">
            <v>13.5/90/R17 Coopertires Discoverer Stt Pro 121Q</v>
          </cell>
          <cell r="C601" t="str">
            <v>COOPERTIRES</v>
          </cell>
          <cell r="D601" t="str">
            <v>DISCOVERER STT PRO</v>
          </cell>
          <cell r="E601">
            <v>13.5</v>
          </cell>
          <cell r="F601">
            <v>90</v>
          </cell>
          <cell r="G601">
            <v>17</v>
          </cell>
          <cell r="H601" t="str">
            <v>Letra Negra</v>
          </cell>
          <cell r="I601" t="str">
            <v>No</v>
          </cell>
          <cell r="J601" t="str">
            <v>R</v>
          </cell>
          <cell r="K601" t="str">
            <v>Q</v>
          </cell>
          <cell r="L601" t="str">
            <v>121</v>
          </cell>
          <cell r="M601" t="str">
            <v>E</v>
          </cell>
          <cell r="N601" t="str">
            <v>-</v>
          </cell>
          <cell r="O601" t="str">
            <v>-</v>
          </cell>
          <cell r="P601" t="str">
            <v>No</v>
          </cell>
          <cell r="Q601">
            <v>10</v>
          </cell>
          <cell r="R601">
            <v>0</v>
          </cell>
          <cell r="S601" t="str">
            <v>CAMIONETA</v>
          </cell>
          <cell r="T601" t="str">
            <v>ALL TERRAIN</v>
          </cell>
          <cell r="U601" t="str">
            <v>EN GAMA</v>
          </cell>
          <cell r="V601">
            <v>0</v>
          </cell>
          <cell r="W601">
            <v>3619.2</v>
          </cell>
          <cell r="X601">
            <v>5239</v>
          </cell>
          <cell r="Y601">
            <v>6077.24</v>
          </cell>
          <cell r="Z601">
            <v>11986.28</v>
          </cell>
          <cell r="AA601" t="str">
            <v>COOPERTIRES, 13.5, 90, 17, 121, Q, CAMIONETA, ALL TERRAIN, DISCOVERER STT PRO, Letra Negra</v>
          </cell>
        </row>
        <row r="602">
          <cell r="A602" t="str">
            <v>C9032690</v>
          </cell>
          <cell r="B602" t="str">
            <v>265/65/R17 Coopertires Discoverer At3 4S 112T</v>
          </cell>
          <cell r="C602" t="str">
            <v>COOPERTIRES</v>
          </cell>
          <cell r="D602" t="str">
            <v>DISCOVERER AT3 4S</v>
          </cell>
          <cell r="E602">
            <v>265</v>
          </cell>
          <cell r="F602">
            <v>65</v>
          </cell>
          <cell r="G602">
            <v>17</v>
          </cell>
          <cell r="H602" t="str">
            <v>Letra Blanca Derecha</v>
          </cell>
          <cell r="I602" t="str">
            <v>No</v>
          </cell>
          <cell r="J602" t="str">
            <v>R</v>
          </cell>
          <cell r="K602" t="str">
            <v>T</v>
          </cell>
          <cell r="L602" t="str">
            <v>112</v>
          </cell>
          <cell r="M602" t="str">
            <v>SL</v>
          </cell>
          <cell r="N602" t="str">
            <v>A</v>
          </cell>
          <cell r="O602" t="str">
            <v>B</v>
          </cell>
          <cell r="P602" t="str">
            <v>No</v>
          </cell>
          <cell r="Q602">
            <v>4</v>
          </cell>
          <cell r="R602">
            <v>620</v>
          </cell>
          <cell r="S602" t="str">
            <v>CAMIONETA</v>
          </cell>
          <cell r="T602" t="str">
            <v>ALL TERRAIN</v>
          </cell>
          <cell r="U602" t="str">
            <v>EN GAMA</v>
          </cell>
          <cell r="V602">
            <v>0</v>
          </cell>
          <cell r="W602">
            <v>2317.9499999999998</v>
          </cell>
          <cell r="X602">
            <v>3477</v>
          </cell>
          <cell r="Y602">
            <v>4033.3199999999997</v>
          </cell>
          <cell r="Z602">
            <v>7682.6799999999994</v>
          </cell>
          <cell r="AA602" t="str">
            <v>COOPERTIRES, 265, 65, 17, 112, T, CAMIONETA, ALL TERRAIN, DISCOVERER AT3 4S, Letra Blanca Derecha</v>
          </cell>
        </row>
        <row r="603">
          <cell r="A603" t="str">
            <v>GDY101166</v>
          </cell>
          <cell r="B603" t="str">
            <v>305/45/R22 Goodyear Fortera Sl 118H</v>
          </cell>
          <cell r="C603" t="str">
            <v>GOODYEAR</v>
          </cell>
          <cell r="D603" t="str">
            <v>FORTERA SL</v>
          </cell>
          <cell r="E603">
            <v>305</v>
          </cell>
          <cell r="F603">
            <v>45</v>
          </cell>
          <cell r="G603">
            <v>22</v>
          </cell>
          <cell r="H603" t="str">
            <v>Letra Negra</v>
          </cell>
          <cell r="I603" t="str">
            <v>No</v>
          </cell>
          <cell r="J603" t="str">
            <v>R</v>
          </cell>
          <cell r="K603" t="str">
            <v>H</v>
          </cell>
          <cell r="L603" t="str">
            <v>118</v>
          </cell>
          <cell r="M603" t="str">
            <v>XL</v>
          </cell>
          <cell r="N603" t="str">
            <v>B</v>
          </cell>
          <cell r="O603" t="str">
            <v>A</v>
          </cell>
          <cell r="P603" t="str">
            <v>No</v>
          </cell>
          <cell r="Q603" t="str">
            <v>-</v>
          </cell>
          <cell r="R603">
            <v>500</v>
          </cell>
          <cell r="S603" t="str">
            <v>CAMIONETA</v>
          </cell>
          <cell r="T603" t="str">
            <v>URBAN</v>
          </cell>
          <cell r="U603" t="str">
            <v>EN GAMA</v>
          </cell>
          <cell r="V603">
            <v>0</v>
          </cell>
          <cell r="W603">
            <v>4074.27</v>
          </cell>
          <cell r="X603">
            <v>5906</v>
          </cell>
          <cell r="Y603">
            <v>6850.9599999999991</v>
          </cell>
          <cell r="Z603">
            <v>13503.56</v>
          </cell>
          <cell r="AA603" t="str">
            <v>GOODYEAR, 305, 45, 22, 118, H, CAMIONETA, URBAN, FORTERA SL, Letra Negra</v>
          </cell>
        </row>
        <row r="604">
          <cell r="A604" t="str">
            <v>C20262</v>
          </cell>
          <cell r="B604" t="str">
            <v>205/55/R16 Coopertires Cs5 Ultra Touring 91V</v>
          </cell>
          <cell r="C604" t="str">
            <v>COOPERTIRES</v>
          </cell>
          <cell r="D604" t="str">
            <v>CS5 ULTRA TOURING</v>
          </cell>
          <cell r="E604">
            <v>205</v>
          </cell>
          <cell r="F604">
            <v>55</v>
          </cell>
          <cell r="G604">
            <v>16</v>
          </cell>
          <cell r="H604" t="str">
            <v>Letra Negra</v>
          </cell>
          <cell r="I604" t="str">
            <v>No</v>
          </cell>
          <cell r="J604" t="str">
            <v>HP</v>
          </cell>
          <cell r="K604" t="str">
            <v>V</v>
          </cell>
          <cell r="L604" t="str">
            <v>91</v>
          </cell>
          <cell r="M604" t="str">
            <v>SL</v>
          </cell>
          <cell r="N604" t="str">
            <v>A</v>
          </cell>
          <cell r="O604" t="str">
            <v>A</v>
          </cell>
          <cell r="P604" t="str">
            <v>No</v>
          </cell>
          <cell r="Q604">
            <v>4</v>
          </cell>
          <cell r="R604">
            <v>580</v>
          </cell>
          <cell r="S604" t="str">
            <v>AUTO</v>
          </cell>
          <cell r="T604" t="str">
            <v>TOURING</v>
          </cell>
          <cell r="U604" t="str">
            <v>EN GAMA</v>
          </cell>
          <cell r="V604">
            <v>2</v>
          </cell>
          <cell r="W604">
            <v>1333.73</v>
          </cell>
          <cell r="X604">
            <v>2074</v>
          </cell>
          <cell r="Y604">
            <v>2405.8399999999997</v>
          </cell>
          <cell r="Z604">
            <v>4420.7599999999993</v>
          </cell>
          <cell r="AA604" t="str">
            <v>COOPERTIRES, 205, 55, 16, 91, V, AUTO, TOURING, CS5 ULTRA TOURING, Letra Negra</v>
          </cell>
        </row>
        <row r="605">
          <cell r="A605" t="str">
            <v>GDY107984</v>
          </cell>
          <cell r="B605" t="str">
            <v>235/55/R17 Goodyear Excellence 99V</v>
          </cell>
          <cell r="C605" t="str">
            <v>GOODYEAR</v>
          </cell>
          <cell r="D605" t="str">
            <v>EXCELLENCE</v>
          </cell>
          <cell r="E605">
            <v>235</v>
          </cell>
          <cell r="F605">
            <v>55</v>
          </cell>
          <cell r="G605">
            <v>17</v>
          </cell>
          <cell r="H605" t="str">
            <v>Letra Negra</v>
          </cell>
          <cell r="I605" t="str">
            <v>Si</v>
          </cell>
          <cell r="J605" t="str">
            <v>HP</v>
          </cell>
          <cell r="K605" t="str">
            <v>V</v>
          </cell>
          <cell r="L605" t="str">
            <v>99</v>
          </cell>
          <cell r="M605" t="str">
            <v>SL</v>
          </cell>
          <cell r="N605" t="str">
            <v>-</v>
          </cell>
          <cell r="O605" t="str">
            <v>A</v>
          </cell>
          <cell r="P605" t="str">
            <v>No</v>
          </cell>
          <cell r="Q605" t="str">
            <v>-</v>
          </cell>
          <cell r="R605">
            <v>240</v>
          </cell>
          <cell r="S605" t="str">
            <v>CAMIONETA</v>
          </cell>
          <cell r="T605" t="str">
            <v>URBAN</v>
          </cell>
          <cell r="U605" t="str">
            <v>EN GAMA</v>
          </cell>
          <cell r="V605">
            <v>0</v>
          </cell>
          <cell r="W605">
            <v>2241.0700000000002</v>
          </cell>
          <cell r="X605">
            <v>3373</v>
          </cell>
          <cell r="Y605">
            <v>3912.68</v>
          </cell>
          <cell r="Z605">
            <v>7035.4</v>
          </cell>
          <cell r="AA605" t="str">
            <v>GOODYEAR, 235, 55, 17, 99, V, CAMIONETA, URBAN, EXCELLENCE, Letra Negra</v>
          </cell>
        </row>
        <row r="606">
          <cell r="A606" t="str">
            <v>PIR1767400</v>
          </cell>
          <cell r="B606" t="str">
            <v>255/40/R20 Pirelli Pzero Suv 101W</v>
          </cell>
          <cell r="C606" t="str">
            <v>PIRELLI</v>
          </cell>
          <cell r="D606" t="str">
            <v>PZERO SUV</v>
          </cell>
          <cell r="E606">
            <v>255</v>
          </cell>
          <cell r="F606">
            <v>40</v>
          </cell>
          <cell r="G606">
            <v>20</v>
          </cell>
          <cell r="H606" t="str">
            <v>Letra Negra</v>
          </cell>
          <cell r="I606" t="str">
            <v>Si</v>
          </cell>
          <cell r="J606" t="str">
            <v>HP</v>
          </cell>
          <cell r="K606" t="str">
            <v>W</v>
          </cell>
          <cell r="L606" t="str">
            <v>101</v>
          </cell>
          <cell r="M606" t="str">
            <v>SL</v>
          </cell>
          <cell r="N606" t="str">
            <v>-</v>
          </cell>
          <cell r="O606" t="str">
            <v>-</v>
          </cell>
          <cell r="P606" t="str">
            <v>No</v>
          </cell>
          <cell r="Q606" t="str">
            <v>-</v>
          </cell>
          <cell r="R606">
            <v>0</v>
          </cell>
          <cell r="S606" t="str">
            <v>CAMIONETA</v>
          </cell>
          <cell r="T606" t="str">
            <v>URBAN</v>
          </cell>
          <cell r="U606" t="str">
            <v>EN GAMA</v>
          </cell>
          <cell r="V606">
            <v>1</v>
          </cell>
          <cell r="W606">
            <v>3926.21</v>
          </cell>
          <cell r="X606">
            <v>5705</v>
          </cell>
          <cell r="Y606">
            <v>6617.7999999999993</v>
          </cell>
          <cell r="Z606">
            <v>13859.679999999998</v>
          </cell>
          <cell r="AA606" t="str">
            <v>PIRELLI, 255, 40, 20, 101, W, CAMIONETA, URBAN, PZERO SUV, Letra Negra</v>
          </cell>
        </row>
        <row r="607">
          <cell r="A607" t="str">
            <v>PIR2648800</v>
          </cell>
          <cell r="B607" t="str">
            <v>185/70/R14 Pirelli Cinturato P1 88H</v>
          </cell>
          <cell r="C607" t="str">
            <v>PIRELLI</v>
          </cell>
          <cell r="D607" t="str">
            <v>CINTURATO P1</v>
          </cell>
          <cell r="E607">
            <v>185</v>
          </cell>
          <cell r="F607">
            <v>70</v>
          </cell>
          <cell r="G607">
            <v>14</v>
          </cell>
          <cell r="H607" t="str">
            <v>Letra Negra</v>
          </cell>
          <cell r="I607" t="str">
            <v>No</v>
          </cell>
          <cell r="J607" t="str">
            <v>R</v>
          </cell>
          <cell r="K607" t="str">
            <v>H</v>
          </cell>
          <cell r="L607" t="str">
            <v>88</v>
          </cell>
          <cell r="M607" t="str">
            <v>SL</v>
          </cell>
          <cell r="N607" t="str">
            <v>A</v>
          </cell>
          <cell r="O607" t="str">
            <v>A</v>
          </cell>
          <cell r="P607" t="str">
            <v>No</v>
          </cell>
          <cell r="Q607" t="str">
            <v>-</v>
          </cell>
          <cell r="R607">
            <v>420</v>
          </cell>
          <cell r="S607" t="str">
            <v>AUTO</v>
          </cell>
          <cell r="T607" t="str">
            <v>URBAN</v>
          </cell>
          <cell r="U607" t="str">
            <v>EN GAMA</v>
          </cell>
          <cell r="V607">
            <v>38</v>
          </cell>
          <cell r="W607">
            <v>943.35</v>
          </cell>
          <cell r="X607">
            <v>1452</v>
          </cell>
          <cell r="Y607">
            <v>1684.32</v>
          </cell>
          <cell r="Z607">
            <v>3324.56</v>
          </cell>
          <cell r="AA607" t="str">
            <v>PIRELLI, 185, 70, 14, 88, H, AUTO, URBAN, CINTURATO P1, Letra Negra</v>
          </cell>
        </row>
        <row r="608">
          <cell r="A608" t="str">
            <v>GDY106330</v>
          </cell>
          <cell r="B608" t="str">
            <v>205/50/R17 Goodyear Efficentgrip Performance 93W</v>
          </cell>
          <cell r="C608" t="str">
            <v>GOODYEAR</v>
          </cell>
          <cell r="D608" t="str">
            <v>EFFICENTGRIP PERFORMANCE</v>
          </cell>
          <cell r="E608">
            <v>205</v>
          </cell>
          <cell r="F608">
            <v>50</v>
          </cell>
          <cell r="G608">
            <v>17</v>
          </cell>
          <cell r="H608" t="str">
            <v>Letra Negra</v>
          </cell>
          <cell r="I608" t="str">
            <v>No</v>
          </cell>
          <cell r="J608" t="str">
            <v>HP</v>
          </cell>
          <cell r="K608" t="str">
            <v>W</v>
          </cell>
          <cell r="L608" t="str">
            <v>93</v>
          </cell>
          <cell r="M608" t="str">
            <v>XL</v>
          </cell>
          <cell r="N608" t="str">
            <v>-</v>
          </cell>
          <cell r="O608" t="str">
            <v>A</v>
          </cell>
          <cell r="P608" t="str">
            <v>No</v>
          </cell>
          <cell r="Q608" t="str">
            <v>-</v>
          </cell>
          <cell r="R608">
            <v>340</v>
          </cell>
          <cell r="S608" t="str">
            <v>AUTO</v>
          </cell>
          <cell r="T608" t="str">
            <v>PERFORMANCE</v>
          </cell>
          <cell r="U608" t="str">
            <v>EN GAMA</v>
          </cell>
          <cell r="V608">
            <v>0</v>
          </cell>
          <cell r="W608">
            <v>1668.76</v>
          </cell>
          <cell r="X608">
            <v>2598</v>
          </cell>
          <cell r="Y608">
            <v>3013.68</v>
          </cell>
          <cell r="Z608">
            <v>5530.8799999999992</v>
          </cell>
          <cell r="AA608" t="str">
            <v>GOODYEAR, 205, 50, 17, 93, W, AUTO, PERFORMANCE, EFFICENTGRIP PERFORMANCE, Letra Negra</v>
          </cell>
        </row>
        <row r="609">
          <cell r="A609" t="str">
            <v>DUN107644</v>
          </cell>
          <cell r="B609" t="str">
            <v>245/40/R18 Dunlop Direzza Dz102 97W</v>
          </cell>
          <cell r="C609" t="str">
            <v>DUNLOP</v>
          </cell>
          <cell r="D609" t="str">
            <v>DIREZZA DZ102</v>
          </cell>
          <cell r="E609">
            <v>245</v>
          </cell>
          <cell r="F609">
            <v>40</v>
          </cell>
          <cell r="G609">
            <v>18</v>
          </cell>
          <cell r="H609" t="str">
            <v>Letra Negra</v>
          </cell>
          <cell r="I609" t="str">
            <v>No</v>
          </cell>
          <cell r="J609" t="str">
            <v>HP</v>
          </cell>
          <cell r="K609" t="str">
            <v>W</v>
          </cell>
          <cell r="L609" t="str">
            <v>97</v>
          </cell>
          <cell r="M609" t="str">
            <v>XL</v>
          </cell>
          <cell r="N609" t="str">
            <v>A</v>
          </cell>
          <cell r="O609" t="str">
            <v>A</v>
          </cell>
          <cell r="P609" t="str">
            <v>No</v>
          </cell>
          <cell r="Q609" t="str">
            <v>-</v>
          </cell>
          <cell r="R609">
            <v>460</v>
          </cell>
          <cell r="S609" t="str">
            <v>AUTO</v>
          </cell>
          <cell r="T609" t="str">
            <v>URBAN</v>
          </cell>
          <cell r="U609" t="str">
            <v>EN GAMA</v>
          </cell>
          <cell r="V609">
            <v>2</v>
          </cell>
          <cell r="W609">
            <v>2013.44</v>
          </cell>
          <cell r="X609">
            <v>3116</v>
          </cell>
          <cell r="Y609">
            <v>3614.56</v>
          </cell>
          <cell r="Z609">
            <v>6921.7199999999993</v>
          </cell>
          <cell r="AA609" t="str">
            <v>DUNLOP, 245, 40, 18, 97, W, AUTO, URBAN, DIREZZA DZ102, Letra Negra</v>
          </cell>
        </row>
        <row r="610">
          <cell r="A610" t="str">
            <v>C08303</v>
          </cell>
          <cell r="B610" t="str">
            <v>Lt225/75/R17 Coopertires Discoverer H/T3 116/113R</v>
          </cell>
          <cell r="C610" t="str">
            <v>COOPERTIRES</v>
          </cell>
          <cell r="D610" t="str">
            <v>DISCOVERER H/T3</v>
          </cell>
          <cell r="E610">
            <v>225</v>
          </cell>
          <cell r="F610">
            <v>75</v>
          </cell>
          <cell r="G610">
            <v>17</v>
          </cell>
          <cell r="H610" t="str">
            <v>Letra Negra</v>
          </cell>
          <cell r="I610" t="str">
            <v>No</v>
          </cell>
          <cell r="J610" t="str">
            <v>R</v>
          </cell>
          <cell r="K610" t="str">
            <v>R</v>
          </cell>
          <cell r="L610" t="str">
            <v>116/113</v>
          </cell>
          <cell r="M610" t="str">
            <v>E</v>
          </cell>
          <cell r="N610" t="str">
            <v>-</v>
          </cell>
          <cell r="O610" t="str">
            <v>-</v>
          </cell>
          <cell r="P610" t="str">
            <v>No</v>
          </cell>
          <cell r="Q610">
            <v>10</v>
          </cell>
          <cell r="R610">
            <v>0</v>
          </cell>
          <cell r="S610" t="str">
            <v>CAMIONETA</v>
          </cell>
          <cell r="T610" t="str">
            <v>ALL TERRAIN</v>
          </cell>
          <cell r="U610" t="str">
            <v>EN GAMA</v>
          </cell>
          <cell r="V610">
            <v>0</v>
          </cell>
          <cell r="W610">
            <v>1975.13</v>
          </cell>
          <cell r="X610">
            <v>3012</v>
          </cell>
          <cell r="Y610">
            <v>3493.9199999999996</v>
          </cell>
          <cell r="Z610">
            <v>6547.04</v>
          </cell>
          <cell r="AA610" t="str">
            <v>COOPERTIRES, 225, 75, 17, 116/113, R, CAMIONETA, ALL TERRAIN, DISCOVERER H/T3, Letra Negra</v>
          </cell>
        </row>
        <row r="611">
          <cell r="A611" t="str">
            <v>PIR2002000</v>
          </cell>
          <cell r="B611" t="str">
            <v>225/70/R15 Pirelli Chrono 112S</v>
          </cell>
          <cell r="C611" t="str">
            <v>PIRELLI</v>
          </cell>
          <cell r="D611" t="str">
            <v>CHRONO</v>
          </cell>
          <cell r="E611">
            <v>225</v>
          </cell>
          <cell r="F611">
            <v>70</v>
          </cell>
          <cell r="G611">
            <v>15</v>
          </cell>
          <cell r="H611" t="str">
            <v>Letra Negra</v>
          </cell>
          <cell r="I611" t="str">
            <v>No</v>
          </cell>
          <cell r="J611" t="str">
            <v>C</v>
          </cell>
          <cell r="K611" t="str">
            <v>S</v>
          </cell>
          <cell r="L611" t="str">
            <v>112</v>
          </cell>
          <cell r="M611" t="str">
            <v>C</v>
          </cell>
          <cell r="N611" t="str">
            <v>-</v>
          </cell>
          <cell r="O611" t="str">
            <v>-</v>
          </cell>
          <cell r="P611" t="str">
            <v>No</v>
          </cell>
          <cell r="Q611">
            <v>6</v>
          </cell>
          <cell r="R611">
            <v>0</v>
          </cell>
          <cell r="S611" t="str">
            <v>CAMIONETA</v>
          </cell>
          <cell r="T611" t="str">
            <v>URBAN</v>
          </cell>
          <cell r="U611" t="str">
            <v>EN GAMA</v>
          </cell>
          <cell r="V611">
            <v>0</v>
          </cell>
          <cell r="W611">
            <v>1782.47</v>
          </cell>
          <cell r="X611">
            <v>2617</v>
          </cell>
          <cell r="Y611">
            <v>3035.72</v>
          </cell>
          <cell r="Z611">
            <v>5924.12</v>
          </cell>
          <cell r="AA611" t="str">
            <v>PIRELLI, 225, 70, 15, 112, S, CAMIONETA, URBAN, CHRONO, Letra Negra</v>
          </cell>
        </row>
        <row r="612">
          <cell r="A612" t="str">
            <v>GDY104121</v>
          </cell>
          <cell r="B612" t="str">
            <v>265/50/R20 Goodyear Fortera Hl 107T</v>
          </cell>
          <cell r="C612" t="str">
            <v>GOODYEAR</v>
          </cell>
          <cell r="D612" t="str">
            <v>FORTERA HL</v>
          </cell>
          <cell r="E612">
            <v>265</v>
          </cell>
          <cell r="F612">
            <v>50</v>
          </cell>
          <cell r="G612">
            <v>20</v>
          </cell>
          <cell r="H612" t="str">
            <v>Letra Negra</v>
          </cell>
          <cell r="I612" t="str">
            <v>Si</v>
          </cell>
          <cell r="J612" t="str">
            <v>R</v>
          </cell>
          <cell r="K612" t="str">
            <v>T</v>
          </cell>
          <cell r="L612" t="str">
            <v>107</v>
          </cell>
          <cell r="M612" t="str">
            <v>SL</v>
          </cell>
          <cell r="N612" t="str">
            <v>B</v>
          </cell>
          <cell r="O612" t="str">
            <v>A</v>
          </cell>
          <cell r="P612" t="str">
            <v>No</v>
          </cell>
          <cell r="Q612" t="str">
            <v>-</v>
          </cell>
          <cell r="R612">
            <v>500</v>
          </cell>
          <cell r="S612" t="str">
            <v>CAMIONETA</v>
          </cell>
          <cell r="T612" t="str">
            <v>URBAN</v>
          </cell>
          <cell r="U612" t="str">
            <v>EN GAMA</v>
          </cell>
          <cell r="V612">
            <v>2</v>
          </cell>
          <cell r="W612">
            <v>3314.52</v>
          </cell>
          <cell r="X612">
            <v>4877</v>
          </cell>
          <cell r="Y612">
            <v>5657.32</v>
          </cell>
          <cell r="Z612">
            <v>10986.359999999999</v>
          </cell>
          <cell r="AA612" t="str">
            <v>GOODYEAR, 265, 50, 20, 107, T, CAMIONETA, URBAN, FORTERA HL, Letra Negra</v>
          </cell>
        </row>
        <row r="613">
          <cell r="A613" t="str">
            <v>GDY103385</v>
          </cell>
          <cell r="B613" t="str">
            <v>225/70/R16 Goodyear Fortera Comfortred 102/99S</v>
          </cell>
          <cell r="C613" t="str">
            <v>GOODYEAR</v>
          </cell>
          <cell r="D613" t="str">
            <v>FORTERA COMFORTRED</v>
          </cell>
          <cell r="E613">
            <v>225</v>
          </cell>
          <cell r="F613">
            <v>70</v>
          </cell>
          <cell r="G613">
            <v>16</v>
          </cell>
          <cell r="H613" t="str">
            <v>Letra Negra</v>
          </cell>
          <cell r="I613" t="str">
            <v>No</v>
          </cell>
          <cell r="J613" t="str">
            <v>R</v>
          </cell>
          <cell r="K613" t="str">
            <v>S</v>
          </cell>
          <cell r="L613" t="str">
            <v>102/99</v>
          </cell>
          <cell r="M613" t="str">
            <v>HP</v>
          </cell>
          <cell r="N613" t="str">
            <v>A</v>
          </cell>
          <cell r="O613" t="str">
            <v>A</v>
          </cell>
          <cell r="P613" t="str">
            <v>No</v>
          </cell>
          <cell r="Q613" t="str">
            <v>-</v>
          </cell>
          <cell r="R613">
            <v>240</v>
          </cell>
          <cell r="S613" t="str">
            <v>CAMIONETA</v>
          </cell>
          <cell r="T613" t="str">
            <v>TOURING</v>
          </cell>
          <cell r="U613" t="str">
            <v>DESCONTINUADO</v>
          </cell>
          <cell r="V613">
            <v>0</v>
          </cell>
          <cell r="W613">
            <v>1590.07</v>
          </cell>
          <cell r="X613">
            <v>2421</v>
          </cell>
          <cell r="Y613">
            <v>2808.3599999999997</v>
          </cell>
          <cell r="Z613">
            <v>5271.04</v>
          </cell>
          <cell r="AA613" t="str">
            <v>GOODYEAR, 225, 70, 16, 102/99, S, CAMIONETA, TOURING, FORTERA COMFORTRED, Letra Negra</v>
          </cell>
        </row>
        <row r="614">
          <cell r="A614" t="str">
            <v>PIR1727300</v>
          </cell>
          <cell r="B614" t="str">
            <v>255/65/R17 Pirelli Scorpion Atr 110T</v>
          </cell>
          <cell r="C614" t="str">
            <v>PIRELLI</v>
          </cell>
          <cell r="D614" t="str">
            <v>SCORPION ATR</v>
          </cell>
          <cell r="E614">
            <v>255</v>
          </cell>
          <cell r="F614">
            <v>65</v>
          </cell>
          <cell r="G614">
            <v>17</v>
          </cell>
          <cell r="H614" t="str">
            <v>Letra Negra</v>
          </cell>
          <cell r="I614" t="str">
            <v>No</v>
          </cell>
          <cell r="J614" t="str">
            <v>R</v>
          </cell>
          <cell r="K614" t="str">
            <v>T</v>
          </cell>
          <cell r="L614" t="str">
            <v>110</v>
          </cell>
          <cell r="M614" t="str">
            <v>SL</v>
          </cell>
          <cell r="N614" t="str">
            <v>A</v>
          </cell>
          <cell r="O614" t="str">
            <v>B</v>
          </cell>
          <cell r="P614" t="str">
            <v>No</v>
          </cell>
          <cell r="Q614" t="str">
            <v>-</v>
          </cell>
          <cell r="R614">
            <v>520</v>
          </cell>
          <cell r="S614" t="str">
            <v>CAMIONETA</v>
          </cell>
          <cell r="T614" t="str">
            <v>URBAN</v>
          </cell>
          <cell r="U614" t="str">
            <v>EN GAMA</v>
          </cell>
          <cell r="V614">
            <v>0</v>
          </cell>
          <cell r="W614">
            <v>2467.29</v>
          </cell>
          <cell r="X614">
            <v>3679</v>
          </cell>
          <cell r="Y614">
            <v>4267.6399999999994</v>
          </cell>
          <cell r="Z614">
            <v>8405.3599999999988</v>
          </cell>
          <cell r="AA614" t="str">
            <v>PIRELLI, 255, 65, 17, 110, T, CAMIONETA, URBAN, SCORPION ATR, Letra Negra</v>
          </cell>
        </row>
        <row r="615">
          <cell r="A615" t="str">
            <v>PIR2621200</v>
          </cell>
          <cell r="B615" t="str">
            <v>235/65/R16 Pirelli P4 Four Seasons Plus 103T</v>
          </cell>
          <cell r="C615" t="str">
            <v>PIRELLI</v>
          </cell>
          <cell r="D615" t="str">
            <v>P4 FOUR SEASONS PLUS</v>
          </cell>
          <cell r="E615">
            <v>235</v>
          </cell>
          <cell r="F615">
            <v>65</v>
          </cell>
          <cell r="G615">
            <v>16</v>
          </cell>
          <cell r="H615" t="str">
            <v>Letra Negra</v>
          </cell>
          <cell r="I615" t="str">
            <v>No</v>
          </cell>
          <cell r="J615" t="str">
            <v>R</v>
          </cell>
          <cell r="K615" t="str">
            <v>T</v>
          </cell>
          <cell r="L615" t="str">
            <v>103</v>
          </cell>
          <cell r="M615" t="str">
            <v>P</v>
          </cell>
          <cell r="N615" t="str">
            <v>A</v>
          </cell>
          <cell r="O615" t="str">
            <v>B</v>
          </cell>
          <cell r="P615" t="str">
            <v>No</v>
          </cell>
          <cell r="Q615" t="str">
            <v>-</v>
          </cell>
          <cell r="R615">
            <v>760</v>
          </cell>
          <cell r="S615" t="str">
            <v>AUTO</v>
          </cell>
          <cell r="T615" t="str">
            <v>TOURING</v>
          </cell>
          <cell r="U615" t="str">
            <v>EN GAMA</v>
          </cell>
          <cell r="V615">
            <v>1</v>
          </cell>
          <cell r="W615">
            <v>1659.37</v>
          </cell>
          <cell r="X615">
            <v>2515</v>
          </cell>
          <cell r="Y615">
            <v>2917.3999999999996</v>
          </cell>
          <cell r="Z615">
            <v>5888.16</v>
          </cell>
          <cell r="AA615" t="str">
            <v>PIRELLI, 235, 65, 16, 103, T, AUTO, TOURING, P4 FOUR SEASONS PLUS, Letra Negra</v>
          </cell>
        </row>
        <row r="616">
          <cell r="A616" t="str">
            <v>C22005</v>
          </cell>
          <cell r="B616" t="str">
            <v>245/40/R18 Coopertires Zeon Rs3-S 97Y</v>
          </cell>
          <cell r="C616" t="str">
            <v>COOPERTIRES</v>
          </cell>
          <cell r="D616" t="str">
            <v>ZEON RS3-S</v>
          </cell>
          <cell r="E616">
            <v>245</v>
          </cell>
          <cell r="F616">
            <v>40</v>
          </cell>
          <cell r="G616">
            <v>18</v>
          </cell>
          <cell r="H616" t="str">
            <v>Letra Negra</v>
          </cell>
          <cell r="I616" t="str">
            <v>No</v>
          </cell>
          <cell r="J616" t="str">
            <v>HP</v>
          </cell>
          <cell r="K616" t="str">
            <v>Y</v>
          </cell>
          <cell r="L616" t="str">
            <v>97</v>
          </cell>
          <cell r="M616" t="str">
            <v>XL</v>
          </cell>
          <cell r="N616" t="str">
            <v>AA</v>
          </cell>
          <cell r="O616" t="str">
            <v>A</v>
          </cell>
          <cell r="P616" t="str">
            <v>No</v>
          </cell>
          <cell r="Q616">
            <v>4</v>
          </cell>
          <cell r="R616">
            <v>300</v>
          </cell>
          <cell r="S616" t="str">
            <v>AUTO</v>
          </cell>
          <cell r="T616" t="str">
            <v>PERFORMANCE</v>
          </cell>
          <cell r="U616" t="str">
            <v>FUERA DE GAMA</v>
          </cell>
          <cell r="V616">
            <v>0</v>
          </cell>
          <cell r="W616">
            <v>1673.21</v>
          </cell>
          <cell r="X616">
            <v>2655</v>
          </cell>
          <cell r="Y616">
            <v>3079.7999999999997</v>
          </cell>
          <cell r="Z616">
            <v>5545.96</v>
          </cell>
          <cell r="AA616" t="str">
            <v>COOPERTIRES, 245, 40, 18, 97, Y, AUTO, PERFORMANCE, ZEON RS3-S, Letra Negra</v>
          </cell>
        </row>
        <row r="617">
          <cell r="A617" t="str">
            <v>BS11306200</v>
          </cell>
          <cell r="B617" t="str">
            <v>205/70/R15 Bridgestone R623 106/104Q</v>
          </cell>
          <cell r="C617" t="str">
            <v>BRIDGESTONE</v>
          </cell>
          <cell r="D617" t="str">
            <v>R623</v>
          </cell>
          <cell r="E617">
            <v>205</v>
          </cell>
          <cell r="F617">
            <v>70</v>
          </cell>
          <cell r="G617">
            <v>15</v>
          </cell>
          <cell r="H617" t="str">
            <v>Letra Negra</v>
          </cell>
          <cell r="I617" t="str">
            <v>No</v>
          </cell>
          <cell r="J617" t="str">
            <v>R</v>
          </cell>
          <cell r="K617" t="str">
            <v>Q</v>
          </cell>
          <cell r="L617" t="str">
            <v>106/104</v>
          </cell>
          <cell r="M617" t="str">
            <v>SL</v>
          </cell>
          <cell r="N617" t="str">
            <v>-</v>
          </cell>
          <cell r="O617" t="str">
            <v>-</v>
          </cell>
          <cell r="P617" t="str">
            <v>No</v>
          </cell>
          <cell r="Q617" t="str">
            <v>-</v>
          </cell>
          <cell r="R617">
            <v>0</v>
          </cell>
          <cell r="S617" t="str">
            <v>CAMIONETA</v>
          </cell>
          <cell r="T617" t="str">
            <v>URBAN</v>
          </cell>
          <cell r="U617" t="str">
            <v>EN GAMA</v>
          </cell>
          <cell r="V617">
            <v>0</v>
          </cell>
          <cell r="W617">
            <v>1667.97</v>
          </cell>
          <cell r="X617">
            <v>2462</v>
          </cell>
          <cell r="Y617">
            <v>2855.9199999999996</v>
          </cell>
          <cell r="Z617">
            <v>5528.56</v>
          </cell>
          <cell r="AA617" t="str">
            <v>BRIDGESTONE, 205, 70, 15, 106/104, Q, CAMIONETA, URBAN, R623, Letra Negra</v>
          </cell>
        </row>
        <row r="618">
          <cell r="A618" t="str">
            <v>C9027314</v>
          </cell>
          <cell r="B618" t="str">
            <v>215/65/R15 Starfire Sf380 96T</v>
          </cell>
          <cell r="C618" t="str">
            <v>STARFIRE</v>
          </cell>
          <cell r="D618" t="str">
            <v>SF380</v>
          </cell>
          <cell r="E618">
            <v>215</v>
          </cell>
          <cell r="F618">
            <v>65</v>
          </cell>
          <cell r="G618">
            <v>15</v>
          </cell>
          <cell r="H618" t="str">
            <v>Letra Negra</v>
          </cell>
          <cell r="I618" t="str">
            <v>No</v>
          </cell>
          <cell r="J618" t="str">
            <v>R</v>
          </cell>
          <cell r="K618" t="str">
            <v>T</v>
          </cell>
          <cell r="L618" t="str">
            <v>96</v>
          </cell>
          <cell r="M618" t="str">
            <v>SL</v>
          </cell>
          <cell r="N618" t="str">
            <v>B</v>
          </cell>
          <cell r="O618" t="str">
            <v>B</v>
          </cell>
          <cell r="P618" t="str">
            <v>No</v>
          </cell>
          <cell r="Q618" t="str">
            <v>-</v>
          </cell>
          <cell r="R618">
            <v>440</v>
          </cell>
          <cell r="S618" t="str">
            <v>AUTO</v>
          </cell>
          <cell r="T618" t="str">
            <v>URBAN</v>
          </cell>
          <cell r="U618" t="str">
            <v>EN GAMA</v>
          </cell>
          <cell r="V618">
            <v>0</v>
          </cell>
          <cell r="W618">
            <v>757.62</v>
          </cell>
          <cell r="X618">
            <v>1230</v>
          </cell>
          <cell r="Y618">
            <v>1426.8</v>
          </cell>
          <cell r="Z618">
            <v>2511.3999999999996</v>
          </cell>
          <cell r="AA618" t="str">
            <v>STARFIRE, 215, 65, 15, 96, T, AUTO, URBAN, SF380, Letra Negra</v>
          </cell>
        </row>
        <row r="619">
          <cell r="A619" t="str">
            <v>PIR2723100</v>
          </cell>
          <cell r="B619" t="str">
            <v>245/75/R16 Pirelli Scorpion All Terrain Plus 120R</v>
          </cell>
          <cell r="C619" t="str">
            <v>PIRELLI</v>
          </cell>
          <cell r="D619" t="str">
            <v>SCORPION ALL TERRAIN PLUS</v>
          </cell>
          <cell r="E619">
            <v>245</v>
          </cell>
          <cell r="F619">
            <v>75</v>
          </cell>
          <cell r="G619">
            <v>16</v>
          </cell>
          <cell r="H619" t="str">
            <v>Letra Negra</v>
          </cell>
          <cell r="I619" t="str">
            <v>No</v>
          </cell>
          <cell r="J619" t="str">
            <v>R</v>
          </cell>
          <cell r="K619" t="str">
            <v>R</v>
          </cell>
          <cell r="L619" t="str">
            <v>120</v>
          </cell>
          <cell r="M619" t="str">
            <v>SL</v>
          </cell>
          <cell r="N619" t="str">
            <v>A</v>
          </cell>
          <cell r="O619" t="str">
            <v>B</v>
          </cell>
          <cell r="P619" t="str">
            <v>No</v>
          </cell>
          <cell r="Q619" t="str">
            <v>-</v>
          </cell>
          <cell r="R619">
            <v>640</v>
          </cell>
          <cell r="S619" t="str">
            <v>CAMIONETA</v>
          </cell>
          <cell r="T619" t="str">
            <v>ALL TERRAIN</v>
          </cell>
          <cell r="U619" t="str">
            <v>EN GAMA</v>
          </cell>
          <cell r="V619">
            <v>11</v>
          </cell>
          <cell r="W619">
            <v>2339.4499999999998</v>
          </cell>
          <cell r="X619">
            <v>3436</v>
          </cell>
          <cell r="Y619">
            <v>3985.7599999999998</v>
          </cell>
          <cell r="Z619">
            <v>7407.7599999999993</v>
          </cell>
          <cell r="AA619" t="str">
            <v>PIRELLI, 245, 75, 16, 120, R, CAMIONETA, ALL TERRAIN, SCORPION ALL TERRAIN PLUS, Letra Negra</v>
          </cell>
        </row>
        <row r="620">
          <cell r="A620" t="str">
            <v>PIR2446700</v>
          </cell>
          <cell r="B620" t="str">
            <v>235/60/R18 Pirelli Scorpion Verde All Season Plus 103H</v>
          </cell>
          <cell r="C620" t="str">
            <v>PIRELLI</v>
          </cell>
          <cell r="D620" t="str">
            <v>SCORPION VERDE ALL SEASON PLUS</v>
          </cell>
          <cell r="E620">
            <v>235</v>
          </cell>
          <cell r="F620">
            <v>60</v>
          </cell>
          <cell r="G620">
            <v>18</v>
          </cell>
          <cell r="H620" t="str">
            <v>Letra Negra</v>
          </cell>
          <cell r="I620" t="str">
            <v>No</v>
          </cell>
          <cell r="J620" t="str">
            <v>R</v>
          </cell>
          <cell r="K620" t="str">
            <v>H</v>
          </cell>
          <cell r="L620" t="str">
            <v>103</v>
          </cell>
          <cell r="M620" t="str">
            <v>SL</v>
          </cell>
          <cell r="N620" t="str">
            <v>A</v>
          </cell>
          <cell r="O620" t="str">
            <v>A</v>
          </cell>
          <cell r="P620" t="str">
            <v>No</v>
          </cell>
          <cell r="Q620" t="str">
            <v>-</v>
          </cell>
          <cell r="R620">
            <v>740</v>
          </cell>
          <cell r="S620" t="str">
            <v>CAMIONETA</v>
          </cell>
          <cell r="T620" t="str">
            <v>URBAN</v>
          </cell>
          <cell r="U620" t="str">
            <v>DESCONTINUADO</v>
          </cell>
          <cell r="V620">
            <v>0</v>
          </cell>
          <cell r="W620">
            <v>2344.7199999999998</v>
          </cell>
          <cell r="X620">
            <v>3564</v>
          </cell>
          <cell r="Y620">
            <v>4134.24</v>
          </cell>
          <cell r="Z620">
            <v>7771.9999999999991</v>
          </cell>
          <cell r="AA620" t="str">
            <v>PIRELLI, 235, 60, 18, 103, H, CAMIONETA, URBAN, SCORPION VERDE ALL SEASON PLUS, Letra Negra</v>
          </cell>
        </row>
        <row r="621">
          <cell r="A621" t="str">
            <v>PIR1767200</v>
          </cell>
          <cell r="B621" t="str">
            <v>255/45/R19 Pirelli Pzero Suv 100W</v>
          </cell>
          <cell r="C621" t="str">
            <v>PIRELLI</v>
          </cell>
          <cell r="D621" t="str">
            <v>PZERO SUV</v>
          </cell>
          <cell r="E621">
            <v>255</v>
          </cell>
          <cell r="F621">
            <v>45</v>
          </cell>
          <cell r="G621">
            <v>19</v>
          </cell>
          <cell r="H621" t="str">
            <v>Letra Negra</v>
          </cell>
          <cell r="I621" t="str">
            <v>Si</v>
          </cell>
          <cell r="J621" t="str">
            <v>HP</v>
          </cell>
          <cell r="K621" t="str">
            <v>W</v>
          </cell>
          <cell r="L621" t="str">
            <v>100</v>
          </cell>
          <cell r="M621" t="str">
            <v>SL</v>
          </cell>
          <cell r="N621" t="str">
            <v>-</v>
          </cell>
          <cell r="O621" t="str">
            <v>-</v>
          </cell>
          <cell r="P621" t="str">
            <v>No</v>
          </cell>
          <cell r="Q621" t="str">
            <v>-</v>
          </cell>
          <cell r="R621">
            <v>0</v>
          </cell>
          <cell r="S621" t="str">
            <v>CAMIONETA</v>
          </cell>
          <cell r="T621" t="str">
            <v>URBAN</v>
          </cell>
          <cell r="U621" t="str">
            <v>EN GAMA</v>
          </cell>
          <cell r="V621">
            <v>0</v>
          </cell>
          <cell r="W621">
            <v>3697.29</v>
          </cell>
          <cell r="X621">
            <v>5395</v>
          </cell>
          <cell r="Y621">
            <v>6258.2</v>
          </cell>
          <cell r="Z621">
            <v>12254.24</v>
          </cell>
          <cell r="AA621" t="str">
            <v>PIRELLI, 255, 45, 19, 100, W, CAMIONETA, URBAN, PZERO SUV, Letra Negra</v>
          </cell>
        </row>
        <row r="622">
          <cell r="A622" t="str">
            <v>GDY102937</v>
          </cell>
          <cell r="B622" t="str">
            <v>245/75/R17 Goodyear Wrangler Mt/R With Kevlar 121/118Q</v>
          </cell>
          <cell r="C622" t="str">
            <v>GOODYEAR</v>
          </cell>
          <cell r="D622" t="str">
            <v>WRANGLER MT/R WITH KEVLAR</v>
          </cell>
          <cell r="E622">
            <v>245</v>
          </cell>
          <cell r="F622">
            <v>75</v>
          </cell>
          <cell r="G622">
            <v>17</v>
          </cell>
          <cell r="H622" t="str">
            <v>Letra Negra</v>
          </cell>
          <cell r="I622" t="str">
            <v>No</v>
          </cell>
          <cell r="J622" t="str">
            <v>R</v>
          </cell>
          <cell r="K622" t="str">
            <v>Q</v>
          </cell>
          <cell r="L622" t="str">
            <v>121/118</v>
          </cell>
          <cell r="M622" t="str">
            <v>E</v>
          </cell>
          <cell r="N622" t="str">
            <v>-</v>
          </cell>
          <cell r="O622" t="str">
            <v>-</v>
          </cell>
          <cell r="P622" t="str">
            <v>No</v>
          </cell>
          <cell r="Q622">
            <v>10</v>
          </cell>
          <cell r="R622">
            <v>0</v>
          </cell>
          <cell r="S622" t="str">
            <v>CAMIONETA</v>
          </cell>
          <cell r="T622" t="str">
            <v>ALL TERRAIN</v>
          </cell>
          <cell r="U622" t="str">
            <v>EN GAMA</v>
          </cell>
          <cell r="V622">
            <v>3</v>
          </cell>
          <cell r="W622">
            <v>3353.55</v>
          </cell>
          <cell r="X622">
            <v>4879</v>
          </cell>
          <cell r="Y622">
            <v>5659.6399999999994</v>
          </cell>
          <cell r="Z622">
            <v>11115.12</v>
          </cell>
          <cell r="AA622" t="str">
            <v>GOODYEAR, 245, 75, 17, 121/118, Q, CAMIONETA, ALL TERRAIN, WRANGLER MT/R WITH KEVLAR, Letra Negra</v>
          </cell>
        </row>
        <row r="623">
          <cell r="A623" t="str">
            <v>PIR2448000</v>
          </cell>
          <cell r="B623" t="str">
            <v>255/60/R19 Pirelli Scorpion Verde All Season Plus 109H</v>
          </cell>
          <cell r="C623" t="str">
            <v>PIRELLI</v>
          </cell>
          <cell r="D623" t="str">
            <v>SCORPION VERDE ALL SEASON PLUS</v>
          </cell>
          <cell r="E623">
            <v>255</v>
          </cell>
          <cell r="F623">
            <v>60</v>
          </cell>
          <cell r="G623">
            <v>19</v>
          </cell>
          <cell r="H623" t="str">
            <v>Letra Negra</v>
          </cell>
          <cell r="I623" t="str">
            <v>No</v>
          </cell>
          <cell r="J623" t="str">
            <v>R</v>
          </cell>
          <cell r="K623" t="str">
            <v>H</v>
          </cell>
          <cell r="L623" t="str">
            <v>109</v>
          </cell>
          <cell r="M623" t="str">
            <v>SL</v>
          </cell>
          <cell r="N623" t="str">
            <v>A</v>
          </cell>
          <cell r="O623" t="str">
            <v>A</v>
          </cell>
          <cell r="P623" t="str">
            <v>No</v>
          </cell>
          <cell r="Q623" t="str">
            <v>-</v>
          </cell>
          <cell r="R623">
            <v>740</v>
          </cell>
          <cell r="S623" t="str">
            <v>CAMIONETA</v>
          </cell>
          <cell r="T623" t="str">
            <v>URBAN</v>
          </cell>
          <cell r="U623" t="str">
            <v>DESCONTINUADO</v>
          </cell>
          <cell r="V623">
            <v>0</v>
          </cell>
          <cell r="W623">
            <v>2787.28</v>
          </cell>
          <cell r="X623">
            <v>4163</v>
          </cell>
          <cell r="Y623">
            <v>4829.08</v>
          </cell>
          <cell r="Z623">
            <v>9238.24</v>
          </cell>
          <cell r="AA623" t="str">
            <v>PIRELLI, 255, 60, 19, 109, H, CAMIONETA, URBAN, SCORPION VERDE ALL SEASON PLUS, Letra Negra</v>
          </cell>
        </row>
        <row r="624">
          <cell r="A624">
            <v>60162</v>
          </cell>
          <cell r="B624" t="str">
            <v>265/60/R18 Michelin Primacy Suv Eo-Mi 110H</v>
          </cell>
          <cell r="C624" t="str">
            <v>MICHELIN</v>
          </cell>
          <cell r="D624" t="str">
            <v>PRIMACY SUV EO-MI</v>
          </cell>
          <cell r="E624">
            <v>265</v>
          </cell>
          <cell r="F624">
            <v>60</v>
          </cell>
          <cell r="G624">
            <v>18</v>
          </cell>
          <cell r="H624" t="str">
            <v>Letra Negra</v>
          </cell>
          <cell r="I624" t="str">
            <v>Si</v>
          </cell>
          <cell r="J624" t="str">
            <v>R</v>
          </cell>
          <cell r="K624" t="str">
            <v>H</v>
          </cell>
          <cell r="L624" t="str">
            <v>110</v>
          </cell>
          <cell r="M624" t="str">
            <v>SL</v>
          </cell>
          <cell r="N624" t="str">
            <v>A</v>
          </cell>
          <cell r="O624" t="str">
            <v>A</v>
          </cell>
          <cell r="P624" t="str">
            <v>No</v>
          </cell>
          <cell r="Q624" t="str">
            <v>-</v>
          </cell>
          <cell r="R624">
            <v>440</v>
          </cell>
          <cell r="S624" t="str">
            <v>AUTO</v>
          </cell>
          <cell r="T624" t="str">
            <v>URBAN</v>
          </cell>
          <cell r="U624" t="str">
            <v>EN GAMA</v>
          </cell>
          <cell r="V624">
            <v>0</v>
          </cell>
          <cell r="W624">
            <v>3065.72</v>
          </cell>
          <cell r="X624">
            <v>4540</v>
          </cell>
          <cell r="Y624">
            <v>5266.4</v>
          </cell>
          <cell r="Z624">
            <v>10161.599999999999</v>
          </cell>
          <cell r="AA624" t="str">
            <v>MICHELIN, 265, 60, 18, 110, H, AUTO, URBAN, PRIMACY SUV EO-MI, Letra Negra</v>
          </cell>
        </row>
        <row r="625">
          <cell r="A625" t="str">
            <v>C9032509</v>
          </cell>
          <cell r="B625" t="str">
            <v>235/65/R16 Coopertires Evolution Tour 103T</v>
          </cell>
          <cell r="C625" t="str">
            <v>COOPERTIRES</v>
          </cell>
          <cell r="D625" t="str">
            <v>EVOLUTION TOUR</v>
          </cell>
          <cell r="E625">
            <v>235</v>
          </cell>
          <cell r="F625">
            <v>65</v>
          </cell>
          <cell r="G625">
            <v>16</v>
          </cell>
          <cell r="H625" t="str">
            <v>Letra Negra</v>
          </cell>
          <cell r="I625" t="str">
            <v>No</v>
          </cell>
          <cell r="J625" t="str">
            <v>R</v>
          </cell>
          <cell r="K625" t="str">
            <v>T</v>
          </cell>
          <cell r="L625" t="str">
            <v>103</v>
          </cell>
          <cell r="M625" t="str">
            <v>SL</v>
          </cell>
          <cell r="N625" t="str">
            <v>A</v>
          </cell>
          <cell r="O625" t="str">
            <v>B</v>
          </cell>
          <cell r="P625" t="str">
            <v>No</v>
          </cell>
          <cell r="Q625" t="str">
            <v>-</v>
          </cell>
          <cell r="R625">
            <v>540</v>
          </cell>
          <cell r="S625" t="str">
            <v>AUTO</v>
          </cell>
          <cell r="T625" t="str">
            <v>TOURING</v>
          </cell>
          <cell r="U625" t="str">
            <v>EN GAMA</v>
          </cell>
          <cell r="V625">
            <v>0</v>
          </cell>
          <cell r="W625">
            <v>1466.9</v>
          </cell>
          <cell r="X625">
            <v>2254</v>
          </cell>
          <cell r="Y625">
            <v>2614.64</v>
          </cell>
          <cell r="Z625">
            <v>4862.7199999999993</v>
          </cell>
          <cell r="AA625" t="str">
            <v>COOPERTIRES, 235, 65, 16, 103, T, AUTO, TOURING, EVOLUTION TOUR, Letra Negra</v>
          </cell>
        </row>
        <row r="626">
          <cell r="A626" t="str">
            <v>C20632</v>
          </cell>
          <cell r="B626" t="str">
            <v>235/45/R17 Coopertires Zeon Rs3-S 97Y</v>
          </cell>
          <cell r="C626" t="str">
            <v>COOPERTIRES</v>
          </cell>
          <cell r="D626" t="str">
            <v>ZEON RS3-S</v>
          </cell>
          <cell r="E626">
            <v>235</v>
          </cell>
          <cell r="F626">
            <v>45</v>
          </cell>
          <cell r="G626">
            <v>17</v>
          </cell>
          <cell r="H626" t="str">
            <v>Letra Negra</v>
          </cell>
          <cell r="I626" t="str">
            <v>No</v>
          </cell>
          <cell r="J626" t="str">
            <v>HP</v>
          </cell>
          <cell r="K626" t="str">
            <v>Y</v>
          </cell>
          <cell r="L626" t="str">
            <v>97</v>
          </cell>
          <cell r="M626" t="str">
            <v>C</v>
          </cell>
          <cell r="N626" t="str">
            <v>AA</v>
          </cell>
          <cell r="O626" t="str">
            <v>A</v>
          </cell>
          <cell r="P626" t="str">
            <v>No</v>
          </cell>
          <cell r="Q626">
            <v>6</v>
          </cell>
          <cell r="R626">
            <v>300</v>
          </cell>
          <cell r="S626" t="str">
            <v>AUTO</v>
          </cell>
          <cell r="T626" t="str">
            <v>PERFORMANCE</v>
          </cell>
          <cell r="U626" t="str">
            <v>EN GAMA</v>
          </cell>
          <cell r="V626">
            <v>0</v>
          </cell>
          <cell r="W626">
            <v>1640.8</v>
          </cell>
          <cell r="X626">
            <v>2560</v>
          </cell>
          <cell r="Y626">
            <v>2969.6</v>
          </cell>
          <cell r="Z626">
            <v>5438.08</v>
          </cell>
          <cell r="AA626" t="str">
            <v>COOPERTIRES, 235, 45, 17, 97, Y, AUTO, PERFORMANCE, ZEON RS3-S, Letra Negra</v>
          </cell>
        </row>
        <row r="627">
          <cell r="A627" t="str">
            <v>GDY105814</v>
          </cell>
          <cell r="B627" t="str">
            <v>225/60/R17 Goodyear Efficentgrip Suv 99V</v>
          </cell>
          <cell r="C627" t="str">
            <v>GOODYEAR</v>
          </cell>
          <cell r="D627" t="str">
            <v>EFFICENTGRIP SUV</v>
          </cell>
          <cell r="E627">
            <v>225</v>
          </cell>
          <cell r="F627">
            <v>60</v>
          </cell>
          <cell r="G627">
            <v>17</v>
          </cell>
          <cell r="H627" t="str">
            <v>Letra Negra</v>
          </cell>
          <cell r="I627" t="str">
            <v>No</v>
          </cell>
          <cell r="J627" t="str">
            <v>HP</v>
          </cell>
          <cell r="K627" t="str">
            <v>V</v>
          </cell>
          <cell r="L627" t="str">
            <v>99</v>
          </cell>
          <cell r="M627" t="str">
            <v>SL</v>
          </cell>
          <cell r="N627" t="str">
            <v>-</v>
          </cell>
          <cell r="O627" t="str">
            <v>A</v>
          </cell>
          <cell r="P627" t="str">
            <v>No</v>
          </cell>
          <cell r="Q627" t="str">
            <v>-</v>
          </cell>
          <cell r="R627">
            <v>440</v>
          </cell>
          <cell r="S627" t="str">
            <v>CAMIONETA</v>
          </cell>
          <cell r="T627" t="str">
            <v>URBAN</v>
          </cell>
          <cell r="U627" t="str">
            <v>EN GAMA</v>
          </cell>
          <cell r="V627">
            <v>0</v>
          </cell>
          <cell r="W627">
            <v>1884.85</v>
          </cell>
          <cell r="X627">
            <v>2890</v>
          </cell>
          <cell r="Y627">
            <v>3352.3999999999996</v>
          </cell>
          <cell r="Z627">
            <v>6247.7599999999993</v>
          </cell>
          <cell r="AA627" t="str">
            <v>GOODYEAR, 225, 60, 17, 99, V, CAMIONETA, URBAN, EFFICENTGRIP SUV, Letra Negra</v>
          </cell>
        </row>
        <row r="628">
          <cell r="A628" t="str">
            <v>GDY108597</v>
          </cell>
          <cell r="B628" t="str">
            <v>255/65/R17 Goodyear Wrangler All Terrain Adventure W/Kevlar 110T</v>
          </cell>
          <cell r="C628" t="str">
            <v>GOODYEAR</v>
          </cell>
          <cell r="D628" t="str">
            <v>WRANGLER ALL TERRAIN ADVENTURE W/KEVLAR</v>
          </cell>
          <cell r="E628">
            <v>255</v>
          </cell>
          <cell r="F628">
            <v>65</v>
          </cell>
          <cell r="G628">
            <v>17</v>
          </cell>
          <cell r="H628" t="str">
            <v>Letra Negra</v>
          </cell>
          <cell r="I628" t="str">
            <v>No</v>
          </cell>
          <cell r="J628" t="str">
            <v>R</v>
          </cell>
          <cell r="K628" t="str">
            <v>T</v>
          </cell>
          <cell r="L628" t="str">
            <v>110</v>
          </cell>
          <cell r="M628" t="str">
            <v>SL</v>
          </cell>
          <cell r="N628" t="str">
            <v>-</v>
          </cell>
          <cell r="O628" t="str">
            <v>B</v>
          </cell>
          <cell r="P628" t="str">
            <v>No</v>
          </cell>
          <cell r="Q628" t="str">
            <v>-</v>
          </cell>
          <cell r="R628">
            <v>640</v>
          </cell>
          <cell r="S628" t="str">
            <v>CAMIONETA</v>
          </cell>
          <cell r="T628" t="str">
            <v>ALL TERRAIN</v>
          </cell>
          <cell r="U628" t="str">
            <v>EN GAMA</v>
          </cell>
          <cell r="V628">
            <v>0</v>
          </cell>
          <cell r="W628">
            <v>2490.64</v>
          </cell>
          <cell r="X628">
            <v>3710</v>
          </cell>
          <cell r="Y628">
            <v>4303.5999999999995</v>
          </cell>
          <cell r="Z628">
            <v>8840.3599999999988</v>
          </cell>
          <cell r="AA628" t="str">
            <v>GOODYEAR, 255, 65, 17, 110, T, CAMIONETA, ALL TERRAIN, WRANGLER ALL TERRAIN ADVENTURE W/KEVLAR, Letra Negra</v>
          </cell>
        </row>
        <row r="629">
          <cell r="A629" t="str">
            <v>GDY105167</v>
          </cell>
          <cell r="B629" t="str">
            <v>255/45/R20 Goodyear Excellence 101W</v>
          </cell>
          <cell r="C629" t="str">
            <v>GOODYEAR</v>
          </cell>
          <cell r="D629" t="str">
            <v>EXCELLENCE</v>
          </cell>
          <cell r="E629">
            <v>255</v>
          </cell>
          <cell r="F629">
            <v>45</v>
          </cell>
          <cell r="G629">
            <v>20</v>
          </cell>
          <cell r="H629" t="str">
            <v>Letra Negra</v>
          </cell>
          <cell r="I629" t="str">
            <v>Si</v>
          </cell>
          <cell r="J629" t="str">
            <v>HP</v>
          </cell>
          <cell r="K629" t="str">
            <v>W</v>
          </cell>
          <cell r="L629" t="str">
            <v>101</v>
          </cell>
          <cell r="M629" t="str">
            <v>A</v>
          </cell>
          <cell r="N629" t="str">
            <v>A</v>
          </cell>
          <cell r="O629" t="str">
            <v>A</v>
          </cell>
          <cell r="P629" t="str">
            <v>No</v>
          </cell>
          <cell r="Q629" t="str">
            <v>-</v>
          </cell>
          <cell r="R629">
            <v>240</v>
          </cell>
          <cell r="S629" t="str">
            <v>AUTO</v>
          </cell>
          <cell r="T629" t="str">
            <v>URBAN</v>
          </cell>
          <cell r="U629" t="str">
            <v>EN GAMA</v>
          </cell>
          <cell r="V629">
            <v>15</v>
          </cell>
          <cell r="W629">
            <v>2981.67</v>
          </cell>
          <cell r="X629">
            <v>4427</v>
          </cell>
          <cell r="Y629">
            <v>5135.32</v>
          </cell>
          <cell r="Z629">
            <v>9211.56</v>
          </cell>
          <cell r="AA629" t="str">
            <v>GOODYEAR, 255, 45, 20, 101, W, AUTO, URBAN, EXCELLENCE, Letra Negra</v>
          </cell>
        </row>
        <row r="630">
          <cell r="A630" t="str">
            <v>10A55233</v>
          </cell>
          <cell r="B630" t="str">
            <v>185/65/R15 Tornel Real 86H</v>
          </cell>
          <cell r="C630" t="str">
            <v>TORNEL</v>
          </cell>
          <cell r="D630" t="str">
            <v>REAL</v>
          </cell>
          <cell r="E630">
            <v>185</v>
          </cell>
          <cell r="F630">
            <v>65</v>
          </cell>
          <cell r="G630">
            <v>15</v>
          </cell>
          <cell r="H630" t="str">
            <v>Letra Negra</v>
          </cell>
          <cell r="I630" t="str">
            <v>No</v>
          </cell>
          <cell r="J630" t="str">
            <v>R</v>
          </cell>
          <cell r="K630" t="str">
            <v>H</v>
          </cell>
          <cell r="L630" t="str">
            <v>86</v>
          </cell>
          <cell r="M630" t="str">
            <v>SL</v>
          </cell>
          <cell r="N630" t="str">
            <v>-</v>
          </cell>
          <cell r="O630" t="str">
            <v>-</v>
          </cell>
          <cell r="P630" t="str">
            <v>No</v>
          </cell>
          <cell r="Q630" t="str">
            <v>-</v>
          </cell>
          <cell r="R630">
            <v>0</v>
          </cell>
          <cell r="S630" t="str">
            <v>AUTO</v>
          </cell>
          <cell r="T630" t="str">
            <v>URBAN</v>
          </cell>
          <cell r="U630" t="str">
            <v>EN GAMA</v>
          </cell>
          <cell r="V630">
            <v>2</v>
          </cell>
          <cell r="W630">
            <v>593.96</v>
          </cell>
          <cell r="X630">
            <v>1008</v>
          </cell>
          <cell r="Y630">
            <v>1169.28</v>
          </cell>
          <cell r="Z630">
            <v>2190.08</v>
          </cell>
          <cell r="AA630" t="str">
            <v>TORNEL, 185, 65, 15, 86, H, AUTO, URBAN, REAL, Letra Negra</v>
          </cell>
        </row>
        <row r="631">
          <cell r="A631">
            <v>22963</v>
          </cell>
          <cell r="B631" t="str">
            <v>225/65/R17 Michelin Primacy Suv 102H</v>
          </cell>
          <cell r="C631" t="str">
            <v>MICHELIN</v>
          </cell>
          <cell r="D631" t="str">
            <v>PRIMACY SUV</v>
          </cell>
          <cell r="E631">
            <v>225</v>
          </cell>
          <cell r="F631">
            <v>65</v>
          </cell>
          <cell r="G631">
            <v>17</v>
          </cell>
          <cell r="H631" t="str">
            <v>Letra Negra</v>
          </cell>
          <cell r="I631" t="str">
            <v>No</v>
          </cell>
          <cell r="J631" t="str">
            <v>R</v>
          </cell>
          <cell r="K631" t="str">
            <v>H</v>
          </cell>
          <cell r="L631" t="str">
            <v>102</v>
          </cell>
          <cell r="M631" t="str">
            <v>SL</v>
          </cell>
          <cell r="N631" t="str">
            <v>A</v>
          </cell>
          <cell r="O631" t="str">
            <v>A</v>
          </cell>
          <cell r="P631" t="str">
            <v>No</v>
          </cell>
          <cell r="Q631" t="str">
            <v>-</v>
          </cell>
          <cell r="R631">
            <v>440</v>
          </cell>
          <cell r="S631" t="str">
            <v>CAMIONETA</v>
          </cell>
          <cell r="T631" t="str">
            <v>URBAN</v>
          </cell>
          <cell r="U631" t="str">
            <v>EN GAMA</v>
          </cell>
          <cell r="V631">
            <v>0</v>
          </cell>
          <cell r="W631">
            <v>1918.55</v>
          </cell>
          <cell r="X631">
            <v>2936</v>
          </cell>
          <cell r="Y631">
            <v>3405.7599999999998</v>
          </cell>
          <cell r="Z631">
            <v>6359.12</v>
          </cell>
          <cell r="AA631" t="str">
            <v>MICHELIN, 225, 65, 17, 102, H, CAMIONETA, URBAN, PRIMACY SUV, Letra Negra</v>
          </cell>
        </row>
        <row r="632">
          <cell r="A632">
            <v>48444</v>
          </cell>
          <cell r="B632" t="str">
            <v>185/60/R14 Michelin Energy Xm2 82H</v>
          </cell>
          <cell r="C632" t="str">
            <v>MICHELIN</v>
          </cell>
          <cell r="D632" t="str">
            <v>ENERGY XM2</v>
          </cell>
          <cell r="E632">
            <v>185</v>
          </cell>
          <cell r="F632">
            <v>60</v>
          </cell>
          <cell r="G632">
            <v>14</v>
          </cell>
          <cell r="H632" t="str">
            <v>Letra Negra</v>
          </cell>
          <cell r="I632" t="str">
            <v>No</v>
          </cell>
          <cell r="J632" t="str">
            <v>R</v>
          </cell>
          <cell r="K632" t="str">
            <v>H</v>
          </cell>
          <cell r="L632" t="str">
            <v>82</v>
          </cell>
          <cell r="M632" t="str">
            <v>SL</v>
          </cell>
          <cell r="N632" t="str">
            <v>-</v>
          </cell>
          <cell r="O632" t="str">
            <v>-</v>
          </cell>
          <cell r="P632" t="str">
            <v>No</v>
          </cell>
          <cell r="Q632" t="str">
            <v>-</v>
          </cell>
          <cell r="R632">
            <v>420</v>
          </cell>
          <cell r="S632" t="str">
            <v>AUTO</v>
          </cell>
          <cell r="T632" t="str">
            <v>URBAN</v>
          </cell>
          <cell r="U632" t="str">
            <v>EN GAMA</v>
          </cell>
          <cell r="V632">
            <v>0</v>
          </cell>
          <cell r="W632">
            <v>957.95</v>
          </cell>
          <cell r="X632">
            <v>1471</v>
          </cell>
          <cell r="Y632">
            <v>1706.36</v>
          </cell>
          <cell r="Z632">
            <v>3174.9199999999996</v>
          </cell>
          <cell r="AA632" t="str">
            <v>MICHELIN, 185, 60, 14, 82, H, AUTO, URBAN, ENERGY XM2, Letra Negra</v>
          </cell>
        </row>
        <row r="633">
          <cell r="A633" t="str">
            <v>BS14837400</v>
          </cell>
          <cell r="B633" t="str">
            <v>205/80/R16 Bridgestone Dueler Ht 689 110/108R</v>
          </cell>
          <cell r="C633" t="str">
            <v>BRIDGESTONE</v>
          </cell>
          <cell r="D633" t="str">
            <v>DUELER HT 689</v>
          </cell>
          <cell r="E633">
            <v>205</v>
          </cell>
          <cell r="F633">
            <v>80</v>
          </cell>
          <cell r="G633">
            <v>16</v>
          </cell>
          <cell r="H633" t="str">
            <v>Letra Blanca Resaltada</v>
          </cell>
          <cell r="I633" t="str">
            <v>No</v>
          </cell>
          <cell r="J633" t="str">
            <v>R</v>
          </cell>
          <cell r="K633" t="str">
            <v>R</v>
          </cell>
          <cell r="L633" t="str">
            <v>110/108</v>
          </cell>
          <cell r="M633" t="str">
            <v>SL</v>
          </cell>
          <cell r="N633" t="str">
            <v>-</v>
          </cell>
          <cell r="O633" t="str">
            <v>-</v>
          </cell>
          <cell r="P633" t="str">
            <v>No</v>
          </cell>
          <cell r="Q633" t="str">
            <v>-</v>
          </cell>
          <cell r="R633">
            <v>0</v>
          </cell>
          <cell r="S633" t="str">
            <v>CAMIONETA</v>
          </cell>
          <cell r="T633" t="str">
            <v>URBAN</v>
          </cell>
          <cell r="U633" t="str">
            <v>EN GAMA</v>
          </cell>
          <cell r="V633">
            <v>0</v>
          </cell>
          <cell r="W633">
            <v>1977.6</v>
          </cell>
          <cell r="X633">
            <v>2946</v>
          </cell>
          <cell r="Y633">
            <v>3417.3599999999997</v>
          </cell>
          <cell r="Z633">
            <v>6569.08</v>
          </cell>
          <cell r="AA633" t="str">
            <v>BRIDGESTONE, 205, 80, 16, 110/108, R, CAMIONETA, URBAN, DUELER HT 689, Letra Blanca Resaltada</v>
          </cell>
        </row>
        <row r="634">
          <cell r="A634" t="str">
            <v>C05518</v>
          </cell>
          <cell r="B634" t="str">
            <v>9.5/90/R15 Coopertires Discoverer Atr Lt 104R</v>
          </cell>
          <cell r="C634" t="str">
            <v>COOPERTIRES</v>
          </cell>
          <cell r="D634" t="str">
            <v>DISCOVERER ATR LT</v>
          </cell>
          <cell r="E634">
            <v>9.5</v>
          </cell>
          <cell r="F634">
            <v>90</v>
          </cell>
          <cell r="G634">
            <v>15</v>
          </cell>
          <cell r="H634" t="str">
            <v>Letra Blanca Derecha</v>
          </cell>
          <cell r="I634" t="str">
            <v>No</v>
          </cell>
          <cell r="J634" t="str">
            <v>R</v>
          </cell>
          <cell r="K634" t="str">
            <v>R</v>
          </cell>
          <cell r="L634" t="str">
            <v>104</v>
          </cell>
          <cell r="M634" t="str">
            <v>C</v>
          </cell>
          <cell r="N634"/>
          <cell r="O634" t="str">
            <v>-</v>
          </cell>
          <cell r="P634" t="str">
            <v>No</v>
          </cell>
          <cell r="Q634">
            <v>6</v>
          </cell>
          <cell r="R634">
            <v>0</v>
          </cell>
          <cell r="S634" t="str">
            <v>CAMIONETA</v>
          </cell>
          <cell r="T634" t="str">
            <v>ALL TERRAIN</v>
          </cell>
          <cell r="U634" t="str">
            <v>EN GAMA</v>
          </cell>
          <cell r="V634">
            <v>0</v>
          </cell>
          <cell r="W634">
            <v>1526.82</v>
          </cell>
          <cell r="X634">
            <v>2271</v>
          </cell>
          <cell r="Y634">
            <v>2634.3599999999997</v>
          </cell>
          <cell r="Z634">
            <v>5061.08</v>
          </cell>
          <cell r="AA634" t="str">
            <v>COOPERTIRES, 9.5, 90, 15, 104, R, CAMIONETA, ALL TERRAIN, DISCOVERER ATR LT, Letra Blanca Derecha</v>
          </cell>
        </row>
        <row r="635">
          <cell r="A635" t="str">
            <v>PIR2116500</v>
          </cell>
          <cell r="B635" t="str">
            <v>295/45/R20 Pirelli Pzero Suv 110Y</v>
          </cell>
          <cell r="C635" t="str">
            <v>PIRELLI</v>
          </cell>
          <cell r="D635" t="str">
            <v>PZERO SUV</v>
          </cell>
          <cell r="E635">
            <v>295</v>
          </cell>
          <cell r="F635">
            <v>45</v>
          </cell>
          <cell r="G635">
            <v>20</v>
          </cell>
          <cell r="H635" t="str">
            <v>Letra Negra</v>
          </cell>
          <cell r="I635" t="str">
            <v>No</v>
          </cell>
          <cell r="J635" t="str">
            <v>HP</v>
          </cell>
          <cell r="K635" t="str">
            <v>Y</v>
          </cell>
          <cell r="L635" t="str">
            <v>110</v>
          </cell>
          <cell r="M635" t="str">
            <v>SL</v>
          </cell>
          <cell r="N635" t="str">
            <v>-</v>
          </cell>
          <cell r="O635" t="str">
            <v>-</v>
          </cell>
          <cell r="P635" t="str">
            <v>Si</v>
          </cell>
          <cell r="Q635" t="str">
            <v>-</v>
          </cell>
          <cell r="R635">
            <v>0</v>
          </cell>
          <cell r="S635" t="str">
            <v>CAMIONETA</v>
          </cell>
          <cell r="T635" t="str">
            <v>URBAN</v>
          </cell>
          <cell r="U635" t="str">
            <v>EN GAMA</v>
          </cell>
          <cell r="V635">
            <v>0</v>
          </cell>
          <cell r="W635">
            <v>5111.75</v>
          </cell>
          <cell r="X635">
            <v>7311</v>
          </cell>
          <cell r="Y635">
            <v>8480.76</v>
          </cell>
          <cell r="Z635">
            <v>16941.8</v>
          </cell>
          <cell r="AA635" t="str">
            <v>PIRELLI, 295, 45, 20, 110, Y, CAMIONETA, URBAN, PZERO SUV, Letra Negra</v>
          </cell>
        </row>
        <row r="636">
          <cell r="A636" t="str">
            <v>PIR1791700</v>
          </cell>
          <cell r="B636" t="str">
            <v>245/45/R20 Pirelli Pzero Suv 103Y</v>
          </cell>
          <cell r="C636" t="str">
            <v>PIRELLI</v>
          </cell>
          <cell r="D636" t="str">
            <v>PZERO SUV</v>
          </cell>
          <cell r="E636">
            <v>245</v>
          </cell>
          <cell r="F636">
            <v>45</v>
          </cell>
          <cell r="G636">
            <v>20</v>
          </cell>
          <cell r="H636" t="str">
            <v>Letra Negra</v>
          </cell>
          <cell r="I636" t="str">
            <v>No</v>
          </cell>
          <cell r="J636" t="str">
            <v>HP</v>
          </cell>
          <cell r="K636" t="str">
            <v>Y</v>
          </cell>
          <cell r="L636" t="str">
            <v>103</v>
          </cell>
          <cell r="M636" t="str">
            <v>SL</v>
          </cell>
          <cell r="N636" t="str">
            <v>-</v>
          </cell>
          <cell r="O636" t="str">
            <v>-</v>
          </cell>
          <cell r="P636" t="str">
            <v>No</v>
          </cell>
          <cell r="Q636" t="str">
            <v>-</v>
          </cell>
          <cell r="R636">
            <v>0</v>
          </cell>
          <cell r="S636" t="str">
            <v>CAMIONETA</v>
          </cell>
          <cell r="T636" t="str">
            <v>URBAN</v>
          </cell>
          <cell r="U636" t="str">
            <v>EN GAMA</v>
          </cell>
          <cell r="V636">
            <v>0</v>
          </cell>
          <cell r="W636">
            <v>3903.89</v>
          </cell>
          <cell r="X636">
            <v>5675</v>
          </cell>
          <cell r="Y636">
            <v>6583</v>
          </cell>
          <cell r="Z636">
            <v>13488.48</v>
          </cell>
          <cell r="AA636" t="str">
            <v>PIRELLI, 245, 45, 20, 103, Y, CAMIONETA, URBAN, PZERO SUV, Letra Negra</v>
          </cell>
        </row>
        <row r="637">
          <cell r="A637" t="str">
            <v>C9023653</v>
          </cell>
          <cell r="B637" t="str">
            <v>295/70/R17 Coopertires Discoverer Stt Pro 121/118Q</v>
          </cell>
          <cell r="C637" t="str">
            <v>COOPERTIRES</v>
          </cell>
          <cell r="D637" t="str">
            <v>DISCOVERER STT PRO</v>
          </cell>
          <cell r="E637">
            <v>295</v>
          </cell>
          <cell r="F637">
            <v>70</v>
          </cell>
          <cell r="G637">
            <v>17</v>
          </cell>
          <cell r="H637" t="str">
            <v>Letra Blanca Resaltada</v>
          </cell>
          <cell r="I637" t="str">
            <v>No</v>
          </cell>
          <cell r="J637" t="str">
            <v>R</v>
          </cell>
          <cell r="K637" t="str">
            <v>Q</v>
          </cell>
          <cell r="L637" t="str">
            <v>121/118</v>
          </cell>
          <cell r="M637" t="str">
            <v>E</v>
          </cell>
          <cell r="N637" t="str">
            <v>-</v>
          </cell>
          <cell r="O637" t="str">
            <v>-</v>
          </cell>
          <cell r="P637" t="str">
            <v>No</v>
          </cell>
          <cell r="Q637">
            <v>10</v>
          </cell>
          <cell r="R637">
            <v>0</v>
          </cell>
          <cell r="S637" t="str">
            <v>CAMIONETA</v>
          </cell>
          <cell r="T637" t="str">
            <v>ALL TERRAIN</v>
          </cell>
          <cell r="U637" t="str">
            <v>EN GAMA</v>
          </cell>
          <cell r="V637">
            <v>0</v>
          </cell>
          <cell r="W637">
            <v>3180.83</v>
          </cell>
          <cell r="X637">
            <v>4645</v>
          </cell>
          <cell r="Y637">
            <v>5388.2</v>
          </cell>
          <cell r="Z637">
            <v>10543.24</v>
          </cell>
          <cell r="AA637" t="str">
            <v>COOPERTIRES, 295, 70, 17, 121/118, Q, CAMIONETA, ALL TERRAIN, DISCOVERER STT PRO, Letra Blanca Resaltada</v>
          </cell>
        </row>
        <row r="638">
          <cell r="A638" t="str">
            <v>C19936</v>
          </cell>
          <cell r="B638" t="str">
            <v>305/50/R20 Coopertires Discoverer H/T Plus 102T</v>
          </cell>
          <cell r="C638" t="str">
            <v>COOPERTIRES</v>
          </cell>
          <cell r="D638" t="str">
            <v>DISCOVERER H/T PLUS</v>
          </cell>
          <cell r="E638">
            <v>305</v>
          </cell>
          <cell r="F638">
            <v>50</v>
          </cell>
          <cell r="G638">
            <v>20</v>
          </cell>
          <cell r="H638" t="str">
            <v>Letra Negra</v>
          </cell>
          <cell r="I638" t="str">
            <v>No</v>
          </cell>
          <cell r="J638" t="str">
            <v>R</v>
          </cell>
          <cell r="K638" t="str">
            <v>T</v>
          </cell>
          <cell r="L638" t="str">
            <v>102</v>
          </cell>
          <cell r="M638" t="str">
            <v>XL</v>
          </cell>
          <cell r="N638" t="str">
            <v>A</v>
          </cell>
          <cell r="O638" t="str">
            <v>B</v>
          </cell>
          <cell r="P638" t="str">
            <v>No</v>
          </cell>
          <cell r="Q638">
            <v>6</v>
          </cell>
          <cell r="R638">
            <v>460</v>
          </cell>
          <cell r="S638" t="str">
            <v>CAMIONETA</v>
          </cell>
          <cell r="T638" t="str">
            <v>ALL TERRAIN</v>
          </cell>
          <cell r="U638" t="str">
            <v>EN GAMA</v>
          </cell>
          <cell r="V638">
            <v>0</v>
          </cell>
          <cell r="W638">
            <v>2218.69</v>
          </cell>
          <cell r="X638">
            <v>3393</v>
          </cell>
          <cell r="Y638">
            <v>3935.8799999999997</v>
          </cell>
          <cell r="Z638">
            <v>7354.4</v>
          </cell>
          <cell r="AA638" t="str">
            <v>COOPERTIRES, 305, 50, 20, 102, T, CAMIONETA, ALL TERRAIN, DISCOVERER H/T PLUS, Letra Negra</v>
          </cell>
        </row>
        <row r="639">
          <cell r="A639" t="str">
            <v>HKO1557014</v>
          </cell>
          <cell r="B639" t="str">
            <v>155/70/R14 Hankook K-715 Optimo 77T</v>
          </cell>
          <cell r="C639" t="str">
            <v>HANKOOK</v>
          </cell>
          <cell r="D639" t="str">
            <v>K-715 OPTIMO</v>
          </cell>
          <cell r="E639">
            <v>155</v>
          </cell>
          <cell r="F639">
            <v>70</v>
          </cell>
          <cell r="G639">
            <v>14</v>
          </cell>
          <cell r="H639" t="str">
            <v>Letra Negra</v>
          </cell>
          <cell r="I639" t="str">
            <v>No</v>
          </cell>
          <cell r="J639" t="str">
            <v>R</v>
          </cell>
          <cell r="K639" t="str">
            <v>T</v>
          </cell>
          <cell r="L639" t="str">
            <v>77</v>
          </cell>
          <cell r="M639" t="str">
            <v>SL</v>
          </cell>
          <cell r="N639" t="str">
            <v>-</v>
          </cell>
          <cell r="O639" t="str">
            <v>-</v>
          </cell>
          <cell r="P639" t="str">
            <v>No</v>
          </cell>
          <cell r="Q639" t="str">
            <v>-</v>
          </cell>
          <cell r="R639">
            <v>0</v>
          </cell>
          <cell r="S639" t="str">
            <v>AUTO</v>
          </cell>
          <cell r="T639" t="str">
            <v>URBAN</v>
          </cell>
          <cell r="U639" t="str">
            <v>DESCONTINUADO</v>
          </cell>
          <cell r="V639">
            <v>0</v>
          </cell>
          <cell r="W639">
            <v>759.57</v>
          </cell>
          <cell r="X639">
            <v>1203</v>
          </cell>
          <cell r="Y639">
            <v>1395.4799999999998</v>
          </cell>
          <cell r="Z639">
            <v>2766.6</v>
          </cell>
          <cell r="AA639" t="str">
            <v>HANKOOK, 155, 70, 14, 77, T, AUTO, URBAN, K-715 OPTIMO, Letra Negra</v>
          </cell>
        </row>
        <row r="640">
          <cell r="A640" t="str">
            <v>C20276</v>
          </cell>
          <cell r="B640" t="str">
            <v>235/55/R18 Coopertires Cs5 Ultra Touring 104V</v>
          </cell>
          <cell r="C640" t="str">
            <v>COOPERTIRES</v>
          </cell>
          <cell r="D640" t="str">
            <v>CS5 ULTRA TOURING</v>
          </cell>
          <cell r="E640">
            <v>235</v>
          </cell>
          <cell r="F640">
            <v>55</v>
          </cell>
          <cell r="G640">
            <v>18</v>
          </cell>
          <cell r="H640" t="str">
            <v>Letra Negra</v>
          </cell>
          <cell r="I640" t="str">
            <v>No</v>
          </cell>
          <cell r="J640" t="str">
            <v>HP</v>
          </cell>
          <cell r="K640" t="str">
            <v>V</v>
          </cell>
          <cell r="L640" t="str">
            <v>104</v>
          </cell>
          <cell r="M640" t="str">
            <v>XL</v>
          </cell>
          <cell r="N640" t="str">
            <v>A</v>
          </cell>
          <cell r="O640" t="str">
            <v>A</v>
          </cell>
          <cell r="P640" t="str">
            <v>No</v>
          </cell>
          <cell r="Q640">
            <v>4</v>
          </cell>
          <cell r="R640">
            <v>580</v>
          </cell>
          <cell r="S640" t="str">
            <v>AUTO</v>
          </cell>
          <cell r="T640" t="str">
            <v>TOURING</v>
          </cell>
          <cell r="U640" t="str">
            <v>EN GAMA</v>
          </cell>
          <cell r="V640">
            <v>0</v>
          </cell>
          <cell r="W640">
            <v>1603.43</v>
          </cell>
          <cell r="X640">
            <v>2560</v>
          </cell>
          <cell r="Y640">
            <v>2969.6</v>
          </cell>
          <cell r="Z640">
            <v>5315.12</v>
          </cell>
          <cell r="AA640" t="str">
            <v>COOPERTIRES, 235, 55, 18, 104, V, AUTO, TOURING, CS5 ULTRA TOURING, Letra Negra</v>
          </cell>
        </row>
        <row r="641">
          <cell r="A641" t="str">
            <v>PIR2166800</v>
          </cell>
          <cell r="B641" t="str">
            <v>275/45/R21 Pirelli Scorpion Verde All Season 110Y</v>
          </cell>
          <cell r="C641" t="str">
            <v>PIRELLI</v>
          </cell>
          <cell r="D641" t="str">
            <v>SCORPION VERDE ALL SEASON</v>
          </cell>
          <cell r="E641">
            <v>275</v>
          </cell>
          <cell r="F641">
            <v>45</v>
          </cell>
          <cell r="G641">
            <v>21</v>
          </cell>
          <cell r="H641" t="str">
            <v>Letra Negra</v>
          </cell>
          <cell r="I641" t="str">
            <v>No</v>
          </cell>
          <cell r="J641" t="str">
            <v>HP</v>
          </cell>
          <cell r="K641" t="str">
            <v>Y</v>
          </cell>
          <cell r="L641" t="str">
            <v>110</v>
          </cell>
          <cell r="M641" t="str">
            <v>XL</v>
          </cell>
          <cell r="N641" t="str">
            <v>A</v>
          </cell>
          <cell r="O641" t="str">
            <v>A</v>
          </cell>
          <cell r="P641" t="str">
            <v>No</v>
          </cell>
          <cell r="Q641" t="str">
            <v>-</v>
          </cell>
          <cell r="R641">
            <v>520</v>
          </cell>
          <cell r="S641" t="str">
            <v>CAMIONETA</v>
          </cell>
          <cell r="T641" t="str">
            <v>URBAN</v>
          </cell>
          <cell r="U641" t="str">
            <v>EN GAMA</v>
          </cell>
          <cell r="V641">
            <v>2</v>
          </cell>
          <cell r="W641">
            <v>4427.71</v>
          </cell>
          <cell r="X641">
            <v>6384</v>
          </cell>
          <cell r="Y641">
            <v>7405.44</v>
          </cell>
          <cell r="Z641">
            <v>16025.4</v>
          </cell>
          <cell r="AA641" t="str">
            <v>PIRELLI, 275, 45, 21, 110, Y, CAMIONETA, URBAN, SCORPION VERDE ALL SEASON, Letra Negra</v>
          </cell>
        </row>
        <row r="642">
          <cell r="A642">
            <v>10035604</v>
          </cell>
          <cell r="B642" t="str">
            <v>235/75/R15 Tornel A/T - 09 Radial Acero 104/101Q</v>
          </cell>
          <cell r="C642" t="str">
            <v>TORNEL</v>
          </cell>
          <cell r="D642" t="str">
            <v>A/T - 09 RADIAL ACERO</v>
          </cell>
          <cell r="E642">
            <v>235</v>
          </cell>
          <cell r="F642">
            <v>75</v>
          </cell>
          <cell r="G642">
            <v>15</v>
          </cell>
          <cell r="H642" t="str">
            <v>Letra Negra</v>
          </cell>
          <cell r="I642" t="str">
            <v>No</v>
          </cell>
          <cell r="J642" t="str">
            <v>C</v>
          </cell>
          <cell r="K642" t="str">
            <v>Q</v>
          </cell>
          <cell r="L642" t="str">
            <v>104/101</v>
          </cell>
          <cell r="M642" t="str">
            <v>C</v>
          </cell>
          <cell r="N642" t="str">
            <v>-</v>
          </cell>
          <cell r="O642" t="str">
            <v>-</v>
          </cell>
          <cell r="P642" t="str">
            <v>No</v>
          </cell>
          <cell r="Q642">
            <v>6</v>
          </cell>
          <cell r="R642">
            <v>0</v>
          </cell>
          <cell r="S642" t="str">
            <v>CAMIONETA</v>
          </cell>
          <cell r="T642" t="str">
            <v>URBAN</v>
          </cell>
          <cell r="U642" t="str">
            <v>EN GAMA</v>
          </cell>
          <cell r="V642">
            <v>0</v>
          </cell>
          <cell r="W642">
            <v>1123.21</v>
          </cell>
          <cell r="X642">
            <v>1725</v>
          </cell>
          <cell r="Y642">
            <v>2000.9999999999998</v>
          </cell>
          <cell r="Z642">
            <v>3723.6</v>
          </cell>
          <cell r="AA642" t="str">
            <v>TORNEL, 235, 75, 15, 104/101, Q, CAMIONETA, URBAN, A/T - 09 RADIAL ACERO, Letra Negra</v>
          </cell>
        </row>
        <row r="643">
          <cell r="A643">
            <v>10025132</v>
          </cell>
          <cell r="B643" t="str">
            <v>7/90/R15 Tornel America Lt 99/95M</v>
          </cell>
          <cell r="C643" t="str">
            <v>TORNEL</v>
          </cell>
          <cell r="D643" t="str">
            <v>AMERICA LT</v>
          </cell>
          <cell r="E643">
            <v>7</v>
          </cell>
          <cell r="F643">
            <v>90</v>
          </cell>
          <cell r="G643">
            <v>15</v>
          </cell>
          <cell r="H643" t="str">
            <v>Letra Negra</v>
          </cell>
          <cell r="I643" t="str">
            <v>No</v>
          </cell>
          <cell r="J643" t="str">
            <v>C</v>
          </cell>
          <cell r="K643" t="str">
            <v>M</v>
          </cell>
          <cell r="L643" t="str">
            <v>99/95</v>
          </cell>
          <cell r="M643" t="str">
            <v>C</v>
          </cell>
          <cell r="N643" t="str">
            <v>-</v>
          </cell>
          <cell r="O643" t="str">
            <v>-</v>
          </cell>
          <cell r="P643" t="str">
            <v>No</v>
          </cell>
          <cell r="Q643">
            <v>6</v>
          </cell>
          <cell r="R643">
            <v>0</v>
          </cell>
          <cell r="S643" t="str">
            <v>CAMIONETA</v>
          </cell>
          <cell r="T643" t="str">
            <v>URBAN</v>
          </cell>
          <cell r="U643" t="str">
            <v>EN GAMA</v>
          </cell>
          <cell r="V643">
            <v>0</v>
          </cell>
          <cell r="W643">
            <v>1162.53</v>
          </cell>
          <cell r="X643">
            <v>1778</v>
          </cell>
          <cell r="Y643">
            <v>2062.48</v>
          </cell>
          <cell r="Z643">
            <v>4325.6399999999994</v>
          </cell>
          <cell r="AA643" t="str">
            <v>TORNEL, 7, 90, 15, 99/95, M, CAMIONETA, URBAN, AMERICA LT, Letra Negra</v>
          </cell>
        </row>
        <row r="644">
          <cell r="A644" t="str">
            <v>GDY106953</v>
          </cell>
          <cell r="B644" t="str">
            <v>245/70/R17 Goodyear Wrangler All Terrain Adventure W/Kevlar 110T</v>
          </cell>
          <cell r="C644" t="str">
            <v>GOODYEAR</v>
          </cell>
          <cell r="D644" t="str">
            <v>WRANGLER ALL TERRAIN ADVENTURE W/KEVLAR</v>
          </cell>
          <cell r="E644">
            <v>245</v>
          </cell>
          <cell r="F644">
            <v>70</v>
          </cell>
          <cell r="G644">
            <v>17</v>
          </cell>
          <cell r="H644" t="str">
            <v>Letra Negra</v>
          </cell>
          <cell r="I644" t="str">
            <v>No</v>
          </cell>
          <cell r="J644" t="str">
            <v>R</v>
          </cell>
          <cell r="K644" t="str">
            <v>T</v>
          </cell>
          <cell r="L644" t="str">
            <v>110</v>
          </cell>
          <cell r="M644" t="str">
            <v>SL</v>
          </cell>
          <cell r="N644" t="str">
            <v>-</v>
          </cell>
          <cell r="O644" t="str">
            <v>B</v>
          </cell>
          <cell r="P644" t="str">
            <v>No</v>
          </cell>
          <cell r="Q644" t="str">
            <v>-</v>
          </cell>
          <cell r="R644">
            <v>640</v>
          </cell>
          <cell r="S644" t="str">
            <v>CAMIONETA</v>
          </cell>
          <cell r="T644" t="str">
            <v>ALL TERRAIN</v>
          </cell>
          <cell r="U644" t="str">
            <v>EN GAMA</v>
          </cell>
          <cell r="V644">
            <v>0</v>
          </cell>
          <cell r="W644">
            <v>2225.1799999999998</v>
          </cell>
          <cell r="X644">
            <v>3351</v>
          </cell>
          <cell r="Y644">
            <v>3887.16</v>
          </cell>
          <cell r="Z644">
            <v>7375.28</v>
          </cell>
          <cell r="AA644" t="str">
            <v>GOODYEAR, 245, 70, 17, 110, T, CAMIONETA, ALL TERRAIN, WRANGLER ALL TERRAIN ADVENTURE W/KEVLAR, Letra Negra</v>
          </cell>
        </row>
        <row r="645">
          <cell r="A645" t="str">
            <v>PIR2722600</v>
          </cell>
          <cell r="B645" t="str">
            <v>265/65/R18 Pirelli Scorpion All Terrain Plus 114T</v>
          </cell>
          <cell r="C645" t="str">
            <v>PIRELLI</v>
          </cell>
          <cell r="D645" t="str">
            <v>SCORPION ALL TERRAIN PLUS</v>
          </cell>
          <cell r="E645">
            <v>265</v>
          </cell>
          <cell r="F645">
            <v>65</v>
          </cell>
          <cell r="G645">
            <v>18</v>
          </cell>
          <cell r="H645" t="str">
            <v>Letra Blanca</v>
          </cell>
          <cell r="I645" t="str">
            <v>No</v>
          </cell>
          <cell r="J645" t="str">
            <v>R</v>
          </cell>
          <cell r="K645" t="str">
            <v>T</v>
          </cell>
          <cell r="L645" t="str">
            <v>114</v>
          </cell>
          <cell r="M645" t="str">
            <v>SL</v>
          </cell>
          <cell r="N645" t="str">
            <v>A</v>
          </cell>
          <cell r="O645" t="str">
            <v>B</v>
          </cell>
          <cell r="P645" t="str">
            <v>No</v>
          </cell>
          <cell r="Q645" t="str">
            <v>-</v>
          </cell>
          <cell r="R645">
            <v>640</v>
          </cell>
          <cell r="S645" t="str">
            <v>CAMIONETA</v>
          </cell>
          <cell r="T645" t="str">
            <v>ALL TERRAIN</v>
          </cell>
          <cell r="U645" t="str">
            <v>EN GAMA</v>
          </cell>
          <cell r="V645">
            <v>17</v>
          </cell>
          <cell r="W645">
            <v>2897.11</v>
          </cell>
          <cell r="X645">
            <v>4312</v>
          </cell>
          <cell r="Y645">
            <v>5001.92</v>
          </cell>
          <cell r="Z645">
            <v>9906.4</v>
          </cell>
          <cell r="AA645" t="str">
            <v>PIRELLI, 265, 65, 18, 114, T, CAMIONETA, ALL TERRAIN, SCORPION ALL TERRAIN PLUS, Letra Blanca</v>
          </cell>
        </row>
        <row r="646">
          <cell r="A646">
            <v>47115</v>
          </cell>
          <cell r="B646" t="str">
            <v>205/60/R15 Michelin Energy Xm2 91H</v>
          </cell>
          <cell r="C646" t="str">
            <v>MICHELIN</v>
          </cell>
          <cell r="D646" t="str">
            <v>ENERGY XM2</v>
          </cell>
          <cell r="E646">
            <v>205</v>
          </cell>
          <cell r="F646">
            <v>60</v>
          </cell>
          <cell r="G646">
            <v>15</v>
          </cell>
          <cell r="H646" t="str">
            <v>Letra Negra</v>
          </cell>
          <cell r="I646" t="str">
            <v>No</v>
          </cell>
          <cell r="J646" t="str">
            <v>R</v>
          </cell>
          <cell r="K646" t="str">
            <v>H</v>
          </cell>
          <cell r="L646" t="str">
            <v>91</v>
          </cell>
          <cell r="M646" t="str">
            <v>SL</v>
          </cell>
          <cell r="N646" t="str">
            <v>A</v>
          </cell>
          <cell r="O646" t="str">
            <v>A</v>
          </cell>
          <cell r="P646" t="str">
            <v>No</v>
          </cell>
          <cell r="Q646" t="str">
            <v>-</v>
          </cell>
          <cell r="R646">
            <v>420</v>
          </cell>
          <cell r="S646" t="str">
            <v>AUTO</v>
          </cell>
          <cell r="T646" t="str">
            <v>URBAN</v>
          </cell>
          <cell r="U646" t="str">
            <v>EN GAMA</v>
          </cell>
          <cell r="V646">
            <v>0</v>
          </cell>
          <cell r="W646">
            <v>1215.97</v>
          </cell>
          <cell r="X646">
            <v>1850</v>
          </cell>
          <cell r="Y646">
            <v>2146</v>
          </cell>
          <cell r="Z646">
            <v>4030.9999999999995</v>
          </cell>
          <cell r="AA646" t="str">
            <v>MICHELIN, 205, 60, 15, 91, H, AUTO, URBAN, ENERGY XM2, Letra Negra</v>
          </cell>
        </row>
        <row r="647">
          <cell r="A647" t="str">
            <v>GDY104308</v>
          </cell>
          <cell r="B647" t="str">
            <v>235/55/R19 Goodyear Excellence 101W</v>
          </cell>
          <cell r="C647" t="str">
            <v>GOODYEAR</v>
          </cell>
          <cell r="D647" t="str">
            <v>EXCELLENCE</v>
          </cell>
          <cell r="E647">
            <v>235</v>
          </cell>
          <cell r="F647">
            <v>55</v>
          </cell>
          <cell r="G647">
            <v>19</v>
          </cell>
          <cell r="H647" t="str">
            <v>Letra Negra</v>
          </cell>
          <cell r="I647" t="str">
            <v>Si</v>
          </cell>
          <cell r="J647" t="str">
            <v>HP</v>
          </cell>
          <cell r="K647" t="str">
            <v>W</v>
          </cell>
          <cell r="L647" t="str">
            <v>101</v>
          </cell>
          <cell r="M647" t="str">
            <v>SL</v>
          </cell>
          <cell r="N647" t="str">
            <v>A</v>
          </cell>
          <cell r="O647" t="str">
            <v>A</v>
          </cell>
          <cell r="P647" t="str">
            <v>No</v>
          </cell>
          <cell r="Q647" t="str">
            <v>-</v>
          </cell>
          <cell r="R647">
            <v>240</v>
          </cell>
          <cell r="S647" t="str">
            <v>CAMIONETA</v>
          </cell>
          <cell r="T647" t="str">
            <v>URBAN</v>
          </cell>
          <cell r="U647" t="str">
            <v>DESCONTINUADO</v>
          </cell>
          <cell r="V647">
            <v>0</v>
          </cell>
          <cell r="W647">
            <v>2539.27</v>
          </cell>
          <cell r="X647">
            <v>3828</v>
          </cell>
          <cell r="Y647">
            <v>4440.4799999999996</v>
          </cell>
          <cell r="Z647">
            <v>8416.9599999999991</v>
          </cell>
          <cell r="AA647" t="str">
            <v>GOODYEAR, 235, 55, 19, 101, W, CAMIONETA, URBAN, EXCELLENCE, Letra Negra</v>
          </cell>
        </row>
        <row r="648">
          <cell r="A648" t="str">
            <v>PIR1901400</v>
          </cell>
          <cell r="B648" t="str">
            <v>235/55/R17 Pirelli Scorpion Verde Ao 99V</v>
          </cell>
          <cell r="C648" t="str">
            <v>PIRELLI</v>
          </cell>
          <cell r="D648" t="str">
            <v>SCORPION VERDE AO</v>
          </cell>
          <cell r="E648">
            <v>235</v>
          </cell>
          <cell r="F648">
            <v>55</v>
          </cell>
          <cell r="G648">
            <v>17</v>
          </cell>
          <cell r="H648" t="str">
            <v>Letra Negra</v>
          </cell>
          <cell r="I648" t="str">
            <v>Si</v>
          </cell>
          <cell r="J648" t="str">
            <v>HP</v>
          </cell>
          <cell r="K648" t="str">
            <v>V</v>
          </cell>
          <cell r="L648" t="str">
            <v>99</v>
          </cell>
          <cell r="M648" t="str">
            <v>SL</v>
          </cell>
          <cell r="N648" t="str">
            <v>-</v>
          </cell>
          <cell r="O648" t="str">
            <v>-</v>
          </cell>
          <cell r="P648" t="str">
            <v>No</v>
          </cell>
          <cell r="Q648" t="str">
            <v>-</v>
          </cell>
          <cell r="R648">
            <v>0</v>
          </cell>
          <cell r="S648" t="str">
            <v>AUTO</v>
          </cell>
          <cell r="T648" t="str">
            <v>URBAN</v>
          </cell>
          <cell r="U648" t="str">
            <v>EN GAMA</v>
          </cell>
          <cell r="V648">
            <v>13</v>
          </cell>
          <cell r="W648">
            <v>2414.5700000000002</v>
          </cell>
          <cell r="X648">
            <v>3607</v>
          </cell>
          <cell r="Y648">
            <v>4184.12</v>
          </cell>
          <cell r="Z648">
            <v>8495.84</v>
          </cell>
          <cell r="AA648" t="str">
            <v>PIRELLI, 235, 55, 17, 99, V, AUTO, URBAN, SCORPION VERDE AO, Letra Negra</v>
          </cell>
        </row>
        <row r="649">
          <cell r="A649" t="str">
            <v>PIR1831200</v>
          </cell>
          <cell r="B649" t="str">
            <v>265/60/R18 Pirelli Scorpion Atr 110H</v>
          </cell>
          <cell r="C649" t="str">
            <v>PIRELLI</v>
          </cell>
          <cell r="D649" t="str">
            <v>SCORPION ATR</v>
          </cell>
          <cell r="E649">
            <v>265</v>
          </cell>
          <cell r="F649">
            <v>60</v>
          </cell>
          <cell r="G649">
            <v>18</v>
          </cell>
          <cell r="H649" t="str">
            <v>Letra Blanca Resaltada</v>
          </cell>
          <cell r="I649" t="str">
            <v>No</v>
          </cell>
          <cell r="J649" t="str">
            <v>R</v>
          </cell>
          <cell r="K649" t="str">
            <v>H</v>
          </cell>
          <cell r="L649" t="str">
            <v>110</v>
          </cell>
          <cell r="M649" t="str">
            <v>SL</v>
          </cell>
          <cell r="N649" t="str">
            <v>A</v>
          </cell>
          <cell r="O649" t="str">
            <v>B</v>
          </cell>
          <cell r="P649" t="str">
            <v>No</v>
          </cell>
          <cell r="Q649" t="str">
            <v>-</v>
          </cell>
          <cell r="R649">
            <v>520</v>
          </cell>
          <cell r="S649" t="str">
            <v>CAMIONETA</v>
          </cell>
          <cell r="T649" t="str">
            <v>URBAN</v>
          </cell>
          <cell r="U649" t="str">
            <v>EN GAMA</v>
          </cell>
          <cell r="V649">
            <v>28</v>
          </cell>
          <cell r="W649">
            <v>2771.44</v>
          </cell>
          <cell r="X649">
            <v>4142</v>
          </cell>
          <cell r="Y649">
            <v>4804.7199999999993</v>
          </cell>
          <cell r="Z649">
            <v>9783.4399999999987</v>
          </cell>
          <cell r="AA649" t="str">
            <v>PIRELLI, 265, 60, 18, 110, H, CAMIONETA, URBAN, SCORPION ATR, Letra Blanca Resaltada</v>
          </cell>
        </row>
        <row r="650">
          <cell r="A650" t="str">
            <v>PIR2049400</v>
          </cell>
          <cell r="B650" t="str">
            <v>295/35/R21 Pirelli Pzero Suv 107Y</v>
          </cell>
          <cell r="C650" t="str">
            <v>PIRELLI</v>
          </cell>
          <cell r="D650" t="str">
            <v>PZERO SUV</v>
          </cell>
          <cell r="E650">
            <v>295</v>
          </cell>
          <cell r="F650">
            <v>35</v>
          </cell>
          <cell r="G650">
            <v>21</v>
          </cell>
          <cell r="H650" t="str">
            <v>Letra Negra</v>
          </cell>
          <cell r="I650" t="str">
            <v>Si</v>
          </cell>
          <cell r="J650" t="str">
            <v>HP</v>
          </cell>
          <cell r="K650" t="str">
            <v>Y</v>
          </cell>
          <cell r="L650" t="str">
            <v>107</v>
          </cell>
          <cell r="M650" t="str">
            <v>XL</v>
          </cell>
          <cell r="N650" t="str">
            <v>-</v>
          </cell>
          <cell r="O650" t="str">
            <v>-</v>
          </cell>
          <cell r="P650" t="str">
            <v>No</v>
          </cell>
          <cell r="Q650" t="str">
            <v>-</v>
          </cell>
          <cell r="R650">
            <v>0</v>
          </cell>
          <cell r="S650" t="str">
            <v>CAMIONETA</v>
          </cell>
          <cell r="T650" t="str">
            <v>URBAN</v>
          </cell>
          <cell r="U650" t="str">
            <v>EN GAMA</v>
          </cell>
          <cell r="V650">
            <v>23</v>
          </cell>
          <cell r="W650">
            <v>4724.91</v>
          </cell>
          <cell r="X650">
            <v>6787</v>
          </cell>
          <cell r="Y650">
            <v>7872.9199999999992</v>
          </cell>
          <cell r="Z650">
            <v>16751.559999999998</v>
          </cell>
          <cell r="AA650" t="str">
            <v>PIRELLI, 295, 35, 21, 107, Y, CAMIONETA, URBAN, PZERO SUV, Letra Negra</v>
          </cell>
        </row>
        <row r="651">
          <cell r="A651" t="str">
            <v>PIR1992500</v>
          </cell>
          <cell r="B651" t="str">
            <v>245/35/R18 Pirelli Pzero 88Y</v>
          </cell>
          <cell r="C651" t="str">
            <v>PIRELLI</v>
          </cell>
          <cell r="D651" t="str">
            <v>PZERO</v>
          </cell>
          <cell r="E651">
            <v>245</v>
          </cell>
          <cell r="F651">
            <v>35</v>
          </cell>
          <cell r="G651">
            <v>18</v>
          </cell>
          <cell r="H651" t="str">
            <v>Letra Negra</v>
          </cell>
          <cell r="I651" t="str">
            <v>No</v>
          </cell>
          <cell r="J651" t="str">
            <v>HP</v>
          </cell>
          <cell r="K651" t="str">
            <v>Y</v>
          </cell>
          <cell r="L651" t="str">
            <v>88</v>
          </cell>
          <cell r="M651" t="str">
            <v>SL</v>
          </cell>
          <cell r="N651" t="str">
            <v>AA</v>
          </cell>
          <cell r="O651" t="str">
            <v>A</v>
          </cell>
          <cell r="P651" t="str">
            <v>Si</v>
          </cell>
          <cell r="Q651" t="str">
            <v>-</v>
          </cell>
          <cell r="R651">
            <v>220</v>
          </cell>
          <cell r="S651" t="str">
            <v>AUTO</v>
          </cell>
          <cell r="T651" t="str">
            <v>URBAN</v>
          </cell>
          <cell r="U651" t="str">
            <v>EN GAMA</v>
          </cell>
          <cell r="V651">
            <v>0</v>
          </cell>
          <cell r="W651">
            <v>4169.67</v>
          </cell>
          <cell r="X651">
            <v>6035</v>
          </cell>
          <cell r="Y651">
            <v>7000.5999999999995</v>
          </cell>
          <cell r="Z651">
            <v>17485.84</v>
          </cell>
          <cell r="AA651" t="str">
            <v>PIRELLI, 245, 35, 18, 88, Y, AUTO, URBAN, PZERO, Letra Negra</v>
          </cell>
        </row>
        <row r="652">
          <cell r="A652" t="str">
            <v>PIR2325300</v>
          </cell>
          <cell r="B652" t="str">
            <v>225/40/R18 Pirelli Cinturato P7 All Season 92V</v>
          </cell>
          <cell r="C652" t="str">
            <v>PIRELLI</v>
          </cell>
          <cell r="D652" t="str">
            <v>CINTURATO P7 ALL SEASON</v>
          </cell>
          <cell r="E652">
            <v>225</v>
          </cell>
          <cell r="F652">
            <v>40</v>
          </cell>
          <cell r="G652">
            <v>18</v>
          </cell>
          <cell r="H652" t="str">
            <v>Letra Negra</v>
          </cell>
          <cell r="I652" t="str">
            <v>Si</v>
          </cell>
          <cell r="J652" t="str">
            <v>HP</v>
          </cell>
          <cell r="K652" t="str">
            <v>V</v>
          </cell>
          <cell r="L652" t="str">
            <v>92</v>
          </cell>
          <cell r="M652" t="str">
            <v>XL</v>
          </cell>
          <cell r="N652" t="str">
            <v>A</v>
          </cell>
          <cell r="O652" t="str">
            <v>A</v>
          </cell>
          <cell r="P652" t="str">
            <v>Si</v>
          </cell>
          <cell r="Q652" t="str">
            <v>-</v>
          </cell>
          <cell r="R652">
            <v>500</v>
          </cell>
          <cell r="S652" t="str">
            <v>AUTO</v>
          </cell>
          <cell r="T652" t="str">
            <v>TOURING</v>
          </cell>
          <cell r="U652" t="str">
            <v>EN GAMA</v>
          </cell>
          <cell r="V652">
            <v>8</v>
          </cell>
          <cell r="W652">
            <v>3108.65</v>
          </cell>
          <cell r="X652">
            <v>4598</v>
          </cell>
          <cell r="Y652">
            <v>5333.6799999999994</v>
          </cell>
          <cell r="Z652">
            <v>10883.12</v>
          </cell>
          <cell r="AA652" t="str">
            <v>PIRELLI, 225, 40, 18, 92, V, AUTO, TOURING, CINTURATO P7 ALL SEASON, Letra Negra</v>
          </cell>
        </row>
        <row r="653">
          <cell r="A653" t="str">
            <v>PIR2154400</v>
          </cell>
          <cell r="B653" t="str">
            <v>195/75/R16 Pirelli Chrono 107R</v>
          </cell>
          <cell r="C653" t="str">
            <v>PIRELLI</v>
          </cell>
          <cell r="D653" t="str">
            <v>CHRONO</v>
          </cell>
          <cell r="E653">
            <v>195</v>
          </cell>
          <cell r="F653">
            <v>75</v>
          </cell>
          <cell r="G653">
            <v>16</v>
          </cell>
          <cell r="H653" t="str">
            <v>Letra Negra</v>
          </cell>
          <cell r="I653" t="str">
            <v>Si</v>
          </cell>
          <cell r="J653" t="str">
            <v>C</v>
          </cell>
          <cell r="K653" t="str">
            <v>R</v>
          </cell>
          <cell r="L653" t="str">
            <v>107</v>
          </cell>
          <cell r="M653" t="str">
            <v>C</v>
          </cell>
          <cell r="N653" t="str">
            <v>-</v>
          </cell>
          <cell r="O653" t="str">
            <v>-</v>
          </cell>
          <cell r="P653" t="str">
            <v>No</v>
          </cell>
          <cell r="Q653" t="str">
            <v>-</v>
          </cell>
          <cell r="R653">
            <v>0</v>
          </cell>
          <cell r="S653" t="str">
            <v>CAMIONETA</v>
          </cell>
          <cell r="T653" t="str">
            <v>URBAN</v>
          </cell>
          <cell r="U653" t="str">
            <v>EN GAMA</v>
          </cell>
          <cell r="V653">
            <v>0</v>
          </cell>
          <cell r="W653">
            <v>1681.36</v>
          </cell>
          <cell r="X653">
            <v>2545</v>
          </cell>
          <cell r="Y653">
            <v>2952.2</v>
          </cell>
          <cell r="Z653">
            <v>5572.64</v>
          </cell>
          <cell r="AA653" t="str">
            <v>PIRELLI, 195, 75, 16, 107, R, CAMIONETA, URBAN, CHRONO, Letra Negra</v>
          </cell>
        </row>
        <row r="654">
          <cell r="A654" t="str">
            <v>PIR2540400</v>
          </cell>
          <cell r="B654" t="str">
            <v>225/40/R18 Pirelli Pzero Rosso Asimetrico 88Y</v>
          </cell>
          <cell r="C654" t="str">
            <v>PIRELLI</v>
          </cell>
          <cell r="D654" t="str">
            <v>PZERO ROSSO ASIMETRICO</v>
          </cell>
          <cell r="E654">
            <v>225</v>
          </cell>
          <cell r="F654">
            <v>40</v>
          </cell>
          <cell r="G654">
            <v>18</v>
          </cell>
          <cell r="H654" t="str">
            <v>Letra Negra</v>
          </cell>
          <cell r="I654" t="str">
            <v>Si</v>
          </cell>
          <cell r="J654" t="str">
            <v>HP</v>
          </cell>
          <cell r="K654" t="str">
            <v>Y</v>
          </cell>
          <cell r="L654" t="str">
            <v>88</v>
          </cell>
          <cell r="M654" t="str">
            <v>SL</v>
          </cell>
          <cell r="N654" t="str">
            <v>-</v>
          </cell>
          <cell r="O654" t="str">
            <v>-</v>
          </cell>
          <cell r="P654" t="str">
            <v>No</v>
          </cell>
          <cell r="Q654" t="str">
            <v>-</v>
          </cell>
          <cell r="R654">
            <v>0</v>
          </cell>
          <cell r="S654" t="str">
            <v>AUTO</v>
          </cell>
          <cell r="T654" t="str">
            <v>PERFORMANCE</v>
          </cell>
          <cell r="U654" t="str">
            <v>EN GAMA</v>
          </cell>
          <cell r="V654">
            <v>2</v>
          </cell>
          <cell r="W654">
            <v>2154.58</v>
          </cell>
          <cell r="X654">
            <v>3307</v>
          </cell>
          <cell r="Y654">
            <v>3836.12</v>
          </cell>
          <cell r="Z654">
            <v>7140.9599999999991</v>
          </cell>
          <cell r="AA654" t="str">
            <v>PIRELLI, 225, 40, 18, 88, Y, AUTO, PERFORMANCE, PZERO ROSSO ASIMETRICO, Letra Negra</v>
          </cell>
        </row>
        <row r="655">
          <cell r="A655" t="str">
            <v>PIR1707900</v>
          </cell>
          <cell r="B655" t="str">
            <v>235/60/R18 Pirelli Pzero Rosso 103V</v>
          </cell>
          <cell r="C655" t="str">
            <v>PIRELLI</v>
          </cell>
          <cell r="D655" t="str">
            <v>PZERO ROSSO</v>
          </cell>
          <cell r="E655">
            <v>235</v>
          </cell>
          <cell r="F655">
            <v>60</v>
          </cell>
          <cell r="G655">
            <v>18</v>
          </cell>
          <cell r="H655" t="str">
            <v>Letra Negra</v>
          </cell>
          <cell r="I655" t="str">
            <v>No</v>
          </cell>
          <cell r="J655" t="str">
            <v>HP</v>
          </cell>
          <cell r="K655" t="str">
            <v>V</v>
          </cell>
          <cell r="L655" t="str">
            <v>103</v>
          </cell>
          <cell r="M655" t="str">
            <v>SL</v>
          </cell>
          <cell r="N655" t="str">
            <v>-</v>
          </cell>
          <cell r="O655" t="str">
            <v>-</v>
          </cell>
          <cell r="P655" t="str">
            <v>No</v>
          </cell>
          <cell r="Q655" t="str">
            <v>-</v>
          </cell>
          <cell r="R655">
            <v>300</v>
          </cell>
          <cell r="S655" t="str">
            <v>CAMIONETA</v>
          </cell>
          <cell r="T655" t="str">
            <v>PERFORMANCE</v>
          </cell>
          <cell r="U655" t="str">
            <v>EN GAMA</v>
          </cell>
          <cell r="V655">
            <v>0</v>
          </cell>
          <cell r="W655">
            <v>2363.77</v>
          </cell>
          <cell r="X655">
            <v>3590</v>
          </cell>
          <cell r="Y655">
            <v>4164.3999999999996</v>
          </cell>
          <cell r="Z655">
            <v>8230.1999999999989</v>
          </cell>
          <cell r="AA655" t="str">
            <v>PIRELLI, 235, 60, 18, 103, V, CAMIONETA, PERFORMANCE, PZERO ROSSO, Letra Negra</v>
          </cell>
        </row>
        <row r="656">
          <cell r="A656" t="str">
            <v>BS12515300</v>
          </cell>
          <cell r="B656" t="str">
            <v>215/40/R17 Bridgestone Potenza S001 87W</v>
          </cell>
          <cell r="C656" t="str">
            <v>BRIDGESTONE</v>
          </cell>
          <cell r="D656" t="str">
            <v>POTENZA S001</v>
          </cell>
          <cell r="E656">
            <v>215</v>
          </cell>
          <cell r="F656">
            <v>40</v>
          </cell>
          <cell r="G656">
            <v>17</v>
          </cell>
          <cell r="H656" t="str">
            <v>Letra Negra</v>
          </cell>
          <cell r="I656" t="str">
            <v>Si</v>
          </cell>
          <cell r="J656" t="str">
            <v>HP</v>
          </cell>
          <cell r="K656" t="str">
            <v>W</v>
          </cell>
          <cell r="L656" t="str">
            <v>87</v>
          </cell>
          <cell r="M656" t="str">
            <v>XL</v>
          </cell>
          <cell r="N656" t="str">
            <v>A</v>
          </cell>
          <cell r="O656" t="str">
            <v>A</v>
          </cell>
          <cell r="P656" t="str">
            <v>No</v>
          </cell>
          <cell r="Q656" t="str">
            <v>-</v>
          </cell>
          <cell r="R656">
            <v>280</v>
          </cell>
          <cell r="S656" t="str">
            <v>AUTO</v>
          </cell>
          <cell r="T656" t="str">
            <v>URBAN</v>
          </cell>
          <cell r="U656" t="str">
            <v>EN GAMA</v>
          </cell>
          <cell r="V656">
            <v>0</v>
          </cell>
          <cell r="W656">
            <v>2107.08</v>
          </cell>
          <cell r="X656">
            <v>3191</v>
          </cell>
          <cell r="Y656">
            <v>3701.56</v>
          </cell>
          <cell r="Z656">
            <v>6984.36</v>
          </cell>
          <cell r="AA656" t="str">
            <v>BRIDGESTONE, 215, 40, 17, 87, W, AUTO, URBAN, POTENZA S001, Letra Negra</v>
          </cell>
        </row>
        <row r="657">
          <cell r="A657" t="str">
            <v>PIR1679700</v>
          </cell>
          <cell r="B657" t="str">
            <v>225/40/R18 Pirelli Pzero 92Y</v>
          </cell>
          <cell r="C657" t="str">
            <v>PIRELLI</v>
          </cell>
          <cell r="D657" t="str">
            <v>PZERO</v>
          </cell>
          <cell r="E657">
            <v>225</v>
          </cell>
          <cell r="F657">
            <v>40</v>
          </cell>
          <cell r="G657">
            <v>18</v>
          </cell>
          <cell r="H657" t="str">
            <v>Letra Negra</v>
          </cell>
          <cell r="I657" t="str">
            <v>No</v>
          </cell>
          <cell r="J657" t="str">
            <v>HP</v>
          </cell>
          <cell r="K657" t="str">
            <v>Y</v>
          </cell>
          <cell r="L657" t="str">
            <v>92</v>
          </cell>
          <cell r="M657" t="str">
            <v>XL</v>
          </cell>
          <cell r="N657" t="str">
            <v>AA</v>
          </cell>
          <cell r="O657" t="str">
            <v>A</v>
          </cell>
          <cell r="P657" t="str">
            <v>No</v>
          </cell>
          <cell r="Q657" t="str">
            <v>-</v>
          </cell>
          <cell r="R657">
            <v>220</v>
          </cell>
          <cell r="S657" t="str">
            <v>AUTO</v>
          </cell>
          <cell r="T657" t="str">
            <v>URBAN</v>
          </cell>
          <cell r="U657" t="str">
            <v>EN GAMA</v>
          </cell>
          <cell r="V657">
            <v>0</v>
          </cell>
          <cell r="W657">
            <v>2284.4</v>
          </cell>
          <cell r="X657">
            <v>3482</v>
          </cell>
          <cell r="Y657">
            <v>4039.12</v>
          </cell>
          <cell r="Z657">
            <v>7571.32</v>
          </cell>
          <cell r="AA657" t="str">
            <v>PIRELLI, 225, 40, 18, 92, Y, AUTO, URBAN, PZERO, Letra Negra</v>
          </cell>
        </row>
        <row r="658">
          <cell r="A658" t="str">
            <v>BS16320300</v>
          </cell>
          <cell r="B658" t="str">
            <v>215/45/R16 Bridgestone Turanza T001 90V</v>
          </cell>
          <cell r="C658" t="str">
            <v>BRIDGESTONE</v>
          </cell>
          <cell r="D658" t="str">
            <v>TURANZA T001</v>
          </cell>
          <cell r="E658">
            <v>215</v>
          </cell>
          <cell r="F658">
            <v>45</v>
          </cell>
          <cell r="G658">
            <v>16</v>
          </cell>
          <cell r="H658" t="str">
            <v>Letra Negra</v>
          </cell>
          <cell r="I658" t="str">
            <v>Si</v>
          </cell>
          <cell r="J658" t="str">
            <v>HP</v>
          </cell>
          <cell r="K658" t="str">
            <v>V</v>
          </cell>
          <cell r="L658" t="str">
            <v>90</v>
          </cell>
          <cell r="M658" t="str">
            <v>XL</v>
          </cell>
          <cell r="N658" t="str">
            <v>A</v>
          </cell>
          <cell r="O658" t="str">
            <v>A</v>
          </cell>
          <cell r="P658" t="str">
            <v>No</v>
          </cell>
          <cell r="Q658" t="str">
            <v>-</v>
          </cell>
          <cell r="R658">
            <v>140</v>
          </cell>
          <cell r="S658" t="str">
            <v>AUTO</v>
          </cell>
          <cell r="T658" t="str">
            <v>URBAN</v>
          </cell>
          <cell r="U658" t="str">
            <v>EN GAMA</v>
          </cell>
          <cell r="V658">
            <v>14</v>
          </cell>
          <cell r="W658">
            <v>1620.45</v>
          </cell>
          <cell r="X658">
            <v>2462</v>
          </cell>
          <cell r="Y658">
            <v>2855.9199999999996</v>
          </cell>
          <cell r="Z658">
            <v>5581.9199999999992</v>
          </cell>
          <cell r="AA658" t="str">
            <v>BRIDGESTONE, 215, 45, 16, 90, V, AUTO, URBAN, TURANZA T001, Letra Negra</v>
          </cell>
        </row>
        <row r="659">
          <cell r="A659" t="str">
            <v>C9019906</v>
          </cell>
          <cell r="B659" t="str">
            <v>Lt315/70/R17 Coopertires Discoverer S/T Maxx 121/118Q</v>
          </cell>
          <cell r="C659" t="str">
            <v>COOPERTIRES</v>
          </cell>
          <cell r="D659" t="str">
            <v>DISCOVERER S/T MAXX</v>
          </cell>
          <cell r="E659">
            <v>315</v>
          </cell>
          <cell r="F659">
            <v>70</v>
          </cell>
          <cell r="G659">
            <v>17</v>
          </cell>
          <cell r="H659" t="str">
            <v>Letra Negra</v>
          </cell>
          <cell r="I659" t="str">
            <v>No</v>
          </cell>
          <cell r="J659" t="str">
            <v>R</v>
          </cell>
          <cell r="K659" t="str">
            <v>Q</v>
          </cell>
          <cell r="L659" t="str">
            <v>121/118</v>
          </cell>
          <cell r="M659" t="str">
            <v>D</v>
          </cell>
          <cell r="N659" t="str">
            <v>-</v>
          </cell>
          <cell r="O659" t="str">
            <v>-</v>
          </cell>
          <cell r="P659" t="str">
            <v>No</v>
          </cell>
          <cell r="Q659">
            <v>8</v>
          </cell>
          <cell r="R659">
            <v>0</v>
          </cell>
          <cell r="S659" t="str">
            <v>CAMIONETA</v>
          </cell>
          <cell r="T659" t="str">
            <v>ALL TERRAIN</v>
          </cell>
          <cell r="U659" t="str">
            <v>EN GAMA</v>
          </cell>
          <cell r="V659">
            <v>1</v>
          </cell>
          <cell r="W659">
            <v>2864.77</v>
          </cell>
          <cell r="X659">
            <v>4217</v>
          </cell>
          <cell r="Y659">
            <v>4891.7199999999993</v>
          </cell>
          <cell r="Z659">
            <v>9495.76</v>
          </cell>
          <cell r="AA659" t="str">
            <v>COOPERTIRES, 315, 70, 17, 121/118, Q, CAMIONETA, ALL TERRAIN, DISCOVERER S/T MAXX, Letra Negra</v>
          </cell>
        </row>
        <row r="660">
          <cell r="A660" t="str">
            <v>GDY101011</v>
          </cell>
          <cell r="B660" t="str">
            <v>195/55/R16 Goodyear Excellence 87V</v>
          </cell>
          <cell r="C660" t="str">
            <v>GOODYEAR</v>
          </cell>
          <cell r="D660" t="str">
            <v>EXCELLENCE</v>
          </cell>
          <cell r="E660">
            <v>195</v>
          </cell>
          <cell r="F660">
            <v>55</v>
          </cell>
          <cell r="G660">
            <v>16</v>
          </cell>
          <cell r="H660" t="str">
            <v>Letra Negra</v>
          </cell>
          <cell r="I660" t="str">
            <v>Si</v>
          </cell>
          <cell r="J660" t="str">
            <v>HP</v>
          </cell>
          <cell r="K660" t="str">
            <v>V</v>
          </cell>
          <cell r="L660" t="str">
            <v>87</v>
          </cell>
          <cell r="M660" t="str">
            <v>SL</v>
          </cell>
          <cell r="N660" t="str">
            <v>A</v>
          </cell>
          <cell r="O660" t="str">
            <v>A</v>
          </cell>
          <cell r="P660" t="str">
            <v>Si</v>
          </cell>
          <cell r="Q660" t="str">
            <v>-</v>
          </cell>
          <cell r="R660">
            <v>240</v>
          </cell>
          <cell r="S660" t="str">
            <v>AUTO</v>
          </cell>
          <cell r="T660" t="str">
            <v>URBAN</v>
          </cell>
          <cell r="U660" t="str">
            <v>EN GAMA</v>
          </cell>
          <cell r="V660">
            <v>0</v>
          </cell>
          <cell r="W660">
            <v>2267.67</v>
          </cell>
          <cell r="X660">
            <v>3339</v>
          </cell>
          <cell r="Y660">
            <v>3873.24</v>
          </cell>
          <cell r="Z660">
            <v>7516.7999999999993</v>
          </cell>
          <cell r="AA660" t="str">
            <v>GOODYEAR, 195, 55, 16, 87, V, AUTO, URBAN, EXCELLENCE, Letra Negra</v>
          </cell>
        </row>
        <row r="661">
          <cell r="A661" t="str">
            <v>PIR2448700</v>
          </cell>
          <cell r="B661" t="str">
            <v>285/45/R22 Pirelli Scorpion Verde All Season Plus 114H</v>
          </cell>
          <cell r="C661" t="str">
            <v>PIRELLI</v>
          </cell>
          <cell r="D661" t="str">
            <v>SCORPION VERDE ALL SEASON PLUS</v>
          </cell>
          <cell r="E661">
            <v>285</v>
          </cell>
          <cell r="F661">
            <v>45</v>
          </cell>
          <cell r="G661">
            <v>22</v>
          </cell>
          <cell r="H661" t="str">
            <v>Letra Negra</v>
          </cell>
          <cell r="I661" t="str">
            <v>No</v>
          </cell>
          <cell r="J661" t="str">
            <v>R</v>
          </cell>
          <cell r="K661" t="str">
            <v>H</v>
          </cell>
          <cell r="L661" t="str">
            <v>114</v>
          </cell>
          <cell r="M661" t="str">
            <v>XL</v>
          </cell>
          <cell r="N661" t="str">
            <v>A</v>
          </cell>
          <cell r="O661" t="str">
            <v>A</v>
          </cell>
          <cell r="P661" t="str">
            <v>No</v>
          </cell>
          <cell r="Q661" t="str">
            <v>-</v>
          </cell>
          <cell r="R661">
            <v>740</v>
          </cell>
          <cell r="S661" t="str">
            <v>CAMIONETA</v>
          </cell>
          <cell r="T661" t="str">
            <v>URBAN</v>
          </cell>
          <cell r="U661" t="str">
            <v>DESCONTINUADO</v>
          </cell>
          <cell r="V661">
            <v>1</v>
          </cell>
          <cell r="W661">
            <v>4531.75</v>
          </cell>
          <cell r="X661">
            <v>6525</v>
          </cell>
          <cell r="Y661">
            <v>7568.9999999999991</v>
          </cell>
          <cell r="Z661">
            <v>15019.679999999998</v>
          </cell>
          <cell r="AA661" t="str">
            <v>PIRELLI, 285, 45, 22, 114, H, CAMIONETA, URBAN, SCORPION VERDE ALL SEASON PLUS, Letra Negra</v>
          </cell>
        </row>
        <row r="662">
          <cell r="A662" t="str">
            <v>GDY103304</v>
          </cell>
          <cell r="B662" t="str">
            <v>265/70/R17 Goodyear Wrangler At/S 113S</v>
          </cell>
          <cell r="C662" t="str">
            <v>GOODYEAR</v>
          </cell>
          <cell r="D662" t="str">
            <v>WRANGLER AT/S</v>
          </cell>
          <cell r="E662">
            <v>265</v>
          </cell>
          <cell r="F662">
            <v>70</v>
          </cell>
          <cell r="G662">
            <v>17</v>
          </cell>
          <cell r="H662" t="str">
            <v>Letra Negra</v>
          </cell>
          <cell r="I662" t="str">
            <v>Si</v>
          </cell>
          <cell r="J662" t="str">
            <v>R</v>
          </cell>
          <cell r="K662" t="str">
            <v>S</v>
          </cell>
          <cell r="L662" t="str">
            <v>113</v>
          </cell>
          <cell r="M662" t="str">
            <v>SL</v>
          </cell>
          <cell r="N662" t="str">
            <v>-</v>
          </cell>
          <cell r="O662" t="str">
            <v>B</v>
          </cell>
          <cell r="P662" t="str">
            <v>No</v>
          </cell>
          <cell r="Q662" t="str">
            <v>-</v>
          </cell>
          <cell r="R662">
            <v>360</v>
          </cell>
          <cell r="S662" t="str">
            <v>CAMIONETA</v>
          </cell>
          <cell r="T662" t="str">
            <v>ALL TERRAIN</v>
          </cell>
          <cell r="U662" t="str">
            <v>EN GAMA</v>
          </cell>
          <cell r="V662">
            <v>-4</v>
          </cell>
          <cell r="W662">
            <v>2184.14</v>
          </cell>
          <cell r="X662">
            <v>3295</v>
          </cell>
          <cell r="Y662">
            <v>3822.2</v>
          </cell>
          <cell r="Z662">
            <v>7239.56</v>
          </cell>
          <cell r="AA662" t="str">
            <v>GOODYEAR, 265, 70, 17, 113, S, CAMIONETA, ALL TERRAIN, WRANGLER AT/S, Letra Negra</v>
          </cell>
        </row>
        <row r="663">
          <cell r="A663" t="str">
            <v>GDY108876</v>
          </cell>
          <cell r="B663" t="str">
            <v>205/65/R16 Goodyear Efficentgrip Suv 95H</v>
          </cell>
          <cell r="C663" t="str">
            <v>GOODYEAR</v>
          </cell>
          <cell r="D663" t="str">
            <v>EFFICENTGRIP SUV</v>
          </cell>
          <cell r="E663">
            <v>205</v>
          </cell>
          <cell r="F663">
            <v>65</v>
          </cell>
          <cell r="G663">
            <v>16</v>
          </cell>
          <cell r="H663" t="str">
            <v>Letra Negra</v>
          </cell>
          <cell r="I663" t="str">
            <v>No</v>
          </cell>
          <cell r="J663" t="str">
            <v>R</v>
          </cell>
          <cell r="K663" t="str">
            <v>H</v>
          </cell>
          <cell r="L663" t="str">
            <v>95</v>
          </cell>
          <cell r="M663" t="str">
            <v>SL</v>
          </cell>
          <cell r="N663" t="str">
            <v>A</v>
          </cell>
          <cell r="O663" t="str">
            <v>A</v>
          </cell>
          <cell r="P663" t="str">
            <v>No</v>
          </cell>
          <cell r="Q663" t="str">
            <v>-</v>
          </cell>
          <cell r="R663">
            <v>440</v>
          </cell>
          <cell r="S663" t="str">
            <v>CAMIONETA</v>
          </cell>
          <cell r="T663" t="str">
            <v>URBAN</v>
          </cell>
          <cell r="U663" t="str">
            <v>DESCONTINUADO</v>
          </cell>
          <cell r="V663">
            <v>0</v>
          </cell>
          <cell r="W663">
            <v>821.67</v>
          </cell>
          <cell r="X663">
            <v>1381</v>
          </cell>
          <cell r="Y663">
            <v>1601.9599999999998</v>
          </cell>
          <cell r="Z663">
            <v>2723.68</v>
          </cell>
          <cell r="AA663" t="str">
            <v>GOODYEAR, 205, 65, 16, 95, H, CAMIONETA, URBAN, EFFICENTGRIP SUV, Letra Negra</v>
          </cell>
        </row>
        <row r="664">
          <cell r="A664" t="str">
            <v>PIR1737700</v>
          </cell>
          <cell r="B664" t="str">
            <v>235/35/R19 Pirelli Pzero 87Y</v>
          </cell>
          <cell r="C664" t="str">
            <v>PIRELLI</v>
          </cell>
          <cell r="D664" t="str">
            <v>PZERO</v>
          </cell>
          <cell r="E664">
            <v>235</v>
          </cell>
          <cell r="F664">
            <v>35</v>
          </cell>
          <cell r="G664">
            <v>19</v>
          </cell>
          <cell r="H664" t="str">
            <v>Letra Negra</v>
          </cell>
          <cell r="I664" t="str">
            <v>Si</v>
          </cell>
          <cell r="J664" t="str">
            <v>HP</v>
          </cell>
          <cell r="K664" t="str">
            <v>Y</v>
          </cell>
          <cell r="L664" t="str">
            <v>87</v>
          </cell>
          <cell r="M664" t="str">
            <v>SL</v>
          </cell>
          <cell r="N664" t="str">
            <v>AA</v>
          </cell>
          <cell r="O664" t="str">
            <v>A</v>
          </cell>
          <cell r="P664" t="str">
            <v>No</v>
          </cell>
          <cell r="Q664" t="str">
            <v>-</v>
          </cell>
          <cell r="R664">
            <v>220</v>
          </cell>
          <cell r="S664" t="str">
            <v>AUTO</v>
          </cell>
          <cell r="T664" t="str">
            <v>URBAN</v>
          </cell>
          <cell r="U664" t="str">
            <v>EN GAMA</v>
          </cell>
          <cell r="V664">
            <v>0</v>
          </cell>
          <cell r="W664">
            <v>3448.36</v>
          </cell>
          <cell r="X664">
            <v>5058</v>
          </cell>
          <cell r="Y664">
            <v>5867.28</v>
          </cell>
          <cell r="Z664">
            <v>12568.599999999999</v>
          </cell>
          <cell r="AA664" t="str">
            <v>PIRELLI, 235, 35, 19, 87, Y, AUTO, URBAN, PZERO, Letra Negra</v>
          </cell>
        </row>
        <row r="665">
          <cell r="A665" t="str">
            <v>PIR2362500</v>
          </cell>
          <cell r="B665" t="str">
            <v>205/50/R17 Pirelli Cinturato P7 93V</v>
          </cell>
          <cell r="C665" t="str">
            <v>PIRELLI</v>
          </cell>
          <cell r="D665" t="str">
            <v>CINTURATO P7</v>
          </cell>
          <cell r="E665">
            <v>205</v>
          </cell>
          <cell r="F665">
            <v>50</v>
          </cell>
          <cell r="G665">
            <v>17</v>
          </cell>
          <cell r="H665" t="str">
            <v>Letra Negra</v>
          </cell>
          <cell r="I665" t="str">
            <v>No</v>
          </cell>
          <cell r="J665" t="str">
            <v>HP</v>
          </cell>
          <cell r="K665" t="str">
            <v>V</v>
          </cell>
          <cell r="L665" t="str">
            <v>93</v>
          </cell>
          <cell r="M665" t="str">
            <v>XL</v>
          </cell>
          <cell r="N665" t="str">
            <v>AA</v>
          </cell>
          <cell r="O665" t="str">
            <v>A</v>
          </cell>
          <cell r="P665" t="str">
            <v>No</v>
          </cell>
          <cell r="Q665" t="str">
            <v>-</v>
          </cell>
          <cell r="R665">
            <v>260</v>
          </cell>
          <cell r="S665" t="str">
            <v>AUTO</v>
          </cell>
          <cell r="T665" t="str">
            <v>TOURING</v>
          </cell>
          <cell r="U665" t="str">
            <v>EN GAMA</v>
          </cell>
          <cell r="V665">
            <v>0</v>
          </cell>
          <cell r="W665">
            <v>1936.74</v>
          </cell>
          <cell r="X665">
            <v>2960</v>
          </cell>
          <cell r="Y665">
            <v>3433.6</v>
          </cell>
          <cell r="Z665">
            <v>6419.44</v>
          </cell>
          <cell r="AA665" t="str">
            <v>PIRELLI, 205, 50, 17, 93, V, AUTO, TOURING, CINTURATO P7, Letra Negra</v>
          </cell>
        </row>
        <row r="666">
          <cell r="A666" t="str">
            <v>GDY105632</v>
          </cell>
          <cell r="B666" t="str">
            <v>245/55/R19 Goodyear Efficentgrip Suv 103V</v>
          </cell>
          <cell r="C666" t="str">
            <v>GOODYEAR</v>
          </cell>
          <cell r="D666" t="str">
            <v>EFFICENTGRIP SUV</v>
          </cell>
          <cell r="E666">
            <v>245</v>
          </cell>
          <cell r="F666">
            <v>55</v>
          </cell>
          <cell r="G666">
            <v>19</v>
          </cell>
          <cell r="H666" t="str">
            <v>Letra Negra</v>
          </cell>
          <cell r="I666" t="str">
            <v>No</v>
          </cell>
          <cell r="J666" t="str">
            <v>HP</v>
          </cell>
          <cell r="K666" t="str">
            <v>V</v>
          </cell>
          <cell r="L666" t="str">
            <v>103</v>
          </cell>
          <cell r="M666" t="str">
            <v>SL</v>
          </cell>
          <cell r="N666" t="str">
            <v>A</v>
          </cell>
          <cell r="O666" t="str">
            <v>A</v>
          </cell>
          <cell r="P666" t="str">
            <v>No</v>
          </cell>
          <cell r="Q666" t="str">
            <v>-</v>
          </cell>
          <cell r="R666">
            <v>440</v>
          </cell>
          <cell r="S666" t="str">
            <v>CAMIONETA</v>
          </cell>
          <cell r="T666" t="str">
            <v>URBAN</v>
          </cell>
          <cell r="U666" t="str">
            <v>EN GAMA</v>
          </cell>
          <cell r="V666">
            <v>1</v>
          </cell>
          <cell r="W666">
            <v>2973.05</v>
          </cell>
          <cell r="X666">
            <v>4415</v>
          </cell>
          <cell r="Y666">
            <v>5121.3999999999996</v>
          </cell>
          <cell r="Z666">
            <v>10008.48</v>
          </cell>
          <cell r="AA666" t="str">
            <v>GOODYEAR, 245, 55, 19, 103, V, CAMIONETA, URBAN, EFFICENTGRIP SUV, Letra Negra</v>
          </cell>
        </row>
        <row r="667">
          <cell r="A667" t="str">
            <v>PIR2362200</v>
          </cell>
          <cell r="B667" t="str">
            <v>215/50/R17 Pirelli Cinturato P7 91V</v>
          </cell>
          <cell r="C667" t="str">
            <v>PIRELLI</v>
          </cell>
          <cell r="D667" t="str">
            <v>CINTURATO P7</v>
          </cell>
          <cell r="E667">
            <v>215</v>
          </cell>
          <cell r="F667">
            <v>50</v>
          </cell>
          <cell r="G667">
            <v>17</v>
          </cell>
          <cell r="H667" t="str">
            <v>Letra Negra</v>
          </cell>
          <cell r="I667" t="str">
            <v>No</v>
          </cell>
          <cell r="J667" t="str">
            <v>HP</v>
          </cell>
          <cell r="K667" t="str">
            <v>V</v>
          </cell>
          <cell r="L667" t="str">
            <v>91</v>
          </cell>
          <cell r="M667" t="str">
            <v>SL</v>
          </cell>
          <cell r="N667" t="str">
            <v>AA</v>
          </cell>
          <cell r="O667" t="str">
            <v>A</v>
          </cell>
          <cell r="P667" t="str">
            <v>No</v>
          </cell>
          <cell r="Q667" t="str">
            <v>-</v>
          </cell>
          <cell r="R667">
            <v>260</v>
          </cell>
          <cell r="S667" t="str">
            <v>AUTO</v>
          </cell>
          <cell r="T667" t="str">
            <v>TOURING</v>
          </cell>
          <cell r="U667" t="str">
            <v>EN GAMA</v>
          </cell>
          <cell r="V667">
            <v>0</v>
          </cell>
          <cell r="W667">
            <v>1994.18</v>
          </cell>
          <cell r="X667">
            <v>3038</v>
          </cell>
          <cell r="Y667">
            <v>3524.08</v>
          </cell>
          <cell r="Z667">
            <v>6609.6799999999994</v>
          </cell>
          <cell r="AA667" t="str">
            <v>PIRELLI, 215, 50, 17, 91, V, AUTO, TOURING, CINTURATO P7, Letra Negra</v>
          </cell>
        </row>
        <row r="668">
          <cell r="A668" t="str">
            <v>C19931</v>
          </cell>
          <cell r="B668" t="str">
            <v>265/60/R18 Coopertires Discoverer H/T Plus 114T</v>
          </cell>
          <cell r="C668" t="str">
            <v>COOPERTIRES</v>
          </cell>
          <cell r="D668" t="str">
            <v>DISCOVERER H/T PLUS</v>
          </cell>
          <cell r="E668">
            <v>265</v>
          </cell>
          <cell r="F668">
            <v>60</v>
          </cell>
          <cell r="G668">
            <v>18</v>
          </cell>
          <cell r="H668" t="str">
            <v>Letra Negra</v>
          </cell>
          <cell r="I668" t="str">
            <v>No</v>
          </cell>
          <cell r="J668" t="str">
            <v>R</v>
          </cell>
          <cell r="K668" t="str">
            <v>T</v>
          </cell>
          <cell r="L668" t="str">
            <v>114</v>
          </cell>
          <cell r="M668" t="str">
            <v>XL</v>
          </cell>
          <cell r="N668" t="str">
            <v>A</v>
          </cell>
          <cell r="O668" t="str">
            <v>B</v>
          </cell>
          <cell r="P668" t="str">
            <v>No</v>
          </cell>
          <cell r="Q668">
            <v>6</v>
          </cell>
          <cell r="R668">
            <v>460</v>
          </cell>
          <cell r="S668" t="str">
            <v>CAMIONETA</v>
          </cell>
          <cell r="T668" t="str">
            <v>ALL TERRAIN</v>
          </cell>
          <cell r="U668" t="str">
            <v>EN GAMA</v>
          </cell>
          <cell r="V668">
            <v>0</v>
          </cell>
          <cell r="W668">
            <v>1907.52</v>
          </cell>
          <cell r="X668">
            <v>2972</v>
          </cell>
          <cell r="Y668">
            <v>3447.52</v>
          </cell>
          <cell r="Z668">
            <v>6552.8399999999992</v>
          </cell>
          <cell r="AA668" t="str">
            <v>COOPERTIRES, 265, 60, 18, 114, T, CAMIONETA, ALL TERRAIN, DISCOVERER H/T PLUS, Letra Negra</v>
          </cell>
        </row>
        <row r="669">
          <cell r="A669" t="str">
            <v>PIR2638200</v>
          </cell>
          <cell r="B669" t="str">
            <v>255/45/R20 Pirelli Scorpion Verde 101W</v>
          </cell>
          <cell r="C669" t="str">
            <v>PIRELLI</v>
          </cell>
          <cell r="D669" t="str">
            <v>SCORPION VERDE</v>
          </cell>
          <cell r="E669">
            <v>255</v>
          </cell>
          <cell r="F669">
            <v>45</v>
          </cell>
          <cell r="G669">
            <v>20</v>
          </cell>
          <cell r="H669" t="str">
            <v>Letra Negra</v>
          </cell>
          <cell r="I669" t="str">
            <v>Si</v>
          </cell>
          <cell r="J669" t="str">
            <v>HP</v>
          </cell>
          <cell r="K669" t="str">
            <v>W</v>
          </cell>
          <cell r="L669" t="str">
            <v>101</v>
          </cell>
          <cell r="M669" t="str">
            <v>SL</v>
          </cell>
          <cell r="N669" t="str">
            <v>-</v>
          </cell>
          <cell r="O669" t="str">
            <v>-</v>
          </cell>
          <cell r="P669" t="str">
            <v>No</v>
          </cell>
          <cell r="Q669" t="str">
            <v>-</v>
          </cell>
          <cell r="R669">
            <v>0</v>
          </cell>
          <cell r="S669" t="str">
            <v>CAMIONETA</v>
          </cell>
          <cell r="T669" t="str">
            <v>URBAN</v>
          </cell>
          <cell r="U669" t="str">
            <v>EN GAMA</v>
          </cell>
          <cell r="V669">
            <v>0</v>
          </cell>
          <cell r="W669">
            <v>3525.4</v>
          </cell>
          <cell r="X669">
            <v>5163</v>
          </cell>
          <cell r="Y669">
            <v>5989.08</v>
          </cell>
          <cell r="Z669">
            <v>11684.679999999998</v>
          </cell>
          <cell r="AA669" t="str">
            <v>PIRELLI, 255, 45, 20, 101, W, CAMIONETA, URBAN, SCORPION VERDE, Letra Negra</v>
          </cell>
        </row>
        <row r="670">
          <cell r="A670" t="str">
            <v>DUN106052</v>
          </cell>
          <cell r="B670" t="str">
            <v>225/45/R19 Dunlop Sp Sport 5000 92W</v>
          </cell>
          <cell r="C670" t="str">
            <v>DUNLOP</v>
          </cell>
          <cell r="D670" t="str">
            <v>SP SPORT 5000</v>
          </cell>
          <cell r="E670">
            <v>225</v>
          </cell>
          <cell r="F670">
            <v>45</v>
          </cell>
          <cell r="G670">
            <v>19</v>
          </cell>
          <cell r="H670" t="str">
            <v>Letra Negra</v>
          </cell>
          <cell r="I670" t="str">
            <v>Si</v>
          </cell>
          <cell r="J670" t="str">
            <v>HP</v>
          </cell>
          <cell r="K670" t="str">
            <v>W</v>
          </cell>
          <cell r="L670" t="str">
            <v>92</v>
          </cell>
          <cell r="M670" t="str">
            <v>SL</v>
          </cell>
          <cell r="N670" t="str">
            <v>A</v>
          </cell>
          <cell r="O670" t="str">
            <v>A</v>
          </cell>
          <cell r="P670" t="str">
            <v>No</v>
          </cell>
          <cell r="Q670" t="str">
            <v>-</v>
          </cell>
          <cell r="R670">
            <v>340</v>
          </cell>
          <cell r="S670" t="str">
            <v>AUTO</v>
          </cell>
          <cell r="T670" t="str">
            <v>SPORTING</v>
          </cell>
          <cell r="U670" t="str">
            <v>EN GAMA</v>
          </cell>
          <cell r="V670">
            <v>0</v>
          </cell>
          <cell r="W670">
            <v>2583.38</v>
          </cell>
          <cell r="X670">
            <v>3887</v>
          </cell>
          <cell r="Y670">
            <v>4508.92</v>
          </cell>
          <cell r="Z670">
            <v>8854.2799999999988</v>
          </cell>
          <cell r="AA670" t="str">
            <v>DUNLOP, 225, 45, 19, 92, W, AUTO, SPORTING, SP SPORT 5000, Letra Negra</v>
          </cell>
        </row>
        <row r="671">
          <cell r="A671" t="str">
            <v>GDY105680</v>
          </cell>
          <cell r="B671" t="str">
            <v>225/55/R18 Goodyear Efficentgrip Suv 98V</v>
          </cell>
          <cell r="C671" t="str">
            <v>GOODYEAR</v>
          </cell>
          <cell r="D671" t="str">
            <v>EFFICENTGRIP SUV</v>
          </cell>
          <cell r="E671">
            <v>225</v>
          </cell>
          <cell r="F671">
            <v>55</v>
          </cell>
          <cell r="G671">
            <v>18</v>
          </cell>
          <cell r="H671" t="str">
            <v>Letra Negra</v>
          </cell>
          <cell r="I671" t="str">
            <v>No</v>
          </cell>
          <cell r="J671" t="str">
            <v>HP</v>
          </cell>
          <cell r="K671" t="str">
            <v>V</v>
          </cell>
          <cell r="L671" t="str">
            <v>98</v>
          </cell>
          <cell r="M671" t="str">
            <v>SL</v>
          </cell>
          <cell r="N671" t="str">
            <v>A</v>
          </cell>
          <cell r="O671" t="str">
            <v>A</v>
          </cell>
          <cell r="P671" t="str">
            <v>No</v>
          </cell>
          <cell r="Q671" t="str">
            <v>-</v>
          </cell>
          <cell r="R671">
            <v>440</v>
          </cell>
          <cell r="S671" t="str">
            <v>CAMIONETA</v>
          </cell>
          <cell r="T671" t="str">
            <v>URBAN</v>
          </cell>
          <cell r="U671" t="str">
            <v>EN GAMA</v>
          </cell>
          <cell r="V671">
            <v>2</v>
          </cell>
          <cell r="W671">
            <v>2168.89</v>
          </cell>
          <cell r="X671">
            <v>3326</v>
          </cell>
          <cell r="Y671">
            <v>3858.16</v>
          </cell>
          <cell r="Z671">
            <v>7188.52</v>
          </cell>
          <cell r="AA671" t="str">
            <v>GOODYEAR, 225, 55, 18, 98, V, CAMIONETA, URBAN, EFFICENTGRIP SUV, Letra Negra</v>
          </cell>
        </row>
        <row r="672">
          <cell r="A672" t="str">
            <v>FS16230100</v>
          </cell>
          <cell r="B672" t="str">
            <v>215/55/R16 Firestone Ft140 93H</v>
          </cell>
          <cell r="C672" t="str">
            <v>FIRESTONE</v>
          </cell>
          <cell r="D672" t="str">
            <v>FT140</v>
          </cell>
          <cell r="E672">
            <v>215</v>
          </cell>
          <cell r="F672">
            <v>55</v>
          </cell>
          <cell r="G672">
            <v>16</v>
          </cell>
          <cell r="H672" t="str">
            <v>Letra Negra</v>
          </cell>
          <cell r="I672" t="str">
            <v>No</v>
          </cell>
          <cell r="J672" t="str">
            <v>R</v>
          </cell>
          <cell r="K672" t="str">
            <v>H</v>
          </cell>
          <cell r="L672" t="str">
            <v>93</v>
          </cell>
          <cell r="M672" t="str">
            <v>SL</v>
          </cell>
          <cell r="N672" t="str">
            <v>-</v>
          </cell>
          <cell r="O672" t="str">
            <v>-</v>
          </cell>
          <cell r="P672" t="str">
            <v>No</v>
          </cell>
          <cell r="Q672" t="str">
            <v>-</v>
          </cell>
          <cell r="R672">
            <v>0</v>
          </cell>
          <cell r="S672" t="str">
            <v>AUTO</v>
          </cell>
          <cell r="T672" t="str">
            <v>URBAN</v>
          </cell>
          <cell r="U672" t="str">
            <v>EN GAMA</v>
          </cell>
          <cell r="V672">
            <v>0</v>
          </cell>
          <cell r="W672">
            <v>1508.25</v>
          </cell>
          <cell r="X672">
            <v>2310</v>
          </cell>
          <cell r="Y672">
            <v>2679.6</v>
          </cell>
          <cell r="Z672">
            <v>4999.5999999999995</v>
          </cell>
          <cell r="AA672" t="str">
            <v>FIRESTONE, 215, 55, 16, 93, H, AUTO, URBAN, FT140, Letra Negra</v>
          </cell>
        </row>
        <row r="673">
          <cell r="A673" t="str">
            <v>FZ12607500</v>
          </cell>
          <cell r="B673" t="str">
            <v>225/75/R16 Fuzion Fuzion Suv 108T</v>
          </cell>
          <cell r="C673" t="str">
            <v>FUZION</v>
          </cell>
          <cell r="D673" t="str">
            <v>FUZION SUV</v>
          </cell>
          <cell r="E673">
            <v>225</v>
          </cell>
          <cell r="F673">
            <v>75</v>
          </cell>
          <cell r="G673">
            <v>16</v>
          </cell>
          <cell r="H673" t="str">
            <v>Letra Negra</v>
          </cell>
          <cell r="I673" t="str">
            <v>No</v>
          </cell>
          <cell r="J673" t="str">
            <v>R</v>
          </cell>
          <cell r="K673" t="str">
            <v>T</v>
          </cell>
          <cell r="L673" t="str">
            <v>108</v>
          </cell>
          <cell r="M673" t="str">
            <v>XL</v>
          </cell>
          <cell r="N673" t="str">
            <v>A</v>
          </cell>
          <cell r="O673" t="str">
            <v>B</v>
          </cell>
          <cell r="P673" t="str">
            <v>No</v>
          </cell>
          <cell r="Q673" t="str">
            <v>-</v>
          </cell>
          <cell r="R673">
            <v>460</v>
          </cell>
          <cell r="S673" t="str">
            <v>CAMIONETA</v>
          </cell>
          <cell r="T673" t="str">
            <v>URBAN</v>
          </cell>
          <cell r="U673" t="str">
            <v>EN GAMA</v>
          </cell>
          <cell r="V673">
            <v>0</v>
          </cell>
          <cell r="W673">
            <v>1148.48</v>
          </cell>
          <cell r="X673">
            <v>1823</v>
          </cell>
          <cell r="Y673">
            <v>2114.6799999999998</v>
          </cell>
          <cell r="Z673">
            <v>3807.12</v>
          </cell>
          <cell r="AA673" t="str">
            <v>FUZION, 225, 75, 16, 108, T, CAMIONETA, URBAN, FUZION SUV, Letra Negra</v>
          </cell>
        </row>
        <row r="674">
          <cell r="A674">
            <v>82806</v>
          </cell>
          <cell r="B674" t="str">
            <v>235/75/R15 Michelin Defender Ltx 109T</v>
          </cell>
          <cell r="C674" t="str">
            <v>MICHELIN</v>
          </cell>
          <cell r="D674" t="str">
            <v>DEFENDER LTX</v>
          </cell>
          <cell r="E674">
            <v>235</v>
          </cell>
          <cell r="F674">
            <v>75</v>
          </cell>
          <cell r="G674">
            <v>15</v>
          </cell>
          <cell r="H674" t="str">
            <v>Letra Blanca Resaltada Derecha</v>
          </cell>
          <cell r="I674" t="str">
            <v>No</v>
          </cell>
          <cell r="J674" t="str">
            <v>R</v>
          </cell>
          <cell r="K674" t="str">
            <v>T</v>
          </cell>
          <cell r="L674" t="str">
            <v>109</v>
          </cell>
          <cell r="M674" t="str">
            <v>XL</v>
          </cell>
          <cell r="N674" t="str">
            <v>-</v>
          </cell>
          <cell r="O674" t="str">
            <v>-</v>
          </cell>
          <cell r="P674" t="str">
            <v>No</v>
          </cell>
          <cell r="Q674" t="str">
            <v>-</v>
          </cell>
          <cell r="R674">
            <v>0</v>
          </cell>
          <cell r="S674" t="str">
            <v>CAMIONETA</v>
          </cell>
          <cell r="T674" t="str">
            <v>URBAN</v>
          </cell>
          <cell r="U674" t="str">
            <v>EN GAMA</v>
          </cell>
          <cell r="V674">
            <v>0</v>
          </cell>
          <cell r="W674">
            <v>1922.36</v>
          </cell>
          <cell r="X674">
            <v>2807</v>
          </cell>
          <cell r="Y674">
            <v>3256.12</v>
          </cell>
          <cell r="Z674">
            <v>6645.64</v>
          </cell>
          <cell r="AA674" t="str">
            <v>MICHELIN, 235, 75, 15, 109, T, CAMIONETA, URBAN, DEFENDER LTX, Letra Blanca Resaltada Derecha</v>
          </cell>
        </row>
        <row r="675">
          <cell r="A675" t="str">
            <v>DUN107430</v>
          </cell>
          <cell r="B675" t="str">
            <v>155/70/R13 Dunlop Sp Touring T1 75T</v>
          </cell>
          <cell r="C675" t="str">
            <v>DUNLOP</v>
          </cell>
          <cell r="D675" t="str">
            <v>SP TOURING T1</v>
          </cell>
          <cell r="E675">
            <v>155</v>
          </cell>
          <cell r="F675">
            <v>70</v>
          </cell>
          <cell r="G675">
            <v>13</v>
          </cell>
          <cell r="H675" t="str">
            <v>Letra Negra</v>
          </cell>
          <cell r="I675" t="str">
            <v>No</v>
          </cell>
          <cell r="J675" t="str">
            <v>R</v>
          </cell>
          <cell r="K675" t="str">
            <v>T</v>
          </cell>
          <cell r="L675" t="str">
            <v>75</v>
          </cell>
          <cell r="M675" t="str">
            <v>SL</v>
          </cell>
          <cell r="N675" t="str">
            <v>B</v>
          </cell>
          <cell r="O675" t="str">
            <v>B</v>
          </cell>
          <cell r="P675" t="str">
            <v>No</v>
          </cell>
          <cell r="Q675" t="str">
            <v>-</v>
          </cell>
          <cell r="R675">
            <v>500</v>
          </cell>
          <cell r="S675" t="str">
            <v>AUTO</v>
          </cell>
          <cell r="T675" t="str">
            <v>TOURING</v>
          </cell>
          <cell r="U675" t="str">
            <v>DESCONTINUADO</v>
          </cell>
          <cell r="V675">
            <v>1</v>
          </cell>
          <cell r="W675">
            <v>554.98</v>
          </cell>
          <cell r="X675">
            <v>886</v>
          </cell>
          <cell r="Y675">
            <v>1027.76</v>
          </cell>
          <cell r="Z675">
            <v>1742.32</v>
          </cell>
          <cell r="AA675" t="str">
            <v>DUNLOP, 155, 70, 13, 75, T, AUTO, TOURING, SP TOURING T1, Letra Negra</v>
          </cell>
        </row>
        <row r="676">
          <cell r="A676" t="str">
            <v>GDY105942</v>
          </cell>
          <cell r="B676" t="str">
            <v>235/60/R18 Goodyear Efficentgrip Suv 107V</v>
          </cell>
          <cell r="C676" t="str">
            <v>GOODYEAR</v>
          </cell>
          <cell r="D676" t="str">
            <v>EFFICENTGRIP SUV</v>
          </cell>
          <cell r="E676">
            <v>235</v>
          </cell>
          <cell r="F676">
            <v>60</v>
          </cell>
          <cell r="G676">
            <v>18</v>
          </cell>
          <cell r="H676" t="str">
            <v>Letra Negra</v>
          </cell>
          <cell r="I676" t="str">
            <v>No</v>
          </cell>
          <cell r="J676" t="str">
            <v>HP</v>
          </cell>
          <cell r="K676" t="str">
            <v>V</v>
          </cell>
          <cell r="L676" t="str">
            <v>107</v>
          </cell>
          <cell r="M676" t="str">
            <v>XL</v>
          </cell>
          <cell r="N676" t="str">
            <v>A</v>
          </cell>
          <cell r="O676" t="str">
            <v>A</v>
          </cell>
          <cell r="P676" t="str">
            <v>No</v>
          </cell>
          <cell r="Q676" t="str">
            <v>-</v>
          </cell>
          <cell r="R676">
            <v>440</v>
          </cell>
          <cell r="S676" t="str">
            <v>CAMIONETA</v>
          </cell>
          <cell r="T676" t="str">
            <v>URBAN</v>
          </cell>
          <cell r="U676" t="str">
            <v>EN GAMA</v>
          </cell>
          <cell r="V676">
            <v>0</v>
          </cell>
          <cell r="W676">
            <v>2298.38</v>
          </cell>
          <cell r="X676">
            <v>3501</v>
          </cell>
          <cell r="Y676">
            <v>4061.16</v>
          </cell>
          <cell r="Z676">
            <v>7617.7199999999993</v>
          </cell>
          <cell r="AA676" t="str">
            <v>GOODYEAR, 235, 60, 18, 107, V, CAMIONETA, URBAN, EFFICENTGRIP SUV, Letra Negra</v>
          </cell>
        </row>
        <row r="677">
          <cell r="A677" t="str">
            <v>PIR1955500</v>
          </cell>
          <cell r="B677" t="str">
            <v>205/60/R15 Pirelli Scorpion Atr 91H</v>
          </cell>
          <cell r="C677" t="str">
            <v>PIRELLI</v>
          </cell>
          <cell r="D677" t="str">
            <v>SCORPION ATR</v>
          </cell>
          <cell r="E677">
            <v>205</v>
          </cell>
          <cell r="F677">
            <v>60</v>
          </cell>
          <cell r="G677">
            <v>15</v>
          </cell>
          <cell r="H677" t="str">
            <v>Letra Blanca Resaltada</v>
          </cell>
          <cell r="I677" t="str">
            <v>Si</v>
          </cell>
          <cell r="J677" t="str">
            <v>R</v>
          </cell>
          <cell r="K677" t="str">
            <v>H</v>
          </cell>
          <cell r="L677" t="str">
            <v>91</v>
          </cell>
          <cell r="M677" t="str">
            <v>SL</v>
          </cell>
          <cell r="N677" t="str">
            <v>-</v>
          </cell>
          <cell r="O677" t="str">
            <v>-</v>
          </cell>
          <cell r="P677" t="str">
            <v>No</v>
          </cell>
          <cell r="Q677" t="str">
            <v>-</v>
          </cell>
          <cell r="R677">
            <v>0</v>
          </cell>
          <cell r="S677" t="str">
            <v>CAMIONETA</v>
          </cell>
          <cell r="T677" t="str">
            <v>URBAN</v>
          </cell>
          <cell r="U677" t="str">
            <v>DESCONTINUADO</v>
          </cell>
          <cell r="V677">
            <v>0</v>
          </cell>
          <cell r="W677">
            <v>1203.05</v>
          </cell>
          <cell r="X677">
            <v>1833</v>
          </cell>
          <cell r="Y677">
            <v>2126.2799999999997</v>
          </cell>
          <cell r="Z677">
            <v>3988.08</v>
          </cell>
          <cell r="AA677" t="str">
            <v>PIRELLI, 205, 60, 15, 91, H, CAMIONETA, URBAN, SCORPION ATR, Letra Blanca Resaltada</v>
          </cell>
        </row>
        <row r="678">
          <cell r="A678" t="str">
            <v>GDY106811</v>
          </cell>
          <cell r="B678" t="str">
            <v>225/45/R17 Goodyear Eagle Sport All Season 94W</v>
          </cell>
          <cell r="C678" t="str">
            <v>GOODYEAR</v>
          </cell>
          <cell r="D678" t="str">
            <v>EAGLE SPORT ALL SEASON</v>
          </cell>
          <cell r="E678">
            <v>225</v>
          </cell>
          <cell r="F678">
            <v>45</v>
          </cell>
          <cell r="G678">
            <v>17</v>
          </cell>
          <cell r="H678" t="str">
            <v>Letra Negra</v>
          </cell>
          <cell r="I678" t="str">
            <v>No</v>
          </cell>
          <cell r="J678" t="str">
            <v>HP</v>
          </cell>
          <cell r="K678" t="str">
            <v>W</v>
          </cell>
          <cell r="L678" t="str">
            <v>94</v>
          </cell>
          <cell r="M678" t="str">
            <v>XL</v>
          </cell>
          <cell r="N678" t="str">
            <v>-</v>
          </cell>
          <cell r="O678" t="str">
            <v>A</v>
          </cell>
          <cell r="P678" t="str">
            <v>No</v>
          </cell>
          <cell r="Q678" t="str">
            <v>-</v>
          </cell>
          <cell r="R678">
            <v>560</v>
          </cell>
          <cell r="S678" t="str">
            <v>AUTO</v>
          </cell>
          <cell r="T678" t="str">
            <v>SPORTING</v>
          </cell>
          <cell r="U678" t="str">
            <v>EN GAMA</v>
          </cell>
          <cell r="V678">
            <v>0</v>
          </cell>
          <cell r="W678">
            <v>1439.32</v>
          </cell>
          <cell r="X678">
            <v>2287</v>
          </cell>
          <cell r="Y678">
            <v>2652.9199999999996</v>
          </cell>
          <cell r="Z678">
            <v>4771.08</v>
          </cell>
          <cell r="AA678" t="str">
            <v>GOODYEAR, 225, 45, 17, 94, W, AUTO, SPORTING, EAGLE SPORT ALL SEASON, Letra Negra</v>
          </cell>
        </row>
        <row r="679">
          <cell r="A679" t="str">
            <v>DUN105086</v>
          </cell>
          <cell r="B679" t="str">
            <v>235/55/R17 Dunlop Sp Sport 01 99V</v>
          </cell>
          <cell r="C679" t="str">
            <v>DUNLOP</v>
          </cell>
          <cell r="D679" t="str">
            <v>SP SPORT 01</v>
          </cell>
          <cell r="E679">
            <v>235</v>
          </cell>
          <cell r="F679">
            <v>55</v>
          </cell>
          <cell r="G679">
            <v>17</v>
          </cell>
          <cell r="H679" t="str">
            <v>Letra Negra</v>
          </cell>
          <cell r="I679" t="str">
            <v>Si</v>
          </cell>
          <cell r="J679" t="str">
            <v>HP</v>
          </cell>
          <cell r="K679" t="str">
            <v>V</v>
          </cell>
          <cell r="L679" t="str">
            <v>99</v>
          </cell>
          <cell r="M679" t="str">
            <v>SL</v>
          </cell>
          <cell r="N679" t="str">
            <v>A</v>
          </cell>
          <cell r="O679" t="str">
            <v>A</v>
          </cell>
          <cell r="P679" t="str">
            <v>No</v>
          </cell>
          <cell r="Q679" t="str">
            <v>-</v>
          </cell>
          <cell r="R679">
            <v>280</v>
          </cell>
          <cell r="S679" t="str">
            <v>CAMIONETA</v>
          </cell>
          <cell r="T679" t="str">
            <v>SPORTING</v>
          </cell>
          <cell r="U679" t="str">
            <v>EN GAMA</v>
          </cell>
          <cell r="V679">
            <v>0</v>
          </cell>
          <cell r="W679">
            <v>2346.46</v>
          </cell>
          <cell r="X679">
            <v>3515</v>
          </cell>
          <cell r="Y679">
            <v>4077.3999999999996</v>
          </cell>
          <cell r="Z679">
            <v>7777.7999999999993</v>
          </cell>
          <cell r="AA679" t="str">
            <v>DUNLOP, 235, 55, 17, 99, V, CAMIONETA, SPORTING, SP SPORT 01, Letra Negra</v>
          </cell>
        </row>
        <row r="680">
          <cell r="A680">
            <v>70256</v>
          </cell>
          <cell r="B680" t="str">
            <v>225/35/R18 Bfgoodrich G-Force T/A Kdw 87Y</v>
          </cell>
          <cell r="C680" t="str">
            <v>BFGOODRICH</v>
          </cell>
          <cell r="D680" t="str">
            <v>G-FORCE T/A KDW</v>
          </cell>
          <cell r="E680">
            <v>225</v>
          </cell>
          <cell r="F680">
            <v>35</v>
          </cell>
          <cell r="G680">
            <v>18</v>
          </cell>
          <cell r="H680" t="str">
            <v>Letra Negra</v>
          </cell>
          <cell r="I680" t="str">
            <v>No</v>
          </cell>
          <cell r="J680" t="str">
            <v>HP</v>
          </cell>
          <cell r="K680" t="str">
            <v>Y</v>
          </cell>
          <cell r="L680" t="str">
            <v>87</v>
          </cell>
          <cell r="M680" t="str">
            <v>XL</v>
          </cell>
          <cell r="N680" t="str">
            <v>-</v>
          </cell>
          <cell r="O680" t="str">
            <v>-</v>
          </cell>
          <cell r="P680" t="str">
            <v>No</v>
          </cell>
          <cell r="Q680" t="str">
            <v>-</v>
          </cell>
          <cell r="R680">
            <v>300</v>
          </cell>
          <cell r="S680" t="str">
            <v>AUTO</v>
          </cell>
          <cell r="T680" t="str">
            <v>URBAN</v>
          </cell>
          <cell r="U680" t="str">
            <v>DESCONTINUADO</v>
          </cell>
          <cell r="V680">
            <v>10</v>
          </cell>
          <cell r="W680">
            <v>2064.5</v>
          </cell>
          <cell r="X680">
            <v>3185</v>
          </cell>
          <cell r="Y680">
            <v>3694.6</v>
          </cell>
          <cell r="Z680">
            <v>6842.8399999999992</v>
          </cell>
          <cell r="AA680" t="str">
            <v>BFGOODRICH, 225, 35, 18, 87, Y, AUTO, URBAN, G-FORCE T/A KDW, Letra Negra</v>
          </cell>
        </row>
        <row r="681">
          <cell r="A681" t="str">
            <v>PIR1864100</v>
          </cell>
          <cell r="B681" t="str">
            <v>245/65/R17 Pirelli Scorpion Atr 111T</v>
          </cell>
          <cell r="C681" t="str">
            <v>PIRELLI</v>
          </cell>
          <cell r="D681" t="str">
            <v>SCORPION ATR</v>
          </cell>
          <cell r="E681">
            <v>245</v>
          </cell>
          <cell r="F681">
            <v>65</v>
          </cell>
          <cell r="G681">
            <v>17</v>
          </cell>
          <cell r="H681" t="str">
            <v>Letra Negra</v>
          </cell>
          <cell r="I681" t="str">
            <v>No</v>
          </cell>
          <cell r="J681" t="str">
            <v>R</v>
          </cell>
          <cell r="K681" t="str">
            <v>T</v>
          </cell>
          <cell r="L681" t="str">
            <v>111</v>
          </cell>
          <cell r="M681" t="str">
            <v>XL</v>
          </cell>
          <cell r="N681" t="str">
            <v>-</v>
          </cell>
          <cell r="O681" t="str">
            <v>-</v>
          </cell>
          <cell r="P681" t="str">
            <v>No</v>
          </cell>
          <cell r="Q681" t="str">
            <v>-</v>
          </cell>
          <cell r="R681">
            <v>0</v>
          </cell>
          <cell r="S681" t="str">
            <v>CAMIONETA</v>
          </cell>
          <cell r="T681" t="str">
            <v>URBAN</v>
          </cell>
          <cell r="U681" t="str">
            <v>EN GAMA</v>
          </cell>
          <cell r="V681">
            <v>0</v>
          </cell>
          <cell r="W681">
            <v>2262.2199999999998</v>
          </cell>
          <cell r="X681">
            <v>3401</v>
          </cell>
          <cell r="Y681">
            <v>3945.16</v>
          </cell>
          <cell r="Z681">
            <v>7498.24</v>
          </cell>
          <cell r="AA681" t="str">
            <v>PIRELLI, 245, 65, 17, 111, T, CAMIONETA, URBAN, SCORPION ATR, Letra Negra</v>
          </cell>
        </row>
        <row r="682">
          <cell r="A682" t="str">
            <v>GDY105225</v>
          </cell>
          <cell r="B682" t="str">
            <v>255/60/R18 Goodyear Efficentgrip Suv 112V</v>
          </cell>
          <cell r="C682" t="str">
            <v>GOODYEAR</v>
          </cell>
          <cell r="D682" t="str">
            <v>EFFICENTGRIP SUV</v>
          </cell>
          <cell r="E682">
            <v>255</v>
          </cell>
          <cell r="F682">
            <v>60</v>
          </cell>
          <cell r="G682">
            <v>18</v>
          </cell>
          <cell r="H682" t="str">
            <v>Letra Negra</v>
          </cell>
          <cell r="I682" t="str">
            <v>No</v>
          </cell>
          <cell r="J682" t="str">
            <v>HP</v>
          </cell>
          <cell r="K682" t="str">
            <v>V</v>
          </cell>
          <cell r="L682" t="str">
            <v>112</v>
          </cell>
          <cell r="M682" t="str">
            <v>XL</v>
          </cell>
          <cell r="N682" t="str">
            <v>A</v>
          </cell>
          <cell r="O682" t="str">
            <v>A</v>
          </cell>
          <cell r="P682" t="str">
            <v>No</v>
          </cell>
          <cell r="Q682" t="str">
            <v>-</v>
          </cell>
          <cell r="R682">
            <v>440</v>
          </cell>
          <cell r="S682" t="str">
            <v>CAMIONETA</v>
          </cell>
          <cell r="T682" t="str">
            <v>URBAN</v>
          </cell>
          <cell r="U682" t="str">
            <v>DESCONTINUADO</v>
          </cell>
          <cell r="V682">
            <v>0</v>
          </cell>
          <cell r="W682">
            <v>2485.3000000000002</v>
          </cell>
          <cell r="X682">
            <v>3754</v>
          </cell>
          <cell r="Y682">
            <v>4354.6399999999994</v>
          </cell>
          <cell r="Z682">
            <v>8237.16</v>
          </cell>
          <cell r="AA682" t="str">
            <v>GOODYEAR, 255, 60, 18, 112, V, CAMIONETA, URBAN, EFFICENTGRIP SUV, Letra Negra</v>
          </cell>
        </row>
        <row r="683">
          <cell r="A683" t="str">
            <v>PIR1780500</v>
          </cell>
          <cell r="B683" t="str">
            <v>255/50/R20 Pirelli Scorpion Zero 109Y</v>
          </cell>
          <cell r="C683" t="str">
            <v>PIRELLI</v>
          </cell>
          <cell r="D683" t="str">
            <v>SCORPION ZERO</v>
          </cell>
          <cell r="E683">
            <v>255</v>
          </cell>
          <cell r="F683">
            <v>50</v>
          </cell>
          <cell r="G683">
            <v>20</v>
          </cell>
          <cell r="H683" t="str">
            <v>Letra Negra</v>
          </cell>
          <cell r="I683" t="str">
            <v>No</v>
          </cell>
          <cell r="J683" t="str">
            <v>HP</v>
          </cell>
          <cell r="K683" t="str">
            <v>Y</v>
          </cell>
          <cell r="L683" t="str">
            <v>109</v>
          </cell>
          <cell r="M683" t="str">
            <v>XL</v>
          </cell>
          <cell r="N683" t="str">
            <v>A</v>
          </cell>
          <cell r="O683" t="str">
            <v>A</v>
          </cell>
          <cell r="P683" t="str">
            <v>No</v>
          </cell>
          <cell r="Q683" t="str">
            <v>-</v>
          </cell>
          <cell r="R683">
            <v>420</v>
          </cell>
          <cell r="S683" t="str">
            <v>CAMIONETA</v>
          </cell>
          <cell r="T683" t="str">
            <v>URBAN</v>
          </cell>
          <cell r="U683" t="str">
            <v>EN GAMA</v>
          </cell>
          <cell r="V683">
            <v>9</v>
          </cell>
          <cell r="W683">
            <v>3794.84</v>
          </cell>
          <cell r="X683">
            <v>5528</v>
          </cell>
          <cell r="Y683">
            <v>6412.48</v>
          </cell>
          <cell r="Z683">
            <v>12827.28</v>
          </cell>
          <cell r="AA683" t="str">
            <v>PIRELLI, 255, 50, 20, 109, Y, CAMIONETA, URBAN, SCORPION ZERO, Letra Negra</v>
          </cell>
        </row>
        <row r="684">
          <cell r="A684">
            <v>10065590</v>
          </cell>
          <cell r="B684" t="str">
            <v>235/70/R15 Tornel Radial Acero Direccional 105S</v>
          </cell>
          <cell r="C684" t="str">
            <v>TORNEL</v>
          </cell>
          <cell r="D684" t="str">
            <v>RADIAL ACERO DIRECCIONAL</v>
          </cell>
          <cell r="E684">
            <v>235</v>
          </cell>
          <cell r="F684">
            <v>70</v>
          </cell>
          <cell r="G684">
            <v>15</v>
          </cell>
          <cell r="H684" t="str">
            <v>Letra Negra</v>
          </cell>
          <cell r="I684" t="str">
            <v>No</v>
          </cell>
          <cell r="J684" t="str">
            <v>R</v>
          </cell>
          <cell r="K684" t="str">
            <v>S</v>
          </cell>
          <cell r="L684" t="str">
            <v>105</v>
          </cell>
          <cell r="M684" t="str">
            <v>XL</v>
          </cell>
          <cell r="N684" t="str">
            <v>-</v>
          </cell>
          <cell r="O684" t="str">
            <v>-</v>
          </cell>
          <cell r="P684" t="str">
            <v>No</v>
          </cell>
          <cell r="Q684" t="str">
            <v>-</v>
          </cell>
          <cell r="R684">
            <v>0</v>
          </cell>
          <cell r="S684" t="str">
            <v>AUTO</v>
          </cell>
          <cell r="T684" t="str">
            <v>URBAN</v>
          </cell>
          <cell r="U684" t="str">
            <v>EN GAMA</v>
          </cell>
          <cell r="V684">
            <v>0</v>
          </cell>
          <cell r="W684">
            <v>910.78</v>
          </cell>
          <cell r="X684">
            <v>1437</v>
          </cell>
          <cell r="Y684">
            <v>1666.9199999999998</v>
          </cell>
          <cell r="Z684">
            <v>3019.48</v>
          </cell>
          <cell r="AA684" t="str">
            <v>TORNEL, 235, 70, 15, 105, S, AUTO, URBAN, RADIAL ACERO DIRECCIONAL, Letra Negra</v>
          </cell>
        </row>
        <row r="685">
          <cell r="A685" t="str">
            <v>PIR2722900</v>
          </cell>
          <cell r="B685" t="str">
            <v>275/55/R20 Pirelli Scorpion All Terrain Plus 113T</v>
          </cell>
          <cell r="C685" t="str">
            <v>PIRELLI</v>
          </cell>
          <cell r="D685" t="str">
            <v>SCORPION ALL TERRAIN PLUS</v>
          </cell>
          <cell r="E685">
            <v>275</v>
          </cell>
          <cell r="F685">
            <v>55</v>
          </cell>
          <cell r="G685">
            <v>20</v>
          </cell>
          <cell r="H685" t="str">
            <v>Letra Blanca</v>
          </cell>
          <cell r="I685" t="str">
            <v>No</v>
          </cell>
          <cell r="J685" t="str">
            <v>R</v>
          </cell>
          <cell r="K685" t="str">
            <v>T</v>
          </cell>
          <cell r="L685" t="str">
            <v>113</v>
          </cell>
          <cell r="M685" t="str">
            <v>SL</v>
          </cell>
          <cell r="N685" t="str">
            <v>A</v>
          </cell>
          <cell r="O685" t="str">
            <v>B</v>
          </cell>
          <cell r="P685" t="str">
            <v>No</v>
          </cell>
          <cell r="Q685" t="str">
            <v>-</v>
          </cell>
          <cell r="R685">
            <v>640</v>
          </cell>
          <cell r="S685" t="str">
            <v>CAMIONETA</v>
          </cell>
          <cell r="T685" t="str">
            <v>ALL TERRAIN</v>
          </cell>
          <cell r="U685" t="str">
            <v>EN GAMA</v>
          </cell>
          <cell r="V685">
            <v>1</v>
          </cell>
          <cell r="W685">
            <v>2842.41</v>
          </cell>
          <cell r="X685">
            <v>4238</v>
          </cell>
          <cell r="Y685">
            <v>4916.08</v>
          </cell>
          <cell r="Z685">
            <v>9421.5199999999986</v>
          </cell>
          <cell r="AA685" t="str">
            <v>PIRELLI, 275, 55, 20, 113, T, CAMIONETA, ALL TERRAIN, SCORPION ALL TERRAIN PLUS, Letra Blanca</v>
          </cell>
        </row>
        <row r="686">
          <cell r="A686" t="str">
            <v>DUN108498</v>
          </cell>
          <cell r="B686" t="str">
            <v>235/60/R16 Dunlop Grandtrek Pt3 100H</v>
          </cell>
          <cell r="C686" t="str">
            <v>DUNLOP</v>
          </cell>
          <cell r="D686" t="str">
            <v>GRANDTREK PT3</v>
          </cell>
          <cell r="E686">
            <v>235</v>
          </cell>
          <cell r="F686">
            <v>60</v>
          </cell>
          <cell r="G686">
            <v>16</v>
          </cell>
          <cell r="H686" t="str">
            <v>Letra Negra</v>
          </cell>
          <cell r="I686" t="str">
            <v>No</v>
          </cell>
          <cell r="J686" t="str">
            <v>R</v>
          </cell>
          <cell r="K686" t="str">
            <v>H</v>
          </cell>
          <cell r="L686" t="str">
            <v>100</v>
          </cell>
          <cell r="M686" t="str">
            <v>SL</v>
          </cell>
          <cell r="N686" t="str">
            <v>A</v>
          </cell>
          <cell r="O686" t="str">
            <v>A</v>
          </cell>
          <cell r="P686" t="str">
            <v>No</v>
          </cell>
          <cell r="Q686" t="str">
            <v>-</v>
          </cell>
          <cell r="R686">
            <v>420</v>
          </cell>
          <cell r="S686" t="str">
            <v>CAMIONETA</v>
          </cell>
          <cell r="T686" t="str">
            <v>URBAN</v>
          </cell>
          <cell r="U686" t="str">
            <v>EN GAMA</v>
          </cell>
          <cell r="V686">
            <v>0</v>
          </cell>
          <cell r="W686">
            <v>1446.64</v>
          </cell>
          <cell r="X686">
            <v>2227</v>
          </cell>
          <cell r="Y686">
            <v>2583.3199999999997</v>
          </cell>
          <cell r="Z686">
            <v>4795.4399999999996</v>
          </cell>
          <cell r="AA686" t="str">
            <v>DUNLOP, 235, 60, 16, 100, H, CAMIONETA, URBAN, GRANDTREK PT3, Letra Negra</v>
          </cell>
        </row>
        <row r="687">
          <cell r="A687" t="str">
            <v>PIR1636700</v>
          </cell>
          <cell r="B687" t="str">
            <v>235/50/R18 Pirelli Pzero Nero All Season 97W</v>
          </cell>
          <cell r="C687" t="str">
            <v>PIRELLI</v>
          </cell>
          <cell r="D687" t="str">
            <v>PZERO NERO ALL SEASON</v>
          </cell>
          <cell r="E687">
            <v>235</v>
          </cell>
          <cell r="F687">
            <v>50</v>
          </cell>
          <cell r="G687">
            <v>18</v>
          </cell>
          <cell r="H687" t="str">
            <v>Letra Negra</v>
          </cell>
          <cell r="I687" t="str">
            <v>No</v>
          </cell>
          <cell r="J687" t="str">
            <v>HP</v>
          </cell>
          <cell r="K687" t="str">
            <v>W</v>
          </cell>
          <cell r="L687" t="str">
            <v>97</v>
          </cell>
          <cell r="M687" t="str">
            <v>SL</v>
          </cell>
          <cell r="N687" t="str">
            <v>AA</v>
          </cell>
          <cell r="O687" t="str">
            <v>A</v>
          </cell>
          <cell r="P687" t="str">
            <v>No</v>
          </cell>
          <cell r="Q687" t="str">
            <v>-</v>
          </cell>
          <cell r="R687">
            <v>400</v>
          </cell>
          <cell r="S687" t="str">
            <v>AUTO</v>
          </cell>
          <cell r="T687" t="str">
            <v>PERFORMANCE</v>
          </cell>
          <cell r="U687" t="str">
            <v>EN GAMA</v>
          </cell>
          <cell r="V687">
            <v>40</v>
          </cell>
          <cell r="W687">
            <v>2514.0100000000002</v>
          </cell>
          <cell r="X687">
            <v>3793</v>
          </cell>
          <cell r="Y687">
            <v>4399.88</v>
          </cell>
          <cell r="Z687">
            <v>8961</v>
          </cell>
          <cell r="AA687" t="str">
            <v>PIRELLI, 235, 50, 18, 97, W, AUTO, PERFORMANCE, PZERO NERO ALL SEASON, Letra Negra</v>
          </cell>
        </row>
        <row r="688">
          <cell r="A688" t="str">
            <v>C9023690</v>
          </cell>
          <cell r="B688" t="str">
            <v>13.5/90/R20 Coopertires Discoverer Stt Pro 127Q</v>
          </cell>
          <cell r="C688" t="str">
            <v>COOPERTIRES</v>
          </cell>
          <cell r="D688" t="str">
            <v>DISCOVERER STT PRO</v>
          </cell>
          <cell r="E688">
            <v>13.5</v>
          </cell>
          <cell r="F688">
            <v>90</v>
          </cell>
          <cell r="G688">
            <v>20</v>
          </cell>
          <cell r="H688" t="str">
            <v>Letra Negra</v>
          </cell>
          <cell r="I688" t="str">
            <v>No</v>
          </cell>
          <cell r="J688" t="str">
            <v>R</v>
          </cell>
          <cell r="K688" t="str">
            <v>Q</v>
          </cell>
          <cell r="L688" t="str">
            <v>127</v>
          </cell>
          <cell r="M688" t="str">
            <v>E</v>
          </cell>
          <cell r="N688" t="str">
            <v>-</v>
          </cell>
          <cell r="O688" t="str">
            <v>-</v>
          </cell>
          <cell r="P688" t="str">
            <v>No</v>
          </cell>
          <cell r="Q688">
            <v>10</v>
          </cell>
          <cell r="R688">
            <v>0</v>
          </cell>
          <cell r="S688" t="str">
            <v>CAMIONETA</v>
          </cell>
          <cell r="T688" t="str">
            <v>ALL TERRAIN</v>
          </cell>
          <cell r="U688" t="str">
            <v>EN GAMA</v>
          </cell>
          <cell r="V688">
            <v>1</v>
          </cell>
          <cell r="W688">
            <v>3808.85</v>
          </cell>
          <cell r="X688">
            <v>5547</v>
          </cell>
          <cell r="Y688">
            <v>6434.5199999999995</v>
          </cell>
          <cell r="Z688">
            <v>12714.759999999998</v>
          </cell>
          <cell r="AA688" t="str">
            <v>COOPERTIRES, 13.5, 90, 20, 127, Q, CAMIONETA, ALL TERRAIN, DISCOVERER STT PRO, Letra Negra</v>
          </cell>
        </row>
        <row r="689">
          <cell r="A689" t="str">
            <v>PIR2048900</v>
          </cell>
          <cell r="B689" t="str">
            <v>225/45/R18 Pirelli Cinturato P7 All Season 91V</v>
          </cell>
          <cell r="C689" t="str">
            <v>PIRELLI</v>
          </cell>
          <cell r="D689" t="str">
            <v>CINTURATO P7 ALL SEASON</v>
          </cell>
          <cell r="E689">
            <v>225</v>
          </cell>
          <cell r="F689">
            <v>45</v>
          </cell>
          <cell r="G689">
            <v>18</v>
          </cell>
          <cell r="H689" t="str">
            <v>Letra Negra</v>
          </cell>
          <cell r="I689" t="str">
            <v>Si</v>
          </cell>
          <cell r="J689" t="str">
            <v>HP</v>
          </cell>
          <cell r="K689" t="str">
            <v>V</v>
          </cell>
          <cell r="L689" t="str">
            <v>91</v>
          </cell>
          <cell r="M689" t="str">
            <v>XL</v>
          </cell>
          <cell r="N689" t="str">
            <v>A</v>
          </cell>
          <cell r="O689" t="str">
            <v>A</v>
          </cell>
          <cell r="P689" t="str">
            <v>Si</v>
          </cell>
          <cell r="Q689" t="str">
            <v>-</v>
          </cell>
          <cell r="R689">
            <v>500</v>
          </cell>
          <cell r="S689" t="str">
            <v>AUTO</v>
          </cell>
          <cell r="T689" t="str">
            <v>TOURING</v>
          </cell>
          <cell r="U689" t="str">
            <v>EN GAMA</v>
          </cell>
          <cell r="V689">
            <v>19</v>
          </cell>
          <cell r="W689">
            <v>3652.77</v>
          </cell>
          <cell r="X689">
            <v>5335</v>
          </cell>
          <cell r="Y689">
            <v>6188.5999999999995</v>
          </cell>
          <cell r="Z689">
            <v>12267</v>
          </cell>
          <cell r="AA689" t="str">
            <v>PIRELLI, 225, 45, 18, 91, V, AUTO, TOURING, CINTURATO P7 ALL SEASON, Letra Negra</v>
          </cell>
        </row>
        <row r="690">
          <cell r="A690" t="str">
            <v>PIR2722700</v>
          </cell>
          <cell r="B690" t="str">
            <v>275/65/R18 Pirelli Scorpion All Terrain Plus 116T</v>
          </cell>
          <cell r="C690" t="str">
            <v>PIRELLI</v>
          </cell>
          <cell r="D690" t="str">
            <v>SCORPION ALL TERRAIN PLUS</v>
          </cell>
          <cell r="E690">
            <v>275</v>
          </cell>
          <cell r="F690">
            <v>65</v>
          </cell>
          <cell r="G690">
            <v>18</v>
          </cell>
          <cell r="H690" t="str">
            <v>Letra Blanca</v>
          </cell>
          <cell r="I690" t="str">
            <v>No</v>
          </cell>
          <cell r="J690" t="str">
            <v>R</v>
          </cell>
          <cell r="K690" t="str">
            <v>T</v>
          </cell>
          <cell r="L690" t="str">
            <v>116</v>
          </cell>
          <cell r="M690" t="str">
            <v>SL</v>
          </cell>
          <cell r="N690" t="str">
            <v>A</v>
          </cell>
          <cell r="O690" t="str">
            <v>B</v>
          </cell>
          <cell r="P690" t="str">
            <v>No</v>
          </cell>
          <cell r="Q690" t="str">
            <v>-</v>
          </cell>
          <cell r="R690">
            <v>640</v>
          </cell>
          <cell r="S690" t="str">
            <v>CAMIONETA</v>
          </cell>
          <cell r="T690" t="str">
            <v>ALL TERRAIN</v>
          </cell>
          <cell r="U690" t="str">
            <v>EN GAMA</v>
          </cell>
          <cell r="V690">
            <v>5</v>
          </cell>
          <cell r="W690">
            <v>3010.04</v>
          </cell>
          <cell r="X690">
            <v>4465</v>
          </cell>
          <cell r="Y690">
            <v>5179.3999999999996</v>
          </cell>
          <cell r="Z690">
            <v>10285.719999999999</v>
          </cell>
          <cell r="AA690" t="str">
            <v>PIRELLI, 275, 65, 18, 116, T, CAMIONETA, ALL TERRAIN, SCORPION ALL TERRAIN PLUS, Letra Blanca</v>
          </cell>
        </row>
        <row r="691">
          <cell r="A691" t="str">
            <v>DUN105203</v>
          </cell>
          <cell r="B691" t="str">
            <v>235/45/R18 Dunlop Sp Sport 7000 A-S 94V</v>
          </cell>
          <cell r="C691" t="str">
            <v>DUNLOP</v>
          </cell>
          <cell r="D691" t="str">
            <v>SP SPORT 7000 A-S</v>
          </cell>
          <cell r="E691">
            <v>235</v>
          </cell>
          <cell r="F691">
            <v>45</v>
          </cell>
          <cell r="G691">
            <v>18</v>
          </cell>
          <cell r="H691" t="str">
            <v>Letra Negra</v>
          </cell>
          <cell r="I691" t="str">
            <v>Si</v>
          </cell>
          <cell r="J691" t="str">
            <v>HP</v>
          </cell>
          <cell r="K691" t="str">
            <v>V</v>
          </cell>
          <cell r="L691" t="str">
            <v>94</v>
          </cell>
          <cell r="M691" t="str">
            <v>SL</v>
          </cell>
          <cell r="N691" t="str">
            <v>A</v>
          </cell>
          <cell r="O691" t="str">
            <v>A</v>
          </cell>
          <cell r="P691" t="str">
            <v>No</v>
          </cell>
          <cell r="Q691" t="str">
            <v>-</v>
          </cell>
          <cell r="R691">
            <v>340</v>
          </cell>
          <cell r="S691" t="str">
            <v>AUTO</v>
          </cell>
          <cell r="T691" t="str">
            <v>SPORTING</v>
          </cell>
          <cell r="U691" t="str">
            <v>EN GAMA</v>
          </cell>
          <cell r="V691">
            <v>13</v>
          </cell>
          <cell r="W691">
            <v>2151.27</v>
          </cell>
          <cell r="X691">
            <v>3302</v>
          </cell>
          <cell r="Y691">
            <v>3830.3199999999997</v>
          </cell>
          <cell r="Z691">
            <v>6990.16</v>
          </cell>
          <cell r="AA691" t="str">
            <v>DUNLOP, 235, 45, 18, 94, V, AUTO, SPORTING, SP SPORT 7000 A-S, Letra Negra</v>
          </cell>
        </row>
        <row r="692">
          <cell r="A692" t="str">
            <v>C39616</v>
          </cell>
          <cell r="B692" t="str">
            <v>215/65/R15 Coopertires Cobra Radial G-T 95T</v>
          </cell>
          <cell r="C692" t="str">
            <v>COOPERTIRES</v>
          </cell>
          <cell r="D692" t="str">
            <v>COBRA RADIAL G-T</v>
          </cell>
          <cell r="E692">
            <v>215</v>
          </cell>
          <cell r="F692">
            <v>65</v>
          </cell>
          <cell r="G692">
            <v>15</v>
          </cell>
          <cell r="H692" t="str">
            <v>Letra Blanca Resaltada</v>
          </cell>
          <cell r="I692" t="str">
            <v>No</v>
          </cell>
          <cell r="J692" t="str">
            <v>R</v>
          </cell>
          <cell r="K692" t="str">
            <v>T</v>
          </cell>
          <cell r="L692" t="str">
            <v>95</v>
          </cell>
          <cell r="M692" t="str">
            <v>P</v>
          </cell>
          <cell r="N692" t="str">
            <v>A</v>
          </cell>
          <cell r="O692" t="str">
            <v>B</v>
          </cell>
          <cell r="P692" t="str">
            <v>No</v>
          </cell>
          <cell r="Q692">
            <v>4</v>
          </cell>
          <cell r="R692">
            <v>440</v>
          </cell>
          <cell r="S692" t="str">
            <v>AUTO</v>
          </cell>
          <cell r="T692" t="str">
            <v>URBAN</v>
          </cell>
          <cell r="U692" t="str">
            <v>EN GAMA</v>
          </cell>
          <cell r="V692">
            <v>0</v>
          </cell>
          <cell r="W692">
            <v>870.43</v>
          </cell>
          <cell r="X692">
            <v>1383</v>
          </cell>
          <cell r="Y692">
            <v>1604.28</v>
          </cell>
          <cell r="Z692">
            <v>2884.9199999999996</v>
          </cell>
          <cell r="AA692" t="str">
            <v>COOPERTIRES, 215, 65, 15, 95, T, AUTO, URBAN, COBRA RADIAL G-T, Letra Blanca Resaltada</v>
          </cell>
        </row>
        <row r="693">
          <cell r="A693" t="str">
            <v>GDY107884</v>
          </cell>
          <cell r="B693" t="str">
            <v>235/70/R16 Goodyear Efficentgrip Suv 106T</v>
          </cell>
          <cell r="C693" t="str">
            <v>GOODYEAR</v>
          </cell>
          <cell r="D693" t="str">
            <v>EFFICENTGRIP SUV</v>
          </cell>
          <cell r="E693">
            <v>235</v>
          </cell>
          <cell r="F693">
            <v>70</v>
          </cell>
          <cell r="G693">
            <v>16</v>
          </cell>
          <cell r="H693" t="str">
            <v>Letra Negra</v>
          </cell>
          <cell r="I693" t="str">
            <v>No</v>
          </cell>
          <cell r="J693" t="str">
            <v>R</v>
          </cell>
          <cell r="K693" t="str">
            <v>T</v>
          </cell>
          <cell r="L693" t="str">
            <v>106</v>
          </cell>
          <cell r="M693" t="str">
            <v>SL</v>
          </cell>
          <cell r="N693" t="str">
            <v>A</v>
          </cell>
          <cell r="O693" t="str">
            <v>A</v>
          </cell>
          <cell r="P693" t="str">
            <v>No</v>
          </cell>
          <cell r="Q693" t="str">
            <v>-</v>
          </cell>
          <cell r="R693">
            <v>440</v>
          </cell>
          <cell r="S693" t="str">
            <v>CAMIONETA</v>
          </cell>
          <cell r="T693" t="str">
            <v>URBAN</v>
          </cell>
          <cell r="U693" t="str">
            <v>FUERA DE GAMA</v>
          </cell>
          <cell r="V693">
            <v>0</v>
          </cell>
          <cell r="W693">
            <v>1713.96</v>
          </cell>
          <cell r="X693">
            <v>2589</v>
          </cell>
          <cell r="Y693">
            <v>3003.24</v>
          </cell>
          <cell r="Z693">
            <v>5681.6799999999994</v>
          </cell>
          <cell r="AA693" t="str">
            <v>GOODYEAR, 235, 70, 16, 106, T, CAMIONETA, URBAN, EFFICENTGRIP SUV, Letra Negra</v>
          </cell>
        </row>
        <row r="694">
          <cell r="A694" t="str">
            <v>C9023681</v>
          </cell>
          <cell r="B694" t="str">
            <v>255/75/R17 Coopertires Discoverer Stt Pro 111/108Q</v>
          </cell>
          <cell r="C694" t="str">
            <v>COOPERTIRES</v>
          </cell>
          <cell r="D694" t="str">
            <v>DISCOVERER STT PRO</v>
          </cell>
          <cell r="E694">
            <v>255</v>
          </cell>
          <cell r="F694">
            <v>75</v>
          </cell>
          <cell r="G694">
            <v>17</v>
          </cell>
          <cell r="H694" t="str">
            <v>Letra Blanca Resaltada</v>
          </cell>
          <cell r="I694" t="str">
            <v>No</v>
          </cell>
          <cell r="J694" t="str">
            <v>R</v>
          </cell>
          <cell r="K694" t="str">
            <v>Q</v>
          </cell>
          <cell r="L694" t="str">
            <v>111/108</v>
          </cell>
          <cell r="M694" t="str">
            <v>C</v>
          </cell>
          <cell r="N694" t="str">
            <v>-</v>
          </cell>
          <cell r="O694" t="str">
            <v>-</v>
          </cell>
          <cell r="P694" t="str">
            <v>No</v>
          </cell>
          <cell r="Q694">
            <v>6</v>
          </cell>
          <cell r="R694">
            <v>0</v>
          </cell>
          <cell r="S694" t="str">
            <v>CAMIONETA</v>
          </cell>
          <cell r="T694" t="str">
            <v>ALL TERRAIN</v>
          </cell>
          <cell r="U694" t="str">
            <v>EN GAMA</v>
          </cell>
          <cell r="V694">
            <v>1</v>
          </cell>
          <cell r="W694">
            <v>2428.64</v>
          </cell>
          <cell r="X694">
            <v>3626</v>
          </cell>
          <cell r="Y694">
            <v>4206.16</v>
          </cell>
          <cell r="Z694">
            <v>8049.24</v>
          </cell>
          <cell r="AA694" t="str">
            <v>COOPERTIRES, 255, 75, 17, 111/108, Q, CAMIONETA, ALL TERRAIN, DISCOVERER STT PRO, Letra Blanca Resaltada</v>
          </cell>
        </row>
        <row r="695">
          <cell r="A695" t="str">
            <v>DUN107061</v>
          </cell>
          <cell r="B695" t="str">
            <v>205/45/R16 Dunlop Direzza Dz102 87W</v>
          </cell>
          <cell r="C695" t="str">
            <v>DUNLOP</v>
          </cell>
          <cell r="D695" t="str">
            <v>DIREZZA DZ102</v>
          </cell>
          <cell r="E695">
            <v>205</v>
          </cell>
          <cell r="F695">
            <v>45</v>
          </cell>
          <cell r="G695">
            <v>16</v>
          </cell>
          <cell r="H695" t="str">
            <v>Letra Negra</v>
          </cell>
          <cell r="I695" t="str">
            <v>No</v>
          </cell>
          <cell r="J695" t="str">
            <v>HP</v>
          </cell>
          <cell r="K695" t="str">
            <v>W</v>
          </cell>
          <cell r="L695" t="str">
            <v>87</v>
          </cell>
          <cell r="M695" t="str">
            <v>XL</v>
          </cell>
          <cell r="N695" t="str">
            <v>A</v>
          </cell>
          <cell r="O695" t="str">
            <v>A</v>
          </cell>
          <cell r="P695" t="str">
            <v>No</v>
          </cell>
          <cell r="Q695" t="str">
            <v>-</v>
          </cell>
          <cell r="R695">
            <v>460</v>
          </cell>
          <cell r="S695" t="str">
            <v>AUTO</v>
          </cell>
          <cell r="T695" t="str">
            <v>URBAN</v>
          </cell>
          <cell r="U695" t="str">
            <v>EN GAMA</v>
          </cell>
          <cell r="V695">
            <v>5</v>
          </cell>
          <cell r="W695">
            <v>1177.04</v>
          </cell>
          <cell r="X695">
            <v>1862</v>
          </cell>
          <cell r="Y695">
            <v>2159.92</v>
          </cell>
          <cell r="Z695">
            <v>4367.3999999999996</v>
          </cell>
          <cell r="AA695" t="str">
            <v>DUNLOP, 205, 45, 16, 87, W, AUTO, URBAN, DIREZZA DZ102, Letra Negra</v>
          </cell>
        </row>
        <row r="696">
          <cell r="A696" t="str">
            <v>GDY108771</v>
          </cell>
          <cell r="B696" t="str">
            <v>245/50/R20 Goodyear Efficentgrip Suv 102V</v>
          </cell>
          <cell r="C696" t="str">
            <v>GOODYEAR</v>
          </cell>
          <cell r="D696" t="str">
            <v>EFFICENTGRIP SUV</v>
          </cell>
          <cell r="E696">
            <v>245</v>
          </cell>
          <cell r="F696">
            <v>50</v>
          </cell>
          <cell r="G696">
            <v>20</v>
          </cell>
          <cell r="H696" t="str">
            <v>Letra Negra</v>
          </cell>
          <cell r="I696" t="str">
            <v>No</v>
          </cell>
          <cell r="J696" t="str">
            <v>R</v>
          </cell>
          <cell r="K696" t="str">
            <v>V</v>
          </cell>
          <cell r="L696" t="str">
            <v>102</v>
          </cell>
          <cell r="M696" t="str">
            <v>SL</v>
          </cell>
          <cell r="N696" t="str">
            <v>A</v>
          </cell>
          <cell r="O696" t="str">
            <v>A</v>
          </cell>
          <cell r="P696" t="str">
            <v>No</v>
          </cell>
          <cell r="Q696" t="str">
            <v>-</v>
          </cell>
          <cell r="R696">
            <v>440</v>
          </cell>
          <cell r="S696" t="str">
            <v>CAMIONETA</v>
          </cell>
          <cell r="T696" t="str">
            <v>TOURING</v>
          </cell>
          <cell r="U696" t="str">
            <v>EN GAMA</v>
          </cell>
          <cell r="V696">
            <v>0</v>
          </cell>
          <cell r="W696">
            <v>3290.7</v>
          </cell>
          <cell r="X696">
            <v>4845</v>
          </cell>
          <cell r="Y696">
            <v>5620.2</v>
          </cell>
          <cell r="Z696">
            <v>11479.359999999999</v>
          </cell>
          <cell r="AA696" t="str">
            <v>GOODYEAR, 245, 50, 20, 102, V, CAMIONETA, TOURING, EFFICENTGRIP SUV, Letra Negra</v>
          </cell>
        </row>
        <row r="697">
          <cell r="A697" t="str">
            <v>GDY106954</v>
          </cell>
          <cell r="B697" t="str">
            <v>285/70/R17 Goodyear Wrangler All Terrain Adventure W/Kevlar 121/118R</v>
          </cell>
          <cell r="C697" t="str">
            <v>GOODYEAR</v>
          </cell>
          <cell r="D697" t="str">
            <v>WRANGLER ALL TERRAIN ADVENTURE W/KEVLAR</v>
          </cell>
          <cell r="E697">
            <v>285</v>
          </cell>
          <cell r="F697">
            <v>70</v>
          </cell>
          <cell r="G697">
            <v>17</v>
          </cell>
          <cell r="H697" t="str">
            <v>Letra Negra</v>
          </cell>
          <cell r="I697" t="str">
            <v>No</v>
          </cell>
          <cell r="J697" t="str">
            <v>R</v>
          </cell>
          <cell r="K697" t="str">
            <v>R</v>
          </cell>
          <cell r="L697" t="str">
            <v>121/118</v>
          </cell>
          <cell r="M697" t="str">
            <v>E</v>
          </cell>
          <cell r="N697" t="str">
            <v>-</v>
          </cell>
          <cell r="O697" t="str">
            <v>-</v>
          </cell>
          <cell r="P697" t="str">
            <v>No</v>
          </cell>
          <cell r="Q697">
            <v>10</v>
          </cell>
          <cell r="R697">
            <v>0</v>
          </cell>
          <cell r="S697" t="str">
            <v>CAMIONETA</v>
          </cell>
          <cell r="T697" t="str">
            <v>ALL TERRAIN</v>
          </cell>
          <cell r="U697" t="str">
            <v>EN GAMA</v>
          </cell>
          <cell r="V697">
            <v>5</v>
          </cell>
          <cell r="W697">
            <v>2670.03</v>
          </cell>
          <cell r="X697">
            <v>3953</v>
          </cell>
          <cell r="Y697">
            <v>4585.4799999999996</v>
          </cell>
          <cell r="Z697">
            <v>8885.5999999999985</v>
          </cell>
          <cell r="AA697" t="str">
            <v>GOODYEAR, 285, 70, 17, 121/118, R, CAMIONETA, ALL TERRAIN, WRANGLER ALL TERRAIN ADVENTURE W/KEVLAR, Letra Negra</v>
          </cell>
        </row>
        <row r="698">
          <cell r="A698" t="str">
            <v>BS10458200</v>
          </cell>
          <cell r="B698" t="str">
            <v>215/45/R17 Bridgestone Potenza S001 91Y</v>
          </cell>
          <cell r="C698" t="str">
            <v>BRIDGESTONE</v>
          </cell>
          <cell r="D698" t="str">
            <v>POTENZA S001</v>
          </cell>
          <cell r="E698">
            <v>215</v>
          </cell>
          <cell r="F698">
            <v>45</v>
          </cell>
          <cell r="G698">
            <v>17</v>
          </cell>
          <cell r="H698" t="str">
            <v>Letra Negra</v>
          </cell>
          <cell r="I698" t="str">
            <v>No</v>
          </cell>
          <cell r="J698" t="str">
            <v>HP</v>
          </cell>
          <cell r="K698" t="str">
            <v>Y</v>
          </cell>
          <cell r="L698" t="str">
            <v>91</v>
          </cell>
          <cell r="M698" t="str">
            <v>SL</v>
          </cell>
          <cell r="N698" t="str">
            <v>A</v>
          </cell>
          <cell r="O698" t="str">
            <v>A</v>
          </cell>
          <cell r="P698" t="str">
            <v>No</v>
          </cell>
          <cell r="Q698" t="str">
            <v>-</v>
          </cell>
          <cell r="R698">
            <v>280</v>
          </cell>
          <cell r="S698" t="str">
            <v>AUTO</v>
          </cell>
          <cell r="T698" t="str">
            <v>URBAN</v>
          </cell>
          <cell r="U698" t="str">
            <v>EN GAMA</v>
          </cell>
          <cell r="V698">
            <v>5</v>
          </cell>
          <cell r="W698">
            <v>2414.7399999999998</v>
          </cell>
          <cell r="X698">
            <v>3608</v>
          </cell>
          <cell r="Y698">
            <v>4185.28</v>
          </cell>
          <cell r="Z698">
            <v>8003.9999999999991</v>
          </cell>
          <cell r="AA698" t="str">
            <v>BRIDGESTONE, 215, 45, 17, 91, Y, AUTO, URBAN, POTENZA S001, Letra Negra</v>
          </cell>
        </row>
        <row r="699">
          <cell r="A699" t="str">
            <v>PIR2645200</v>
          </cell>
          <cell r="B699" t="str">
            <v>315/35/R20 Pirelli Pzero Pz4 Luxury 110W</v>
          </cell>
          <cell r="C699" t="str">
            <v>PIRELLI</v>
          </cell>
          <cell r="D699" t="str">
            <v>PZERO PZ4 LUXURY</v>
          </cell>
          <cell r="E699">
            <v>315</v>
          </cell>
          <cell r="F699">
            <v>35</v>
          </cell>
          <cell r="G699">
            <v>20</v>
          </cell>
          <cell r="H699" t="str">
            <v>Letra Negra</v>
          </cell>
          <cell r="I699" t="str">
            <v>Si</v>
          </cell>
          <cell r="J699" t="str">
            <v>HP</v>
          </cell>
          <cell r="K699" t="str">
            <v>W</v>
          </cell>
          <cell r="L699" t="str">
            <v>110</v>
          </cell>
          <cell r="M699" t="str">
            <v>XL</v>
          </cell>
          <cell r="N699" t="str">
            <v>AA</v>
          </cell>
          <cell r="O699" t="str">
            <v>A</v>
          </cell>
          <cell r="P699" t="str">
            <v>Si</v>
          </cell>
          <cell r="Q699" t="str">
            <v>-</v>
          </cell>
          <cell r="R699">
            <v>220</v>
          </cell>
          <cell r="S699" t="str">
            <v>CAMIONETA</v>
          </cell>
          <cell r="T699" t="str">
            <v>URBAN</v>
          </cell>
          <cell r="U699" t="str">
            <v>EN GAMA</v>
          </cell>
          <cell r="V699">
            <v>17</v>
          </cell>
          <cell r="W699">
            <v>6386.88</v>
          </cell>
          <cell r="X699">
            <v>9037</v>
          </cell>
          <cell r="Y699">
            <v>10482.92</v>
          </cell>
          <cell r="Z699">
            <v>21326.6</v>
          </cell>
          <cell r="AA699" t="str">
            <v>PIRELLI, 315, 35, 20, 110, W, CAMIONETA, URBAN, PZERO PZ4 LUXURY, Letra Negra</v>
          </cell>
        </row>
        <row r="700">
          <cell r="A700" t="str">
            <v>GDY100397</v>
          </cell>
          <cell r="B700" t="str">
            <v>235/65/R17 Goodyear Wrangler Hp 103S</v>
          </cell>
          <cell r="C700" t="str">
            <v>GOODYEAR</v>
          </cell>
          <cell r="D700" t="str">
            <v>WRANGLER HP</v>
          </cell>
          <cell r="E700">
            <v>235</v>
          </cell>
          <cell r="F700">
            <v>65</v>
          </cell>
          <cell r="G700">
            <v>17</v>
          </cell>
          <cell r="H700" t="str">
            <v>Letra Negra</v>
          </cell>
          <cell r="I700" t="str">
            <v>Si</v>
          </cell>
          <cell r="J700" t="str">
            <v>R</v>
          </cell>
          <cell r="K700" t="str">
            <v>S</v>
          </cell>
          <cell r="L700" t="str">
            <v>103</v>
          </cell>
          <cell r="M700" t="str">
            <v>SL</v>
          </cell>
          <cell r="N700" t="str">
            <v>-</v>
          </cell>
          <cell r="O700" t="str">
            <v>B</v>
          </cell>
          <cell r="P700" t="str">
            <v>No</v>
          </cell>
          <cell r="Q700" t="str">
            <v>-</v>
          </cell>
          <cell r="R700">
            <v>340</v>
          </cell>
          <cell r="S700" t="str">
            <v>CAMIONETA</v>
          </cell>
          <cell r="T700" t="str">
            <v>ALL TERRAIN</v>
          </cell>
          <cell r="U700" t="str">
            <v>EN GAMA</v>
          </cell>
          <cell r="V700">
            <v>1</v>
          </cell>
          <cell r="W700">
            <v>2159.8000000000002</v>
          </cell>
          <cell r="X700">
            <v>3262</v>
          </cell>
          <cell r="Y700">
            <v>3783.9199999999996</v>
          </cell>
          <cell r="Z700">
            <v>7158.36</v>
          </cell>
          <cell r="AA700" t="str">
            <v>GOODYEAR, 235, 65, 17, 103, S, CAMIONETA, ALL TERRAIN, WRANGLER HP, Letra Negra</v>
          </cell>
        </row>
        <row r="701">
          <cell r="A701" t="str">
            <v>FS15834005</v>
          </cell>
          <cell r="B701" t="str">
            <v>175/70/R14 Firestone F-600 84T</v>
          </cell>
          <cell r="C701" t="str">
            <v>FIRESTONE</v>
          </cell>
          <cell r="D701" t="str">
            <v>F-600</v>
          </cell>
          <cell r="E701">
            <v>175</v>
          </cell>
          <cell r="F701">
            <v>70</v>
          </cell>
          <cell r="G701">
            <v>14</v>
          </cell>
          <cell r="H701" t="str">
            <v>Letra Negra</v>
          </cell>
          <cell r="I701" t="str">
            <v>No</v>
          </cell>
          <cell r="J701" t="str">
            <v>R</v>
          </cell>
          <cell r="K701" t="str">
            <v>T</v>
          </cell>
          <cell r="L701" t="str">
            <v>84</v>
          </cell>
          <cell r="M701" t="str">
            <v>SL</v>
          </cell>
          <cell r="N701" t="str">
            <v>-</v>
          </cell>
          <cell r="O701" t="str">
            <v>-</v>
          </cell>
          <cell r="P701" t="str">
            <v>No</v>
          </cell>
          <cell r="Q701" t="str">
            <v>-</v>
          </cell>
          <cell r="R701">
            <v>0</v>
          </cell>
          <cell r="S701" t="str">
            <v>AUTO</v>
          </cell>
          <cell r="T701" t="str">
            <v>URBAN</v>
          </cell>
          <cell r="U701" t="str">
            <v>EN GAMA</v>
          </cell>
          <cell r="V701">
            <v>0</v>
          </cell>
          <cell r="W701">
            <v>814.73</v>
          </cell>
          <cell r="X701">
            <v>1277</v>
          </cell>
          <cell r="Y701">
            <v>1481.32</v>
          </cell>
          <cell r="Z701">
            <v>2700.48</v>
          </cell>
          <cell r="AA701" t="str">
            <v>FIRESTONE, 175, 70, 14, 84, T, AUTO, URBAN, F-600, Letra Negra</v>
          </cell>
        </row>
        <row r="702">
          <cell r="A702" t="str">
            <v>GDY109459</v>
          </cell>
          <cell r="B702" t="str">
            <v>225/60/R18 Goodyear Efficentgrip Suv 100V</v>
          </cell>
          <cell r="C702" t="str">
            <v>GOODYEAR</v>
          </cell>
          <cell r="D702" t="str">
            <v>EFFICENTGRIP SUV</v>
          </cell>
          <cell r="E702">
            <v>225</v>
          </cell>
          <cell r="F702">
            <v>60</v>
          </cell>
          <cell r="G702">
            <v>18</v>
          </cell>
          <cell r="H702" t="str">
            <v>Letra Negra</v>
          </cell>
          <cell r="I702" t="str">
            <v>No</v>
          </cell>
          <cell r="J702" t="str">
            <v>HP</v>
          </cell>
          <cell r="K702" t="str">
            <v>V</v>
          </cell>
          <cell r="L702">
            <v>100</v>
          </cell>
          <cell r="M702" t="str">
            <v>XL</v>
          </cell>
          <cell r="N702" t="str">
            <v>A</v>
          </cell>
          <cell r="O702" t="str">
            <v>A</v>
          </cell>
          <cell r="P702" t="str">
            <v>No</v>
          </cell>
          <cell r="Q702" t="str">
            <v>-</v>
          </cell>
          <cell r="R702">
            <v>440</v>
          </cell>
          <cell r="S702" t="str">
            <v>CAMIONETA</v>
          </cell>
          <cell r="T702" t="str">
            <v>URBAN</v>
          </cell>
          <cell r="U702" t="str">
            <v>EN GAMA</v>
          </cell>
          <cell r="V702">
            <v>9</v>
          </cell>
          <cell r="W702"/>
          <cell r="X702"/>
          <cell r="Y702"/>
          <cell r="Z702">
            <v>5272.2</v>
          </cell>
          <cell r="AA702" t="str">
            <v>GOODYEAR, 225, 60, 18, 100, V, CAMIONETA, URBAN, EFFICENTGRIP SUV, Letra Negra</v>
          </cell>
        </row>
        <row r="703">
          <cell r="A703" t="str">
            <v>GDY110843</v>
          </cell>
          <cell r="B703" t="str">
            <v>215/45/R16 Goodyear Efficentgrip Performance 2 90V</v>
          </cell>
          <cell r="C703" t="str">
            <v>GOODYEAR</v>
          </cell>
          <cell r="D703" t="str">
            <v>EFFICENTGRIP PERFORMANCE 2</v>
          </cell>
          <cell r="E703">
            <v>215</v>
          </cell>
          <cell r="F703">
            <v>45</v>
          </cell>
          <cell r="G703">
            <v>16</v>
          </cell>
          <cell r="H703" t="str">
            <v>Letra Negra</v>
          </cell>
          <cell r="I703" t="str">
            <v>No</v>
          </cell>
          <cell r="J703" t="str">
            <v>HP</v>
          </cell>
          <cell r="K703" t="str">
            <v>V</v>
          </cell>
          <cell r="L703">
            <v>90</v>
          </cell>
          <cell r="M703" t="str">
            <v>XL</v>
          </cell>
          <cell r="N703" t="str">
            <v>A</v>
          </cell>
          <cell r="O703" t="str">
            <v>A</v>
          </cell>
          <cell r="P703" t="str">
            <v>No</v>
          </cell>
          <cell r="Q703" t="str">
            <v>-</v>
          </cell>
          <cell r="R703">
            <v>440</v>
          </cell>
          <cell r="S703" t="str">
            <v>AUTO</v>
          </cell>
          <cell r="T703" t="str">
            <v>PERFORMANCE</v>
          </cell>
          <cell r="U703" t="str">
            <v>EN GAMA</v>
          </cell>
          <cell r="V703">
            <v>16</v>
          </cell>
          <cell r="W703"/>
          <cell r="X703"/>
          <cell r="Y703"/>
          <cell r="Z703">
            <v>5609.7599999999993</v>
          </cell>
          <cell r="AA703" t="str">
            <v>GOODYEAR, 215, 45, 16, 90, V, AUTO, PERFORMANCE, EFFICENTGRIP PERFORMANCE 2, Letra Negra</v>
          </cell>
        </row>
        <row r="704">
          <cell r="A704" t="str">
            <v>C20261</v>
          </cell>
          <cell r="B704" t="str">
            <v>195/55/R16 Coopertires Cs5 Ultra Touring 87V</v>
          </cell>
          <cell r="C704" t="str">
            <v>COOPERTIRES</v>
          </cell>
          <cell r="D704" t="str">
            <v>CS5 ULTRA TOURING</v>
          </cell>
          <cell r="E704">
            <v>195</v>
          </cell>
          <cell r="F704">
            <v>55</v>
          </cell>
          <cell r="G704">
            <v>16</v>
          </cell>
          <cell r="H704" t="str">
            <v>Letra Negra</v>
          </cell>
          <cell r="I704" t="str">
            <v>No</v>
          </cell>
          <cell r="J704" t="str">
            <v>HP</v>
          </cell>
          <cell r="K704" t="str">
            <v>V</v>
          </cell>
          <cell r="L704" t="str">
            <v>87</v>
          </cell>
          <cell r="M704" t="str">
            <v>SL</v>
          </cell>
          <cell r="N704" t="str">
            <v>A</v>
          </cell>
          <cell r="O704" t="str">
            <v>A</v>
          </cell>
          <cell r="P704" t="str">
            <v>No</v>
          </cell>
          <cell r="Q704">
            <v>4</v>
          </cell>
          <cell r="R704">
            <v>580</v>
          </cell>
          <cell r="S704" t="str">
            <v>AUTO</v>
          </cell>
          <cell r="T704" t="str">
            <v>TOURING</v>
          </cell>
          <cell r="U704" t="str">
            <v>FUERA DE GAMA</v>
          </cell>
          <cell r="V704">
            <v>0</v>
          </cell>
          <cell r="W704">
            <v>1128.21</v>
          </cell>
          <cell r="X704">
            <v>1796</v>
          </cell>
          <cell r="Y704">
            <v>2083.3599999999997</v>
          </cell>
          <cell r="Z704">
            <v>3739.8399999999997</v>
          </cell>
          <cell r="AA704" t="str">
            <v>COOPERTIRES, 195, 55, 16, 87, V, AUTO, TOURING, CS5 ULTRA TOURING, Letra Negra</v>
          </cell>
        </row>
        <row r="705">
          <cell r="A705" t="str">
            <v>FS16688003</v>
          </cell>
          <cell r="B705" t="str">
            <v>205/55/R16 Firestone Ft140 89H</v>
          </cell>
          <cell r="C705" t="str">
            <v>FIRESTONE</v>
          </cell>
          <cell r="D705" t="str">
            <v>FT140</v>
          </cell>
          <cell r="E705">
            <v>205</v>
          </cell>
          <cell r="F705">
            <v>55</v>
          </cell>
          <cell r="G705">
            <v>16</v>
          </cell>
          <cell r="H705" t="str">
            <v>Letra Negra</v>
          </cell>
          <cell r="I705" t="str">
            <v>No</v>
          </cell>
          <cell r="J705" t="str">
            <v>R</v>
          </cell>
          <cell r="K705" t="str">
            <v>H</v>
          </cell>
          <cell r="L705" t="str">
            <v>89</v>
          </cell>
          <cell r="M705" t="str">
            <v>SL</v>
          </cell>
          <cell r="N705" t="str">
            <v>-</v>
          </cell>
          <cell r="O705" t="str">
            <v>-</v>
          </cell>
          <cell r="P705" t="str">
            <v>No</v>
          </cell>
          <cell r="Q705" t="str">
            <v>-</v>
          </cell>
          <cell r="R705">
            <v>0</v>
          </cell>
          <cell r="S705" t="str">
            <v>AUTO</v>
          </cell>
          <cell r="T705" t="str">
            <v>URBAN</v>
          </cell>
          <cell r="U705" t="str">
            <v>EN GAMA</v>
          </cell>
          <cell r="V705">
            <v>0</v>
          </cell>
          <cell r="W705">
            <v>903.38</v>
          </cell>
          <cell r="X705">
            <v>1491</v>
          </cell>
          <cell r="Y705">
            <v>1729.56</v>
          </cell>
          <cell r="Z705">
            <v>2995.12</v>
          </cell>
          <cell r="AA705" t="str">
            <v>FIRESTONE, 205, 55, 16, 89, H, AUTO, URBAN, FT140, Letra Negra</v>
          </cell>
        </row>
        <row r="706">
          <cell r="A706" t="str">
            <v>PIR2268200</v>
          </cell>
          <cell r="B706" t="str">
            <v>235/60/R16 Pirelli Scorpion Verde All Season 100H</v>
          </cell>
          <cell r="C706" t="str">
            <v>PIRELLI</v>
          </cell>
          <cell r="D706" t="str">
            <v>SCORPION VERDE ALL SEASON</v>
          </cell>
          <cell r="E706">
            <v>235</v>
          </cell>
          <cell r="F706">
            <v>60</v>
          </cell>
          <cell r="G706">
            <v>16</v>
          </cell>
          <cell r="H706" t="str">
            <v>Letra Negra</v>
          </cell>
          <cell r="I706" t="str">
            <v>No</v>
          </cell>
          <cell r="J706" t="str">
            <v>R</v>
          </cell>
          <cell r="K706" t="str">
            <v>H</v>
          </cell>
          <cell r="L706" t="str">
            <v>100</v>
          </cell>
          <cell r="M706" t="str">
            <v>SL</v>
          </cell>
          <cell r="N706" t="str">
            <v>A</v>
          </cell>
          <cell r="O706" t="str">
            <v>A</v>
          </cell>
          <cell r="P706" t="str">
            <v>No</v>
          </cell>
          <cell r="Q706" t="str">
            <v>-</v>
          </cell>
          <cell r="R706">
            <v>600</v>
          </cell>
          <cell r="S706" t="str">
            <v>CAMIONETA</v>
          </cell>
          <cell r="T706" t="str">
            <v>URBAN</v>
          </cell>
          <cell r="U706" t="str">
            <v>EN GAMA</v>
          </cell>
          <cell r="V706">
            <v>1</v>
          </cell>
          <cell r="W706">
            <v>1738.88</v>
          </cell>
          <cell r="X706">
            <v>2623</v>
          </cell>
          <cell r="Y706">
            <v>3042.68</v>
          </cell>
          <cell r="Z706">
            <v>5764.04</v>
          </cell>
          <cell r="AA706" t="str">
            <v>PIRELLI, 235, 60, 16, 100, H, CAMIONETA, URBAN, SCORPION VERDE ALL SEASON, Letra Negra</v>
          </cell>
        </row>
        <row r="707">
          <cell r="A707" t="str">
            <v>BS14756200</v>
          </cell>
          <cell r="B707" t="str">
            <v>215/45/R17 Bridgestone Turanza El 400 02 87V</v>
          </cell>
          <cell r="C707" t="str">
            <v>BRIDGESTONE</v>
          </cell>
          <cell r="D707" t="str">
            <v>TURANZA EL 400 02</v>
          </cell>
          <cell r="E707">
            <v>215</v>
          </cell>
          <cell r="F707">
            <v>45</v>
          </cell>
          <cell r="G707">
            <v>17</v>
          </cell>
          <cell r="H707" t="str">
            <v>Letra Negra</v>
          </cell>
          <cell r="I707" t="str">
            <v>No</v>
          </cell>
          <cell r="J707" t="str">
            <v>HP</v>
          </cell>
          <cell r="K707" t="str">
            <v>V</v>
          </cell>
          <cell r="L707" t="str">
            <v>87</v>
          </cell>
          <cell r="M707" t="str">
            <v>SL</v>
          </cell>
          <cell r="N707" t="str">
            <v>A</v>
          </cell>
          <cell r="O707" t="str">
            <v>A</v>
          </cell>
          <cell r="P707" t="str">
            <v>No</v>
          </cell>
          <cell r="Q707" t="str">
            <v>-</v>
          </cell>
          <cell r="R707">
            <v>260</v>
          </cell>
          <cell r="S707" t="str">
            <v>AUTO</v>
          </cell>
          <cell r="T707" t="str">
            <v>URBAN</v>
          </cell>
          <cell r="U707" t="str">
            <v>EN GAMA</v>
          </cell>
          <cell r="V707">
            <v>7</v>
          </cell>
          <cell r="W707">
            <v>2497.37</v>
          </cell>
          <cell r="X707">
            <v>3720</v>
          </cell>
          <cell r="Y707">
            <v>4315.2</v>
          </cell>
          <cell r="Z707">
            <v>8277.76</v>
          </cell>
          <cell r="AA707" t="str">
            <v>BRIDGESTONE, 215, 45, 17, 87, V, AUTO, URBAN, TURANZA EL 400 02, Letra Negra</v>
          </cell>
        </row>
        <row r="708">
          <cell r="A708" t="str">
            <v>C51705</v>
          </cell>
          <cell r="B708" t="str">
            <v>235/85/R16 Coopertires Discoverer A/T3 Lt 120R</v>
          </cell>
          <cell r="C708" t="str">
            <v>COOPERTIRES</v>
          </cell>
          <cell r="D708" t="str">
            <v>DISCOVERER A/T3 LT</v>
          </cell>
          <cell r="E708">
            <v>235</v>
          </cell>
          <cell r="F708">
            <v>85</v>
          </cell>
          <cell r="G708">
            <v>16</v>
          </cell>
          <cell r="H708" t="str">
            <v>Letra Negra</v>
          </cell>
          <cell r="I708" t="str">
            <v>No</v>
          </cell>
          <cell r="J708" t="str">
            <v>R</v>
          </cell>
          <cell r="K708" t="str">
            <v>R</v>
          </cell>
          <cell r="L708" t="str">
            <v>120</v>
          </cell>
          <cell r="M708" t="str">
            <v>E</v>
          </cell>
          <cell r="N708" t="str">
            <v>-</v>
          </cell>
          <cell r="O708" t="str">
            <v>-</v>
          </cell>
          <cell r="P708" t="str">
            <v>No</v>
          </cell>
          <cell r="Q708">
            <v>10</v>
          </cell>
          <cell r="R708">
            <v>0</v>
          </cell>
          <cell r="S708" t="str">
            <v>CAMIONETA</v>
          </cell>
          <cell r="T708" t="str">
            <v>ALL TERRAIN</v>
          </cell>
          <cell r="U708" t="str">
            <v>DESCONTINUADO</v>
          </cell>
          <cell r="V708">
            <v>0</v>
          </cell>
          <cell r="W708">
            <v>1936.81</v>
          </cell>
          <cell r="X708">
            <v>2891</v>
          </cell>
          <cell r="Y708">
            <v>3353.56</v>
          </cell>
          <cell r="Z708">
            <v>6419.44</v>
          </cell>
          <cell r="AA708" t="str">
            <v>COOPERTIRES, 235, 85, 16, 120, R, CAMIONETA, ALL TERRAIN, DISCOVERER A/T3 LT, Letra Negra</v>
          </cell>
        </row>
        <row r="709">
          <cell r="A709" t="str">
            <v>PIR2074700</v>
          </cell>
          <cell r="B709" t="str">
            <v>275/40/R18 Pirelli Cinturato P7 99Y</v>
          </cell>
          <cell r="C709" t="str">
            <v>PIRELLI</v>
          </cell>
          <cell r="D709" t="str">
            <v>CINTURATO P7</v>
          </cell>
          <cell r="E709">
            <v>275</v>
          </cell>
          <cell r="F709">
            <v>40</v>
          </cell>
          <cell r="G709">
            <v>18</v>
          </cell>
          <cell r="H709" t="str">
            <v>Letra Negra</v>
          </cell>
          <cell r="I709" t="str">
            <v>No</v>
          </cell>
          <cell r="J709" t="str">
            <v>HP</v>
          </cell>
          <cell r="K709" t="str">
            <v>Y</v>
          </cell>
          <cell r="L709" t="str">
            <v>99</v>
          </cell>
          <cell r="M709" t="str">
            <v>SL</v>
          </cell>
          <cell r="N709" t="str">
            <v>AA</v>
          </cell>
          <cell r="O709" t="str">
            <v>A</v>
          </cell>
          <cell r="P709" t="str">
            <v>No</v>
          </cell>
          <cell r="Q709" t="str">
            <v>-</v>
          </cell>
          <cell r="R709">
            <v>260</v>
          </cell>
          <cell r="S709" t="str">
            <v>AUTO</v>
          </cell>
          <cell r="T709" t="str">
            <v>TOURING</v>
          </cell>
          <cell r="U709" t="str">
            <v>EN GAMA</v>
          </cell>
          <cell r="V709">
            <v>0</v>
          </cell>
          <cell r="W709">
            <v>4602.38</v>
          </cell>
          <cell r="X709">
            <v>6621</v>
          </cell>
          <cell r="Y709">
            <v>7680.36</v>
          </cell>
          <cell r="Z709">
            <v>15253.999999999998</v>
          </cell>
          <cell r="AA709" t="str">
            <v>PIRELLI, 275, 40, 18, 99, Y, AUTO, TOURING, CINTURATO P7, Letra Negra</v>
          </cell>
        </row>
        <row r="710">
          <cell r="A710" t="str">
            <v>DUN107296</v>
          </cell>
          <cell r="B710" t="str">
            <v>265/65/R17 Dunlop Grandtrek At3 112S</v>
          </cell>
          <cell r="C710" t="str">
            <v>DUNLOP</v>
          </cell>
          <cell r="D710" t="str">
            <v>GRANDTREK AT3</v>
          </cell>
          <cell r="E710">
            <v>265</v>
          </cell>
          <cell r="F710">
            <v>65</v>
          </cell>
          <cell r="G710">
            <v>17</v>
          </cell>
          <cell r="H710" t="str">
            <v>Letra Negra</v>
          </cell>
          <cell r="I710" t="str">
            <v>No</v>
          </cell>
          <cell r="J710" t="str">
            <v>R</v>
          </cell>
          <cell r="K710" t="str">
            <v>S</v>
          </cell>
          <cell r="L710" t="str">
            <v>112</v>
          </cell>
          <cell r="M710" t="str">
            <v>SL</v>
          </cell>
          <cell r="N710" t="str">
            <v>B</v>
          </cell>
          <cell r="O710" t="str">
            <v>B</v>
          </cell>
          <cell r="P710" t="str">
            <v>No</v>
          </cell>
          <cell r="Q710" t="str">
            <v>-</v>
          </cell>
          <cell r="R710">
            <v>460</v>
          </cell>
          <cell r="S710" t="str">
            <v>CAMIONETA</v>
          </cell>
          <cell r="T710" t="str">
            <v>URBAN</v>
          </cell>
          <cell r="U710" t="str">
            <v>EN GAMA</v>
          </cell>
          <cell r="V710">
            <v>0</v>
          </cell>
          <cell r="W710">
            <v>1668.89</v>
          </cell>
          <cell r="X710">
            <v>2598</v>
          </cell>
          <cell r="Y710">
            <v>3013.68</v>
          </cell>
          <cell r="Z710">
            <v>5928.7599999999993</v>
          </cell>
          <cell r="AA710" t="str">
            <v>DUNLOP, 265, 65, 17, 112, S, CAMIONETA, URBAN, GRANDTREK AT3, Letra Negra</v>
          </cell>
        </row>
        <row r="711">
          <cell r="A711" t="str">
            <v>PIR2447800</v>
          </cell>
          <cell r="B711" t="str">
            <v>255/55/R18 Pirelli Scorpion Verde All Season Plus 109V</v>
          </cell>
          <cell r="C711" t="str">
            <v>PIRELLI</v>
          </cell>
          <cell r="D711" t="str">
            <v>SCORPION VERDE ALL SEASON PLUS</v>
          </cell>
          <cell r="E711">
            <v>255</v>
          </cell>
          <cell r="F711">
            <v>55</v>
          </cell>
          <cell r="G711">
            <v>18</v>
          </cell>
          <cell r="H711" t="str">
            <v>Letra Negra</v>
          </cell>
          <cell r="I711" t="str">
            <v>No</v>
          </cell>
          <cell r="J711" t="str">
            <v>HP</v>
          </cell>
          <cell r="K711" t="str">
            <v>V</v>
          </cell>
          <cell r="L711" t="str">
            <v>109</v>
          </cell>
          <cell r="M711" t="str">
            <v>XL</v>
          </cell>
          <cell r="N711" t="str">
            <v>A</v>
          </cell>
          <cell r="O711" t="str">
            <v>A</v>
          </cell>
          <cell r="P711" t="str">
            <v>No</v>
          </cell>
          <cell r="Q711" t="str">
            <v>-</v>
          </cell>
          <cell r="R711">
            <v>740</v>
          </cell>
          <cell r="S711" t="str">
            <v>CAMIONETA</v>
          </cell>
          <cell r="T711" t="str">
            <v>URBAN</v>
          </cell>
          <cell r="U711" t="str">
            <v>DESCONTINUADO</v>
          </cell>
          <cell r="V711">
            <v>0</v>
          </cell>
          <cell r="W711">
            <v>2706.6</v>
          </cell>
          <cell r="X711">
            <v>4054</v>
          </cell>
          <cell r="Y711">
            <v>4702.6399999999994</v>
          </cell>
          <cell r="Z711">
            <v>8971.4399999999987</v>
          </cell>
          <cell r="AA711" t="str">
            <v>PIRELLI, 255, 55, 18, 109, V, CAMIONETA, URBAN, SCORPION VERDE ALL SEASON PLUS, Letra Negra</v>
          </cell>
        </row>
        <row r="712">
          <cell r="A712" t="str">
            <v>C20172</v>
          </cell>
          <cell r="B712" t="str">
            <v>235/65/R17 Coopertires Cs5 Grand Touring 104T</v>
          </cell>
          <cell r="C712" t="str">
            <v>COOPERTIRES</v>
          </cell>
          <cell r="D712" t="str">
            <v>CS5 GRAND TOURING</v>
          </cell>
          <cell r="E712">
            <v>235</v>
          </cell>
          <cell r="F712">
            <v>65</v>
          </cell>
          <cell r="G712">
            <v>17</v>
          </cell>
          <cell r="H712" t="str">
            <v>Letra Negra</v>
          </cell>
          <cell r="I712" t="str">
            <v>No</v>
          </cell>
          <cell r="J712" t="str">
            <v>R</v>
          </cell>
          <cell r="K712" t="str">
            <v>T</v>
          </cell>
          <cell r="L712" t="str">
            <v>104</v>
          </cell>
          <cell r="M712" t="str">
            <v>SL</v>
          </cell>
          <cell r="N712" t="str">
            <v>A</v>
          </cell>
          <cell r="O712" t="str">
            <v>A</v>
          </cell>
          <cell r="P712" t="str">
            <v>No</v>
          </cell>
          <cell r="Q712">
            <v>4</v>
          </cell>
          <cell r="R712">
            <v>780</v>
          </cell>
          <cell r="S712" t="str">
            <v>AUTO</v>
          </cell>
          <cell r="T712" t="str">
            <v>TOURING</v>
          </cell>
          <cell r="U712" t="str">
            <v>FUERA DE GAMA</v>
          </cell>
          <cell r="V712">
            <v>0</v>
          </cell>
          <cell r="W712">
            <v>1731.22</v>
          </cell>
          <cell r="X712">
            <v>2682</v>
          </cell>
          <cell r="Y712">
            <v>3111.12</v>
          </cell>
          <cell r="Z712">
            <v>5738.52</v>
          </cell>
          <cell r="AA712" t="str">
            <v>COOPERTIRES, 235, 65, 17, 104, T, AUTO, TOURING, CS5 GRAND TOURING, Letra Negra</v>
          </cell>
        </row>
        <row r="713">
          <cell r="A713" t="str">
            <v>GDY104010</v>
          </cell>
          <cell r="B713" t="str">
            <v>235/65/R16 Goodyear Assurance Conmfortred Touring 103T</v>
          </cell>
          <cell r="C713" t="str">
            <v>GOODYEAR</v>
          </cell>
          <cell r="D713" t="str">
            <v>ASSURANCE CONMFORTRED TOURING</v>
          </cell>
          <cell r="E713">
            <v>235</v>
          </cell>
          <cell r="F713">
            <v>65</v>
          </cell>
          <cell r="G713">
            <v>16</v>
          </cell>
          <cell r="H713" t="str">
            <v>Letra Negra</v>
          </cell>
          <cell r="I713" t="str">
            <v>No</v>
          </cell>
          <cell r="J713" t="str">
            <v>R</v>
          </cell>
          <cell r="K713" t="str">
            <v>T</v>
          </cell>
          <cell r="L713" t="str">
            <v>103</v>
          </cell>
          <cell r="M713" t="str">
            <v>SL</v>
          </cell>
          <cell r="N713" t="str">
            <v>-</v>
          </cell>
          <cell r="O713" t="str">
            <v>B</v>
          </cell>
          <cell r="P713" t="str">
            <v>No</v>
          </cell>
          <cell r="Q713" t="str">
            <v>-</v>
          </cell>
          <cell r="R713">
            <v>740</v>
          </cell>
          <cell r="S713" t="str">
            <v>CAMIONETA</v>
          </cell>
          <cell r="T713" t="str">
            <v>TOURING</v>
          </cell>
          <cell r="U713" t="str">
            <v>EN GAMA</v>
          </cell>
          <cell r="V713">
            <v>1</v>
          </cell>
          <cell r="W713">
            <v>1907.6</v>
          </cell>
          <cell r="X713">
            <v>2851</v>
          </cell>
          <cell r="Y713">
            <v>3307.16</v>
          </cell>
          <cell r="Z713">
            <v>6237.32</v>
          </cell>
          <cell r="AA713" t="str">
            <v>GOODYEAR, 235, 65, 16, 103, T, CAMIONETA, TOURING, ASSURANCE CONMFORTRED TOURING, Letra Negra</v>
          </cell>
        </row>
        <row r="714">
          <cell r="A714" t="str">
            <v>PIR2339100</v>
          </cell>
          <cell r="B714" t="str">
            <v>215/45/R17 Pirelli Cinturato P7 All Season Plus 91V</v>
          </cell>
          <cell r="C714" t="str">
            <v>PIRELLI</v>
          </cell>
          <cell r="D714" t="str">
            <v>CINTURATO P7 ALL SEASON PLUS</v>
          </cell>
          <cell r="E714">
            <v>215</v>
          </cell>
          <cell r="F714">
            <v>45</v>
          </cell>
          <cell r="G714">
            <v>17</v>
          </cell>
          <cell r="H714" t="str">
            <v>Letra Negra</v>
          </cell>
          <cell r="I714" t="str">
            <v>No</v>
          </cell>
          <cell r="J714" t="str">
            <v>HP</v>
          </cell>
          <cell r="K714" t="str">
            <v>V</v>
          </cell>
          <cell r="L714" t="str">
            <v>91</v>
          </cell>
          <cell r="M714" t="str">
            <v>XL</v>
          </cell>
          <cell r="N714" t="str">
            <v>AA</v>
          </cell>
          <cell r="O714" t="str">
            <v>A</v>
          </cell>
          <cell r="P714" t="str">
            <v>No</v>
          </cell>
          <cell r="Q714" t="str">
            <v>-</v>
          </cell>
          <cell r="R714">
            <v>260</v>
          </cell>
          <cell r="S714" t="str">
            <v>AUTO</v>
          </cell>
          <cell r="T714" t="str">
            <v>TOURING</v>
          </cell>
          <cell r="U714" t="str">
            <v>EN GAMA</v>
          </cell>
          <cell r="V714">
            <v>0</v>
          </cell>
          <cell r="W714">
            <v>1938.96</v>
          </cell>
          <cell r="X714">
            <v>2963</v>
          </cell>
          <cell r="Y714">
            <v>3437.08</v>
          </cell>
          <cell r="Z714">
            <v>6467</v>
          </cell>
          <cell r="AA714" t="str">
            <v>PIRELLI, 215, 45, 17, 91, V, AUTO, TOURING, CINTURATO P7 ALL SEASON PLUS, Letra Negra</v>
          </cell>
        </row>
        <row r="715">
          <cell r="A715" t="str">
            <v>GDY107629</v>
          </cell>
          <cell r="B715" t="str">
            <v>225/45/R17 Goodyear Efficentgrip Performance 2 94W</v>
          </cell>
          <cell r="C715" t="str">
            <v>GOODYEAR</v>
          </cell>
          <cell r="D715" t="str">
            <v>EFFICENTGRIP PERFORMANCE 2</v>
          </cell>
          <cell r="E715">
            <v>225</v>
          </cell>
          <cell r="F715">
            <v>45</v>
          </cell>
          <cell r="G715">
            <v>17</v>
          </cell>
          <cell r="H715" t="str">
            <v>Letra Negra</v>
          </cell>
          <cell r="I715" t="str">
            <v>No</v>
          </cell>
          <cell r="J715" t="str">
            <v>HP</v>
          </cell>
          <cell r="K715" t="str">
            <v>W</v>
          </cell>
          <cell r="L715">
            <v>94</v>
          </cell>
          <cell r="M715" t="str">
            <v>XL</v>
          </cell>
          <cell r="N715" t="str">
            <v>A</v>
          </cell>
          <cell r="O715" t="str">
            <v>A</v>
          </cell>
          <cell r="P715" t="str">
            <v>No</v>
          </cell>
          <cell r="Q715" t="str">
            <v>-</v>
          </cell>
          <cell r="R715">
            <v>440</v>
          </cell>
          <cell r="S715" t="str">
            <v>AUTO</v>
          </cell>
          <cell r="T715" t="str">
            <v>PERFORMANCE</v>
          </cell>
          <cell r="U715" t="str">
            <v>EN GAMA</v>
          </cell>
          <cell r="V715">
            <v>17</v>
          </cell>
          <cell r="W715"/>
          <cell r="X715"/>
          <cell r="Y715"/>
          <cell r="Z715">
            <v>3909.2</v>
          </cell>
          <cell r="AA715" t="str">
            <v>GOODYEAR, 225, 45, 17, 94, W, AUTO, PERFORMANCE, EFFICENTGRIP PERFORMANCE 2, Letra Negra</v>
          </cell>
        </row>
        <row r="716">
          <cell r="A716" t="str">
            <v>GDY107264</v>
          </cell>
          <cell r="B716" t="str">
            <v>185/60/R15 Goodyear Efficentgrip Performance 84H</v>
          </cell>
          <cell r="C716" t="str">
            <v>GOODYEAR</v>
          </cell>
          <cell r="D716" t="str">
            <v>EFFICENTGRIP PERFORMANCE</v>
          </cell>
          <cell r="E716">
            <v>185</v>
          </cell>
          <cell r="F716">
            <v>60</v>
          </cell>
          <cell r="G716">
            <v>15</v>
          </cell>
          <cell r="H716" t="str">
            <v>Letra Negra</v>
          </cell>
          <cell r="I716" t="str">
            <v>No</v>
          </cell>
          <cell r="J716" t="str">
            <v>R</v>
          </cell>
          <cell r="K716" t="str">
            <v>H</v>
          </cell>
          <cell r="L716" t="str">
            <v>84</v>
          </cell>
          <cell r="M716" t="str">
            <v>SL</v>
          </cell>
          <cell r="N716" t="str">
            <v>A</v>
          </cell>
          <cell r="O716" t="str">
            <v>A</v>
          </cell>
          <cell r="P716" t="str">
            <v>No</v>
          </cell>
          <cell r="Q716" t="str">
            <v>-</v>
          </cell>
          <cell r="R716">
            <v>340</v>
          </cell>
          <cell r="S716" t="str">
            <v>AUTO</v>
          </cell>
          <cell r="T716" t="str">
            <v>PERFORMANCE</v>
          </cell>
          <cell r="U716" t="str">
            <v>FUERA DE GAMA</v>
          </cell>
          <cell r="V716">
            <v>1</v>
          </cell>
          <cell r="W716">
            <v>894.36</v>
          </cell>
          <cell r="X716">
            <v>1415</v>
          </cell>
          <cell r="Y716">
            <v>1641.3999999999999</v>
          </cell>
          <cell r="Z716">
            <v>2964.9599999999996</v>
          </cell>
          <cell r="AA716" t="str">
            <v>GOODYEAR, 185, 60, 15, 84, H, AUTO, PERFORMANCE, EFFICENTGRIP PERFORMANCE, Letra Negra</v>
          </cell>
        </row>
        <row r="717">
          <cell r="A717">
            <v>76597</v>
          </cell>
          <cell r="B717" t="str">
            <v>275/70/R17 Bfgoodrich All Terrain T/A Ko2 121R</v>
          </cell>
          <cell r="C717" t="str">
            <v>BFGOODRICH</v>
          </cell>
          <cell r="D717" t="str">
            <v>ALL TERRAIN T/A KO2</v>
          </cell>
          <cell r="E717">
            <v>275</v>
          </cell>
          <cell r="F717">
            <v>70</v>
          </cell>
          <cell r="G717">
            <v>17</v>
          </cell>
          <cell r="H717" t="str">
            <v>Letra Blanca Resaltada</v>
          </cell>
          <cell r="I717" t="str">
            <v>No</v>
          </cell>
          <cell r="J717" t="str">
            <v>R</v>
          </cell>
          <cell r="K717" t="str">
            <v>R</v>
          </cell>
          <cell r="L717" t="str">
            <v>121</v>
          </cell>
          <cell r="M717" t="str">
            <v>E</v>
          </cell>
          <cell r="N717" t="str">
            <v>-</v>
          </cell>
          <cell r="O717" t="str">
            <v>-</v>
          </cell>
          <cell r="P717" t="str">
            <v>No</v>
          </cell>
          <cell r="Q717">
            <v>10</v>
          </cell>
          <cell r="R717">
            <v>0</v>
          </cell>
          <cell r="S717" t="str">
            <v>CAMIONETA</v>
          </cell>
          <cell r="T717" t="str">
            <v>ALL TERRAIN</v>
          </cell>
          <cell r="U717" t="str">
            <v>EN GAMA</v>
          </cell>
          <cell r="V717">
            <v>0</v>
          </cell>
          <cell r="W717">
            <v>3293.19</v>
          </cell>
          <cell r="X717">
            <v>4797</v>
          </cell>
          <cell r="Y717">
            <v>5564.5199999999995</v>
          </cell>
          <cell r="Z717">
            <v>10915.599999999999</v>
          </cell>
          <cell r="AA717" t="str">
            <v>BFGOODRICH, 275, 70, 17, 121, R, CAMIONETA, ALL TERRAIN, ALL TERRAIN T/A KO2, Letra Blanca Resaltada</v>
          </cell>
        </row>
        <row r="718">
          <cell r="A718">
            <v>69948</v>
          </cell>
          <cell r="B718" t="str">
            <v>10.5/90/R15 Bfgoodrich All Terrain T/A Ko2 109S</v>
          </cell>
          <cell r="C718" t="str">
            <v>BFGOODRICH</v>
          </cell>
          <cell r="D718" t="str">
            <v>ALL TERRAIN T/A KO2</v>
          </cell>
          <cell r="E718">
            <v>10.5</v>
          </cell>
          <cell r="F718">
            <v>90</v>
          </cell>
          <cell r="G718">
            <v>15</v>
          </cell>
          <cell r="H718" t="str">
            <v>Letra Blanca Resaltada</v>
          </cell>
          <cell r="I718" t="str">
            <v>No</v>
          </cell>
          <cell r="J718" t="str">
            <v>R</v>
          </cell>
          <cell r="K718" t="str">
            <v>S</v>
          </cell>
          <cell r="L718" t="str">
            <v>109</v>
          </cell>
          <cell r="M718" t="str">
            <v>C</v>
          </cell>
          <cell r="N718" t="str">
            <v>-</v>
          </cell>
          <cell r="O718" t="str">
            <v>-</v>
          </cell>
          <cell r="P718" t="str">
            <v>No</v>
          </cell>
          <cell r="Q718">
            <v>6</v>
          </cell>
          <cell r="R718">
            <v>0</v>
          </cell>
          <cell r="S718" t="str">
            <v>CAMIONETA</v>
          </cell>
          <cell r="T718" t="str">
            <v>ALL TERRAIN</v>
          </cell>
          <cell r="U718" t="str">
            <v>EN GAMA</v>
          </cell>
          <cell r="V718">
            <v>0</v>
          </cell>
          <cell r="W718">
            <v>2427.88</v>
          </cell>
          <cell r="X718">
            <v>3491</v>
          </cell>
          <cell r="Y718">
            <v>4049.56</v>
          </cell>
          <cell r="Z718">
            <v>8203.5199999999986</v>
          </cell>
          <cell r="AA718" t="str">
            <v>BFGOODRICH, 10.5, 90, 15, 109, S, CAMIONETA, ALL TERRAIN, ALL TERRAIN T/A KO2, Letra Blanca Resaltada</v>
          </cell>
        </row>
        <row r="719">
          <cell r="A719" t="str">
            <v>C9027206</v>
          </cell>
          <cell r="B719" t="str">
            <v>205/70/R15 Starfire Sf380 96T</v>
          </cell>
          <cell r="C719" t="str">
            <v>STARFIRE</v>
          </cell>
          <cell r="D719" t="str">
            <v>SF380</v>
          </cell>
          <cell r="E719">
            <v>205</v>
          </cell>
          <cell r="F719">
            <v>70</v>
          </cell>
          <cell r="G719">
            <v>15</v>
          </cell>
          <cell r="H719" t="str">
            <v>Letra Negra</v>
          </cell>
          <cell r="I719" t="str">
            <v>No</v>
          </cell>
          <cell r="J719" t="str">
            <v>R</v>
          </cell>
          <cell r="K719" t="str">
            <v>T</v>
          </cell>
          <cell r="L719" t="str">
            <v>96</v>
          </cell>
          <cell r="M719" t="str">
            <v>SL</v>
          </cell>
          <cell r="N719" t="str">
            <v>B</v>
          </cell>
          <cell r="O719" t="str">
            <v>B</v>
          </cell>
          <cell r="P719" t="str">
            <v>No</v>
          </cell>
          <cell r="Q719" t="str">
            <v>-</v>
          </cell>
          <cell r="R719">
            <v>440</v>
          </cell>
          <cell r="S719" t="str">
            <v>AUTO</v>
          </cell>
          <cell r="T719" t="str">
            <v>URBAN</v>
          </cell>
          <cell r="U719" t="str">
            <v>EN GAMA</v>
          </cell>
          <cell r="V719">
            <v>0</v>
          </cell>
          <cell r="W719">
            <v>701.07</v>
          </cell>
          <cell r="X719">
            <v>1153</v>
          </cell>
          <cell r="Y719">
            <v>1337.48</v>
          </cell>
          <cell r="Z719">
            <v>2324.64</v>
          </cell>
          <cell r="AA719" t="str">
            <v>STARFIRE, 205, 70, 15, 96, T, AUTO, URBAN, SF380, Letra Negra</v>
          </cell>
        </row>
        <row r="720">
          <cell r="A720" t="str">
            <v>GDY109747</v>
          </cell>
          <cell r="B720" t="str">
            <v>175/70/R14 Goodyear Efficentgrip Performance 88T</v>
          </cell>
          <cell r="C720" t="str">
            <v>GOODYEAR</v>
          </cell>
          <cell r="D720" t="str">
            <v>EFFICENTGRIP PERFORMANCE</v>
          </cell>
          <cell r="E720">
            <v>175</v>
          </cell>
          <cell r="F720">
            <v>70</v>
          </cell>
          <cell r="G720">
            <v>14</v>
          </cell>
          <cell r="H720" t="str">
            <v>Letra Negra</v>
          </cell>
          <cell r="I720" t="str">
            <v>No</v>
          </cell>
          <cell r="J720" t="str">
            <v>R</v>
          </cell>
          <cell r="K720" t="str">
            <v>T</v>
          </cell>
          <cell r="L720" t="str">
            <v>88</v>
          </cell>
          <cell r="M720" t="str">
            <v>XL</v>
          </cell>
          <cell r="N720" t="str">
            <v>A</v>
          </cell>
          <cell r="O720" t="str">
            <v>A</v>
          </cell>
          <cell r="P720" t="str">
            <v>No</v>
          </cell>
          <cell r="Q720" t="str">
            <v>-</v>
          </cell>
          <cell r="R720">
            <v>340</v>
          </cell>
          <cell r="S720" t="str">
            <v>CAMIONETA</v>
          </cell>
          <cell r="T720" t="str">
            <v>PERFORMANCE</v>
          </cell>
          <cell r="U720" t="str">
            <v>DESCONTINUADO</v>
          </cell>
          <cell r="V720">
            <v>0</v>
          </cell>
          <cell r="W720">
            <v>678.77</v>
          </cell>
          <cell r="X720">
            <v>1093</v>
          </cell>
          <cell r="Y720">
            <v>1267.8799999999999</v>
          </cell>
          <cell r="Z720">
            <v>2250.3999999999996</v>
          </cell>
          <cell r="AA720" t="str">
            <v>GOODYEAR, 175, 70, 14, 88, T, CAMIONETA, PERFORMANCE, EFFICENTGRIP PERFORMANCE, Letra Negra</v>
          </cell>
        </row>
        <row r="721">
          <cell r="A721" t="str">
            <v>PIR2217200</v>
          </cell>
          <cell r="B721" t="str">
            <v>195/55/R16 Pirelli Cinturato P7 All Season 87V</v>
          </cell>
          <cell r="C721" t="str">
            <v>PIRELLI</v>
          </cell>
          <cell r="D721" t="str">
            <v>CINTURATO P7 ALL SEASON</v>
          </cell>
          <cell r="E721">
            <v>195</v>
          </cell>
          <cell r="F721">
            <v>55</v>
          </cell>
          <cell r="G721">
            <v>16</v>
          </cell>
          <cell r="H721" t="str">
            <v>Letra Negra</v>
          </cell>
          <cell r="I721" t="str">
            <v>Si</v>
          </cell>
          <cell r="J721" t="str">
            <v>HP</v>
          </cell>
          <cell r="K721" t="str">
            <v>V</v>
          </cell>
          <cell r="L721" t="str">
            <v>87</v>
          </cell>
          <cell r="M721" t="str">
            <v>SL</v>
          </cell>
          <cell r="N721" t="str">
            <v>A</v>
          </cell>
          <cell r="O721" t="str">
            <v>A</v>
          </cell>
          <cell r="P721" t="str">
            <v>Si</v>
          </cell>
          <cell r="Q721" t="str">
            <v>-</v>
          </cell>
          <cell r="R721">
            <v>500</v>
          </cell>
          <cell r="S721" t="str">
            <v>AUTO</v>
          </cell>
          <cell r="T721" t="str">
            <v>TOURING</v>
          </cell>
          <cell r="U721" t="str">
            <v>EN GAMA</v>
          </cell>
          <cell r="V721">
            <v>0</v>
          </cell>
          <cell r="W721">
            <v>2060.96</v>
          </cell>
          <cell r="X721">
            <v>3059</v>
          </cell>
          <cell r="Y721">
            <v>3548.4399999999996</v>
          </cell>
          <cell r="Z721">
            <v>6831.24</v>
          </cell>
          <cell r="AA721" t="str">
            <v>PIRELLI, 195, 55, 16, 87, V, AUTO, TOURING, CINTURATO P7 ALL SEASON, Letra Negra</v>
          </cell>
        </row>
        <row r="722">
          <cell r="A722" t="str">
            <v>PIR2383100</v>
          </cell>
          <cell r="B722" t="str">
            <v>205/45/R17 Pirelli Pzero Nero 88V</v>
          </cell>
          <cell r="C722" t="str">
            <v>PIRELLI</v>
          </cell>
          <cell r="D722" t="str">
            <v>PZERO NERO</v>
          </cell>
          <cell r="E722">
            <v>205</v>
          </cell>
          <cell r="F722">
            <v>45</v>
          </cell>
          <cell r="G722">
            <v>17</v>
          </cell>
          <cell r="H722" t="str">
            <v>Letra Negra</v>
          </cell>
          <cell r="I722" t="str">
            <v>No</v>
          </cell>
          <cell r="J722" t="str">
            <v>HP</v>
          </cell>
          <cell r="K722" t="str">
            <v>V</v>
          </cell>
          <cell r="L722" t="str">
            <v>88</v>
          </cell>
          <cell r="M722" t="str">
            <v>XL</v>
          </cell>
          <cell r="N722" t="str">
            <v>AA</v>
          </cell>
          <cell r="O722" t="str">
            <v>A</v>
          </cell>
          <cell r="P722" t="str">
            <v>No</v>
          </cell>
          <cell r="Q722" t="str">
            <v>-</v>
          </cell>
          <cell r="R722">
            <v>280</v>
          </cell>
          <cell r="S722" t="str">
            <v>AUTO</v>
          </cell>
          <cell r="T722" t="str">
            <v>PERFORMANCE</v>
          </cell>
          <cell r="U722" t="str">
            <v>EN GAMA</v>
          </cell>
          <cell r="V722">
            <v>0</v>
          </cell>
          <cell r="W722">
            <v>1993.23</v>
          </cell>
          <cell r="X722">
            <v>3037</v>
          </cell>
          <cell r="Y722">
            <v>3522.9199999999996</v>
          </cell>
          <cell r="Z722">
            <v>6606.2</v>
          </cell>
          <cell r="AA722" t="str">
            <v>PIRELLI, 205, 45, 17, 88, V, AUTO, PERFORMANCE, PZERO NERO, Letra Negra</v>
          </cell>
        </row>
        <row r="723">
          <cell r="A723">
            <v>77279</v>
          </cell>
          <cell r="B723" t="str">
            <v>195/90/R15 Michelin Agilis 106/104R</v>
          </cell>
          <cell r="C723" t="str">
            <v>MICHELIN</v>
          </cell>
          <cell r="D723" t="str">
            <v>AGILIS</v>
          </cell>
          <cell r="E723">
            <v>195</v>
          </cell>
          <cell r="F723">
            <v>90</v>
          </cell>
          <cell r="G723">
            <v>15</v>
          </cell>
          <cell r="H723" t="str">
            <v>Letra Negra</v>
          </cell>
          <cell r="I723" t="str">
            <v>No</v>
          </cell>
          <cell r="J723" t="str">
            <v>R</v>
          </cell>
          <cell r="K723" t="str">
            <v>R</v>
          </cell>
          <cell r="L723" t="str">
            <v>106/104</v>
          </cell>
          <cell r="M723" t="str">
            <v>C</v>
          </cell>
          <cell r="N723" t="str">
            <v>-</v>
          </cell>
          <cell r="O723" t="str">
            <v>-</v>
          </cell>
          <cell r="P723" t="str">
            <v>No</v>
          </cell>
          <cell r="Q723">
            <v>6</v>
          </cell>
          <cell r="R723">
            <v>0</v>
          </cell>
          <cell r="S723" t="str">
            <v>CAMIONETA</v>
          </cell>
          <cell r="T723" t="str">
            <v>URBAN</v>
          </cell>
          <cell r="U723" t="str">
            <v>EN GAMA</v>
          </cell>
          <cell r="V723">
            <v>1</v>
          </cell>
          <cell r="W723">
            <v>2072.75</v>
          </cell>
          <cell r="X723">
            <v>3011</v>
          </cell>
          <cell r="Y723">
            <v>3492.7599999999998</v>
          </cell>
          <cell r="Z723">
            <v>6870.6799999999994</v>
          </cell>
          <cell r="AA723" t="str">
            <v>MICHELIN, 195, 90, 15, 106/104, R, CAMIONETA, URBAN, AGILIS, Letra Negra</v>
          </cell>
        </row>
        <row r="724">
          <cell r="A724" t="str">
            <v>DUN101721</v>
          </cell>
          <cell r="B724" t="str">
            <v>215/70/R16 Dunlop Grandtrek St20 99H</v>
          </cell>
          <cell r="C724" t="str">
            <v>DUNLOP</v>
          </cell>
          <cell r="D724" t="str">
            <v>GRANDTREK ST20</v>
          </cell>
          <cell r="E724">
            <v>215</v>
          </cell>
          <cell r="F724">
            <v>70</v>
          </cell>
          <cell r="G724">
            <v>16</v>
          </cell>
          <cell r="H724" t="str">
            <v>Letra Negra</v>
          </cell>
          <cell r="I724" t="str">
            <v>Si</v>
          </cell>
          <cell r="J724" t="str">
            <v>R</v>
          </cell>
          <cell r="K724" t="str">
            <v>H</v>
          </cell>
          <cell r="L724" t="str">
            <v>99</v>
          </cell>
          <cell r="M724" t="str">
            <v>SL</v>
          </cell>
          <cell r="N724" t="str">
            <v>B</v>
          </cell>
          <cell r="O724" t="str">
            <v>A</v>
          </cell>
          <cell r="P724" t="str">
            <v>No</v>
          </cell>
          <cell r="Q724" t="str">
            <v>-</v>
          </cell>
          <cell r="R724">
            <v>300</v>
          </cell>
          <cell r="S724" t="str">
            <v>CAMIONETA</v>
          </cell>
          <cell r="T724" t="str">
            <v>URBAN</v>
          </cell>
          <cell r="U724" t="str">
            <v>EN GAMA</v>
          </cell>
          <cell r="V724">
            <v>0</v>
          </cell>
          <cell r="W724">
            <v>1357.2</v>
          </cell>
          <cell r="X724">
            <v>2106</v>
          </cell>
          <cell r="Y724">
            <v>2442.96</v>
          </cell>
          <cell r="Z724">
            <v>5046</v>
          </cell>
          <cell r="AA724" t="str">
            <v>DUNLOP, 215, 70, 16, 99, H, CAMIONETA, URBAN, GRANDTREK ST20, Letra Negra</v>
          </cell>
        </row>
        <row r="725">
          <cell r="A725" t="str">
            <v>C05520</v>
          </cell>
          <cell r="B725" t="str">
            <v>235/75/R15 Coopertires Discoverer Atr Lt 104/101R</v>
          </cell>
          <cell r="C725" t="str">
            <v>COOPERTIRES</v>
          </cell>
          <cell r="D725" t="str">
            <v>DISCOVERER ATR LT</v>
          </cell>
          <cell r="E725">
            <v>235</v>
          </cell>
          <cell r="F725">
            <v>75</v>
          </cell>
          <cell r="G725">
            <v>15</v>
          </cell>
          <cell r="H725" t="str">
            <v>Letra Blanca Derecha</v>
          </cell>
          <cell r="I725" t="str">
            <v>No</v>
          </cell>
          <cell r="J725" t="str">
            <v>R</v>
          </cell>
          <cell r="K725" t="str">
            <v>R</v>
          </cell>
          <cell r="L725" t="str">
            <v>104/101</v>
          </cell>
          <cell r="M725" t="str">
            <v>C</v>
          </cell>
          <cell r="N725" t="str">
            <v>-</v>
          </cell>
          <cell r="O725" t="str">
            <v>-</v>
          </cell>
          <cell r="P725" t="str">
            <v>No</v>
          </cell>
          <cell r="Q725">
            <v>6</v>
          </cell>
          <cell r="R725">
            <v>0</v>
          </cell>
          <cell r="S725" t="str">
            <v>CAMIONETA</v>
          </cell>
          <cell r="T725" t="str">
            <v>ALL TERRAIN</v>
          </cell>
          <cell r="U725" t="str">
            <v>DESCONTINUADO</v>
          </cell>
          <cell r="V725">
            <v>0</v>
          </cell>
          <cell r="W725">
            <v>1273.6400000000001</v>
          </cell>
          <cell r="X725">
            <v>1929</v>
          </cell>
          <cell r="Y725">
            <v>2237.64</v>
          </cell>
          <cell r="Z725">
            <v>4221.24</v>
          </cell>
          <cell r="AA725" t="str">
            <v>COOPERTIRES, 235, 75, 15, 104/101, R, CAMIONETA, ALL TERRAIN, DISCOVERER ATR LT, Letra Blanca Derecha</v>
          </cell>
        </row>
        <row r="726">
          <cell r="A726" t="str">
            <v>C9023680</v>
          </cell>
          <cell r="B726" t="str">
            <v>11.5/90/R15 Coopertires Discoverer Stt Pro 113Q</v>
          </cell>
          <cell r="C726" t="str">
            <v>COOPERTIRES</v>
          </cell>
          <cell r="D726" t="str">
            <v>DISCOVERER STT PRO</v>
          </cell>
          <cell r="E726">
            <v>11.5</v>
          </cell>
          <cell r="F726">
            <v>90</v>
          </cell>
          <cell r="G726">
            <v>15</v>
          </cell>
          <cell r="H726" t="str">
            <v>Letra Blanca Resaltada</v>
          </cell>
          <cell r="I726" t="str">
            <v>No</v>
          </cell>
          <cell r="J726" t="str">
            <v>R</v>
          </cell>
          <cell r="K726" t="str">
            <v>Q</v>
          </cell>
          <cell r="L726" t="str">
            <v>113</v>
          </cell>
          <cell r="M726" t="str">
            <v>C</v>
          </cell>
          <cell r="N726" t="str">
            <v>-</v>
          </cell>
          <cell r="O726" t="str">
            <v>-</v>
          </cell>
          <cell r="P726" t="str">
            <v>No</v>
          </cell>
          <cell r="Q726">
            <v>6</v>
          </cell>
          <cell r="R726">
            <v>0</v>
          </cell>
          <cell r="S726" t="str">
            <v>CAMIONETA</v>
          </cell>
          <cell r="T726" t="str">
            <v>ALL TERRAIN</v>
          </cell>
          <cell r="U726" t="str">
            <v>EN GAMA</v>
          </cell>
          <cell r="V726">
            <v>0</v>
          </cell>
          <cell r="W726">
            <v>2770.82</v>
          </cell>
          <cell r="X726">
            <v>3956</v>
          </cell>
          <cell r="Y726">
            <v>4588.96</v>
          </cell>
          <cell r="Z726">
            <v>9208.08</v>
          </cell>
          <cell r="AA726" t="str">
            <v>COOPERTIRES, 11.5, 90, 15, 113, Q, CAMIONETA, ALL TERRAIN, DISCOVERER STT PRO, Letra Blanca Resaltada</v>
          </cell>
        </row>
        <row r="727">
          <cell r="A727" t="str">
            <v>PIR3519800</v>
          </cell>
          <cell r="B727" t="str">
            <v>225/65/R17 Pirelli Cinturato P7 All Season 102H</v>
          </cell>
          <cell r="C727" t="str">
            <v>PIRELLI</v>
          </cell>
          <cell r="D727" t="str">
            <v>CINTURATO P7 ALL SEASON</v>
          </cell>
          <cell r="E727">
            <v>225</v>
          </cell>
          <cell r="F727">
            <v>65</v>
          </cell>
          <cell r="G727">
            <v>17</v>
          </cell>
          <cell r="H727" t="str">
            <v>Letra Negra</v>
          </cell>
          <cell r="I727" t="str">
            <v>No</v>
          </cell>
          <cell r="J727" t="str">
            <v>R</v>
          </cell>
          <cell r="K727" t="str">
            <v>H</v>
          </cell>
          <cell r="L727" t="str">
            <v>102</v>
          </cell>
          <cell r="M727" t="str">
            <v>SL</v>
          </cell>
          <cell r="N727" t="str">
            <v>AA</v>
          </cell>
          <cell r="O727" t="str">
            <v>A</v>
          </cell>
          <cell r="P727" t="str">
            <v>No</v>
          </cell>
          <cell r="Q727" t="str">
            <v>-</v>
          </cell>
          <cell r="R727">
            <v>260</v>
          </cell>
          <cell r="S727" t="str">
            <v>CAMIONETA</v>
          </cell>
          <cell r="T727" t="str">
            <v>TOURING</v>
          </cell>
          <cell r="U727" t="str">
            <v>DESCONTINUADO</v>
          </cell>
          <cell r="V727">
            <v>0</v>
          </cell>
          <cell r="W727">
            <v>1455.64</v>
          </cell>
          <cell r="X727">
            <v>2309</v>
          </cell>
          <cell r="Y727">
            <v>2678.4399999999996</v>
          </cell>
          <cell r="Z727">
            <v>4824.4399999999996</v>
          </cell>
          <cell r="AA727" t="str">
            <v>PIRELLI, 225, 65, 17, 102, H, CAMIONETA, TOURING, CINTURATO P7 ALL SEASON, Letra Negra</v>
          </cell>
        </row>
        <row r="728">
          <cell r="A728" t="str">
            <v>GDY104035</v>
          </cell>
          <cell r="B728" t="str">
            <v>225/60/R17 Goodyear Assurance Conmfortred Touring 98H</v>
          </cell>
          <cell r="C728" t="str">
            <v>GOODYEAR</v>
          </cell>
          <cell r="D728" t="str">
            <v>ASSURANCE CONMFORTRED TOURING</v>
          </cell>
          <cell r="E728">
            <v>225</v>
          </cell>
          <cell r="F728">
            <v>60</v>
          </cell>
          <cell r="G728">
            <v>17</v>
          </cell>
          <cell r="H728" t="str">
            <v>Letra Negra</v>
          </cell>
          <cell r="I728" t="str">
            <v>No</v>
          </cell>
          <cell r="J728" t="str">
            <v>R</v>
          </cell>
          <cell r="K728" t="str">
            <v>H</v>
          </cell>
          <cell r="L728" t="str">
            <v>98</v>
          </cell>
          <cell r="M728" t="str">
            <v>SL</v>
          </cell>
          <cell r="N728" t="str">
            <v>-</v>
          </cell>
          <cell r="O728" t="str">
            <v>B</v>
          </cell>
          <cell r="P728" t="str">
            <v>No</v>
          </cell>
          <cell r="Q728" t="str">
            <v>-</v>
          </cell>
          <cell r="R728">
            <v>740</v>
          </cell>
          <cell r="S728" t="str">
            <v>CAMIONETA</v>
          </cell>
          <cell r="T728" t="str">
            <v>TOURING</v>
          </cell>
          <cell r="U728" t="str">
            <v>EN GAMA</v>
          </cell>
          <cell r="V728">
            <v>0</v>
          </cell>
          <cell r="W728">
            <v>1644.22</v>
          </cell>
          <cell r="X728">
            <v>2564</v>
          </cell>
          <cell r="Y728">
            <v>2974.24</v>
          </cell>
          <cell r="Z728">
            <v>5449.6799999999994</v>
          </cell>
          <cell r="AA728" t="str">
            <v>GOODYEAR, 225, 60, 17, 98, H, CAMIONETA, TOURING, ASSURANCE CONMFORTRED TOURING, Letra Negra</v>
          </cell>
        </row>
        <row r="729">
          <cell r="A729" t="str">
            <v>PIR2447100</v>
          </cell>
          <cell r="B729" t="str">
            <v>235/65/R18 Pirelli Scorpion Verde All Season Plus 106H</v>
          </cell>
          <cell r="C729" t="str">
            <v>PIRELLI</v>
          </cell>
          <cell r="D729" t="str">
            <v>SCORPION VERDE ALL SEASON PLUS</v>
          </cell>
          <cell r="E729">
            <v>235</v>
          </cell>
          <cell r="F729">
            <v>65</v>
          </cell>
          <cell r="G729">
            <v>18</v>
          </cell>
          <cell r="H729" t="str">
            <v>Letra Negra</v>
          </cell>
          <cell r="I729" t="str">
            <v>No</v>
          </cell>
          <cell r="J729" t="str">
            <v>R</v>
          </cell>
          <cell r="K729" t="str">
            <v>H</v>
          </cell>
          <cell r="L729" t="str">
            <v>106</v>
          </cell>
          <cell r="M729" t="str">
            <v>SL</v>
          </cell>
          <cell r="N729" t="str">
            <v>A</v>
          </cell>
          <cell r="O729" t="str">
            <v>A</v>
          </cell>
          <cell r="P729" t="str">
            <v>No</v>
          </cell>
          <cell r="Q729" t="str">
            <v>-</v>
          </cell>
          <cell r="R729">
            <v>740</v>
          </cell>
          <cell r="S729" t="str">
            <v>CAMIONETA</v>
          </cell>
          <cell r="T729" t="str">
            <v>URBAN</v>
          </cell>
          <cell r="U729" t="str">
            <v>DESCONTINUADO</v>
          </cell>
          <cell r="V729">
            <v>0</v>
          </cell>
          <cell r="W729">
            <v>2357.73</v>
          </cell>
          <cell r="X729">
            <v>3582</v>
          </cell>
          <cell r="Y729">
            <v>4155.12</v>
          </cell>
          <cell r="Z729">
            <v>7814.9199999999992</v>
          </cell>
          <cell r="AA729" t="str">
            <v>PIRELLI, 235, 65, 18, 106, H, CAMIONETA, URBAN, SCORPION VERDE ALL SEASON PLUS, Letra Negra</v>
          </cell>
        </row>
        <row r="730">
          <cell r="A730" t="str">
            <v>PIR2141000</v>
          </cell>
          <cell r="B730" t="str">
            <v>225/45/R19 Pirelli Pzero 92W</v>
          </cell>
          <cell r="C730" t="str">
            <v>PIRELLI</v>
          </cell>
          <cell r="D730" t="str">
            <v>PZERO</v>
          </cell>
          <cell r="E730">
            <v>225</v>
          </cell>
          <cell r="F730">
            <v>45</v>
          </cell>
          <cell r="G730">
            <v>19</v>
          </cell>
          <cell r="H730" t="str">
            <v>Letra Negra</v>
          </cell>
          <cell r="I730" t="str">
            <v>No</v>
          </cell>
          <cell r="J730" t="str">
            <v>HP</v>
          </cell>
          <cell r="K730" t="str">
            <v>W</v>
          </cell>
          <cell r="L730" t="str">
            <v>92</v>
          </cell>
          <cell r="M730" t="str">
            <v>SL</v>
          </cell>
          <cell r="N730" t="str">
            <v>AA</v>
          </cell>
          <cell r="O730" t="str">
            <v>A</v>
          </cell>
          <cell r="P730" t="str">
            <v>Si</v>
          </cell>
          <cell r="Q730" t="str">
            <v>-</v>
          </cell>
          <cell r="R730">
            <v>220</v>
          </cell>
          <cell r="S730" t="str">
            <v>AUTO</v>
          </cell>
          <cell r="T730" t="str">
            <v>URBAN</v>
          </cell>
          <cell r="U730" t="str">
            <v>EN GAMA</v>
          </cell>
          <cell r="V730">
            <v>0</v>
          </cell>
          <cell r="W730">
            <v>4129.13</v>
          </cell>
          <cell r="X730">
            <v>5980</v>
          </cell>
          <cell r="Y730">
            <v>6936.7999999999993</v>
          </cell>
          <cell r="Z730">
            <v>13685.679999999998</v>
          </cell>
          <cell r="AA730" t="str">
            <v>PIRELLI, 225, 45, 19, 92, W, AUTO, URBAN, PZERO, Letra Negra</v>
          </cell>
        </row>
        <row r="731">
          <cell r="A731">
            <v>14154</v>
          </cell>
          <cell r="B731" t="str">
            <v>195/65/R15 Michelin Primacy 3 91H</v>
          </cell>
          <cell r="C731" t="str">
            <v>MICHELIN</v>
          </cell>
          <cell r="D731" t="str">
            <v>PRIMACY 3</v>
          </cell>
          <cell r="E731">
            <v>195</v>
          </cell>
          <cell r="F731">
            <v>65</v>
          </cell>
          <cell r="G731">
            <v>15</v>
          </cell>
          <cell r="H731" t="str">
            <v>Letra Negra</v>
          </cell>
          <cell r="I731" t="str">
            <v>No</v>
          </cell>
          <cell r="J731" t="str">
            <v>R</v>
          </cell>
          <cell r="K731" t="str">
            <v>H</v>
          </cell>
          <cell r="L731" t="str">
            <v>91</v>
          </cell>
          <cell r="M731" t="str">
            <v>SL</v>
          </cell>
          <cell r="N731" t="str">
            <v>-</v>
          </cell>
          <cell r="O731" t="str">
            <v>-</v>
          </cell>
          <cell r="P731" t="str">
            <v>No</v>
          </cell>
          <cell r="Q731" t="str">
            <v>-</v>
          </cell>
          <cell r="R731">
            <v>0</v>
          </cell>
          <cell r="S731" t="str">
            <v>AUTO</v>
          </cell>
          <cell r="T731" t="str">
            <v>URBAN</v>
          </cell>
          <cell r="U731" t="str">
            <v>EN GAMA</v>
          </cell>
          <cell r="V731">
            <v>0</v>
          </cell>
          <cell r="W731">
            <v>1181.8900000000001</v>
          </cell>
          <cell r="X731">
            <v>1804</v>
          </cell>
          <cell r="Y731">
            <v>2092.64</v>
          </cell>
          <cell r="Z731">
            <v>4085.5199999999995</v>
          </cell>
          <cell r="AA731" t="str">
            <v>MICHELIN, 195, 65, 15, 91, H, AUTO, URBAN, PRIMACY 3, Letra Negra</v>
          </cell>
        </row>
        <row r="732">
          <cell r="A732">
            <v>23413</v>
          </cell>
          <cell r="B732" t="str">
            <v>12.5/80/R20 Bfgoodrich All Terrain T/A Ko2 121R</v>
          </cell>
          <cell r="C732" t="str">
            <v>BFGOODRICH</v>
          </cell>
          <cell r="D732" t="str">
            <v>ALL TERRAIN T/A KO2</v>
          </cell>
          <cell r="E732">
            <v>12.5</v>
          </cell>
          <cell r="F732">
            <v>80</v>
          </cell>
          <cell r="G732">
            <v>20</v>
          </cell>
          <cell r="H732" t="str">
            <v>Letra Negra</v>
          </cell>
          <cell r="I732" t="str">
            <v>No</v>
          </cell>
          <cell r="J732" t="str">
            <v>R</v>
          </cell>
          <cell r="K732" t="str">
            <v>R</v>
          </cell>
          <cell r="L732" t="str">
            <v>121</v>
          </cell>
          <cell r="M732" t="str">
            <v>SL</v>
          </cell>
          <cell r="N732" t="str">
            <v>-</v>
          </cell>
          <cell r="O732" t="str">
            <v>-</v>
          </cell>
          <cell r="P732" t="str">
            <v>No</v>
          </cell>
          <cell r="Q732" t="str">
            <v>-</v>
          </cell>
          <cell r="R732">
            <v>0</v>
          </cell>
          <cell r="S732" t="str">
            <v>CAMIONETA</v>
          </cell>
          <cell r="T732" t="str">
            <v>ALL TERRAIN</v>
          </cell>
          <cell r="U732" t="str">
            <v>EN GAMA</v>
          </cell>
          <cell r="V732">
            <v>0</v>
          </cell>
          <cell r="W732">
            <v>4065.14</v>
          </cell>
          <cell r="X732">
            <v>5894</v>
          </cell>
          <cell r="Y732">
            <v>6837.04</v>
          </cell>
          <cell r="Z732">
            <v>13473.4</v>
          </cell>
          <cell r="AA732" t="str">
            <v>BFGOODRICH, 12.5, 80, 20, 121, R, CAMIONETA, ALL TERRAIN, ALL TERRAIN T/A KO2, Letra Negra</v>
          </cell>
        </row>
        <row r="733">
          <cell r="A733">
            <v>67179</v>
          </cell>
          <cell r="B733" t="str">
            <v>265/75/R16 Bfgoodrich All Terrain T/A Ko2 123R</v>
          </cell>
          <cell r="C733" t="str">
            <v>BFGOODRICH</v>
          </cell>
          <cell r="D733" t="str">
            <v>ALL TERRAIN T/A KO2</v>
          </cell>
          <cell r="E733">
            <v>265</v>
          </cell>
          <cell r="F733">
            <v>75</v>
          </cell>
          <cell r="G733">
            <v>16</v>
          </cell>
          <cell r="H733" t="str">
            <v>Letra Blanca Resaltada</v>
          </cell>
          <cell r="I733" t="str">
            <v>No</v>
          </cell>
          <cell r="J733" t="str">
            <v>R</v>
          </cell>
          <cell r="K733" t="str">
            <v>R</v>
          </cell>
          <cell r="L733" t="str">
            <v>123</v>
          </cell>
          <cell r="M733" t="str">
            <v>E</v>
          </cell>
          <cell r="N733" t="str">
            <v>-</v>
          </cell>
          <cell r="O733" t="str">
            <v>-</v>
          </cell>
          <cell r="P733" t="str">
            <v>No</v>
          </cell>
          <cell r="Q733">
            <v>10</v>
          </cell>
          <cell r="R733">
            <v>0</v>
          </cell>
          <cell r="S733" t="str">
            <v>CAMIONETA</v>
          </cell>
          <cell r="T733" t="str">
            <v>ALL TERRAIN</v>
          </cell>
          <cell r="U733" t="str">
            <v>EN GAMA</v>
          </cell>
          <cell r="V733">
            <v>0</v>
          </cell>
          <cell r="W733">
            <v>2589.08</v>
          </cell>
          <cell r="X733">
            <v>3774</v>
          </cell>
          <cell r="Y733">
            <v>4377.84</v>
          </cell>
          <cell r="Z733">
            <v>8377.5199999999986</v>
          </cell>
          <cell r="AA733" t="str">
            <v>BFGOODRICH, 265, 75, 16, 123, R, CAMIONETA, ALL TERRAIN, ALL TERRAIN T/A KO2, Letra Blanca Resaltada</v>
          </cell>
        </row>
        <row r="734">
          <cell r="A734">
            <v>79327</v>
          </cell>
          <cell r="B734" t="str">
            <v>265/75/R16 Bfgoodrich Mud Terrain T/A Km3 123/120Q</v>
          </cell>
          <cell r="C734" t="str">
            <v>BFGOODRICH</v>
          </cell>
          <cell r="D734" t="str">
            <v>MUD TERRAIN T/A KM3</v>
          </cell>
          <cell r="E734">
            <v>265</v>
          </cell>
          <cell r="F734">
            <v>75</v>
          </cell>
          <cell r="G734">
            <v>16</v>
          </cell>
          <cell r="H734" t="str">
            <v>Letra Negra</v>
          </cell>
          <cell r="I734" t="str">
            <v>No</v>
          </cell>
          <cell r="J734" t="str">
            <v>R</v>
          </cell>
          <cell r="K734" t="str">
            <v>Q</v>
          </cell>
          <cell r="L734" t="str">
            <v>123/120</v>
          </cell>
          <cell r="M734" t="str">
            <v>SL</v>
          </cell>
          <cell r="N734" t="str">
            <v>-</v>
          </cell>
          <cell r="O734" t="str">
            <v>-</v>
          </cell>
          <cell r="P734" t="str">
            <v>No</v>
          </cell>
          <cell r="Q734" t="str">
            <v>-</v>
          </cell>
          <cell r="R734">
            <v>0</v>
          </cell>
          <cell r="S734" t="str">
            <v>CAMIONETA</v>
          </cell>
          <cell r="T734" t="str">
            <v>ALL TERRAIN</v>
          </cell>
          <cell r="U734" t="str">
            <v>EN GAMA</v>
          </cell>
          <cell r="V734">
            <v>0</v>
          </cell>
          <cell r="W734">
            <v>3147.89</v>
          </cell>
          <cell r="X734">
            <v>4530</v>
          </cell>
          <cell r="Y734">
            <v>5254.7999999999993</v>
          </cell>
          <cell r="Z734">
            <v>10433.039999999999</v>
          </cell>
          <cell r="AA734" t="str">
            <v>BFGOODRICH, 265, 75, 16, 123/120, Q, CAMIONETA, ALL TERRAIN, MUD TERRAIN T/A KM3, Letra Negra</v>
          </cell>
        </row>
        <row r="735">
          <cell r="A735">
            <v>86462</v>
          </cell>
          <cell r="B735" t="str">
            <v>205/60/R16 Michelin Primacy 4 96H</v>
          </cell>
          <cell r="C735" t="str">
            <v>MICHELIN</v>
          </cell>
          <cell r="D735" t="str">
            <v>PRIMACY 4</v>
          </cell>
          <cell r="E735">
            <v>205</v>
          </cell>
          <cell r="F735">
            <v>60</v>
          </cell>
          <cell r="G735">
            <v>16</v>
          </cell>
          <cell r="H735" t="str">
            <v>Letra Negra</v>
          </cell>
          <cell r="I735" t="str">
            <v>No</v>
          </cell>
          <cell r="J735" t="str">
            <v>R</v>
          </cell>
          <cell r="K735" t="str">
            <v>H</v>
          </cell>
          <cell r="L735" t="str">
            <v>96</v>
          </cell>
          <cell r="M735" t="str">
            <v>XL</v>
          </cell>
          <cell r="N735" t="str">
            <v>-</v>
          </cell>
          <cell r="O735" t="str">
            <v>-</v>
          </cell>
          <cell r="P735" t="str">
            <v>No</v>
          </cell>
          <cell r="Q735" t="str">
            <v>-</v>
          </cell>
          <cell r="R735">
            <v>0</v>
          </cell>
          <cell r="S735" t="str">
            <v>AUTO</v>
          </cell>
          <cell r="T735" t="str">
            <v>URBAN</v>
          </cell>
          <cell r="U735" t="str">
            <v>EN GAMA</v>
          </cell>
          <cell r="V735">
            <v>0</v>
          </cell>
          <cell r="W735">
            <v>1871.31</v>
          </cell>
          <cell r="X735">
            <v>2802</v>
          </cell>
          <cell r="Y735">
            <v>3250.3199999999997</v>
          </cell>
          <cell r="Z735">
            <v>6202.52</v>
          </cell>
          <cell r="AA735" t="str">
            <v>MICHELIN, 205, 60, 16, 96, H, AUTO, URBAN, PRIMACY 4, Letra Negra</v>
          </cell>
        </row>
        <row r="736">
          <cell r="A736" t="str">
            <v>C51019</v>
          </cell>
          <cell r="B736" t="str">
            <v>265/75/R16 Starfire 510 Lt 123/120R</v>
          </cell>
          <cell r="C736" t="str">
            <v>STARFIRE</v>
          </cell>
          <cell r="D736" t="str">
            <v>510 LT</v>
          </cell>
          <cell r="E736">
            <v>265</v>
          </cell>
          <cell r="F736">
            <v>75</v>
          </cell>
          <cell r="G736">
            <v>16</v>
          </cell>
          <cell r="H736" t="str">
            <v>Letra Blanca Derecha</v>
          </cell>
          <cell r="I736" t="str">
            <v>No</v>
          </cell>
          <cell r="J736" t="str">
            <v>R</v>
          </cell>
          <cell r="K736" t="str">
            <v>R</v>
          </cell>
          <cell r="L736" t="str">
            <v>123/120</v>
          </cell>
          <cell r="M736" t="str">
            <v>E</v>
          </cell>
          <cell r="N736" t="str">
            <v>-</v>
          </cell>
          <cell r="O736" t="str">
            <v>-</v>
          </cell>
          <cell r="P736" t="str">
            <v>No</v>
          </cell>
          <cell r="Q736">
            <v>10</v>
          </cell>
          <cell r="R736">
            <v>0</v>
          </cell>
          <cell r="S736" t="str">
            <v>CAMIONETA</v>
          </cell>
          <cell r="T736" t="str">
            <v>URBAN</v>
          </cell>
          <cell r="U736" t="str">
            <v>DESCONTINUADO</v>
          </cell>
          <cell r="V736">
            <v>1</v>
          </cell>
          <cell r="W736">
            <v>1672.67</v>
          </cell>
          <cell r="X736">
            <v>2533</v>
          </cell>
          <cell r="Y736">
            <v>2938.2799999999997</v>
          </cell>
          <cell r="Z736">
            <v>5544.7999999999993</v>
          </cell>
          <cell r="AA736" t="str">
            <v>STARFIRE, 265, 75, 16, 123/120, R, CAMIONETA, URBAN, 510 LT, Letra Blanca Derecha</v>
          </cell>
        </row>
        <row r="737">
          <cell r="A737" t="str">
            <v>BS18223003</v>
          </cell>
          <cell r="B737" t="str">
            <v>215/45/R18 Bridgestone Turanza El440 89V</v>
          </cell>
          <cell r="C737" t="str">
            <v>BRIDGESTONE</v>
          </cell>
          <cell r="D737" t="str">
            <v>TURANZA EL440</v>
          </cell>
          <cell r="E737">
            <v>215</v>
          </cell>
          <cell r="F737">
            <v>45</v>
          </cell>
          <cell r="G737">
            <v>18</v>
          </cell>
          <cell r="H737" t="str">
            <v>Letra Negra</v>
          </cell>
          <cell r="I737" t="str">
            <v>No</v>
          </cell>
          <cell r="J737" t="str">
            <v>HP</v>
          </cell>
          <cell r="K737" t="str">
            <v>V</v>
          </cell>
          <cell r="L737" t="str">
            <v>89</v>
          </cell>
          <cell r="M737" t="str">
            <v>SL</v>
          </cell>
          <cell r="N737" t="str">
            <v>-</v>
          </cell>
          <cell r="O737" t="str">
            <v>-</v>
          </cell>
          <cell r="P737" t="str">
            <v>No</v>
          </cell>
          <cell r="Q737" t="str">
            <v>-</v>
          </cell>
          <cell r="R737">
            <v>0</v>
          </cell>
          <cell r="S737" t="str">
            <v>AUTO</v>
          </cell>
          <cell r="T737" t="str">
            <v>PERFORMANCE</v>
          </cell>
          <cell r="U737" t="str">
            <v>EN GAMA</v>
          </cell>
          <cell r="V737">
            <v>0</v>
          </cell>
          <cell r="W737">
            <v>2512.9899999999998</v>
          </cell>
          <cell r="X737">
            <v>3792</v>
          </cell>
          <cell r="Y737">
            <v>4398.7199999999993</v>
          </cell>
          <cell r="Z737">
            <v>8328.7999999999993</v>
          </cell>
          <cell r="AA737" t="str">
            <v>BRIDGESTONE, 215, 45, 18, 89, V, AUTO, PERFORMANCE, TURANZA EL440, Letra Negra</v>
          </cell>
        </row>
        <row r="738">
          <cell r="A738" t="str">
            <v>DUN108499</v>
          </cell>
          <cell r="B738" t="str">
            <v>225/70/R16 Dunlop Grandtrek Pt3 103H</v>
          </cell>
          <cell r="C738" t="str">
            <v>DUNLOP</v>
          </cell>
          <cell r="D738" t="str">
            <v>GRANDTREK PT3</v>
          </cell>
          <cell r="E738">
            <v>225</v>
          </cell>
          <cell r="F738">
            <v>70</v>
          </cell>
          <cell r="G738">
            <v>16</v>
          </cell>
          <cell r="H738" t="str">
            <v>Letra Negra</v>
          </cell>
          <cell r="I738" t="str">
            <v>No</v>
          </cell>
          <cell r="J738" t="str">
            <v>R</v>
          </cell>
          <cell r="K738" t="str">
            <v>H</v>
          </cell>
          <cell r="L738" t="str">
            <v>103</v>
          </cell>
          <cell r="M738" t="str">
            <v>SL</v>
          </cell>
          <cell r="N738" t="str">
            <v>A</v>
          </cell>
          <cell r="O738" t="str">
            <v>A</v>
          </cell>
          <cell r="P738" t="str">
            <v>No</v>
          </cell>
          <cell r="Q738" t="str">
            <v>-</v>
          </cell>
          <cell r="R738">
            <v>420</v>
          </cell>
          <cell r="S738" t="str">
            <v>CAMIONETA</v>
          </cell>
          <cell r="T738" t="str">
            <v>URBAN</v>
          </cell>
          <cell r="U738" t="str">
            <v>EN GAMA</v>
          </cell>
          <cell r="V738">
            <v>0</v>
          </cell>
          <cell r="W738">
            <v>1167.24</v>
          </cell>
          <cell r="X738">
            <v>1849</v>
          </cell>
          <cell r="Y738">
            <v>2144.8399999999997</v>
          </cell>
          <cell r="Z738">
            <v>3868.6</v>
          </cell>
          <cell r="AA738" t="str">
            <v>DUNLOP, 225, 70, 16, 103, H, CAMIONETA, URBAN, GRANDTREK PT3, Letra Negra</v>
          </cell>
        </row>
        <row r="739">
          <cell r="A739" t="str">
            <v>C9027703</v>
          </cell>
          <cell r="B739" t="str">
            <v>13.5/90/R17 Coopertires Discoverer Stt Pro 121Q</v>
          </cell>
          <cell r="C739" t="str">
            <v>COOPERTIRES</v>
          </cell>
          <cell r="D739" t="str">
            <v>DISCOVERER STT PRO</v>
          </cell>
          <cell r="E739">
            <v>13.5</v>
          </cell>
          <cell r="F739">
            <v>90</v>
          </cell>
          <cell r="G739">
            <v>17</v>
          </cell>
          <cell r="H739" t="str">
            <v>Letra Negra</v>
          </cell>
          <cell r="I739" t="str">
            <v>No</v>
          </cell>
          <cell r="J739" t="str">
            <v>R</v>
          </cell>
          <cell r="K739" t="str">
            <v>Q</v>
          </cell>
          <cell r="L739" t="str">
            <v>121</v>
          </cell>
          <cell r="M739" t="str">
            <v>C</v>
          </cell>
          <cell r="N739" t="str">
            <v>-</v>
          </cell>
          <cell r="O739" t="str">
            <v>-</v>
          </cell>
          <cell r="P739" t="str">
            <v>No</v>
          </cell>
          <cell r="Q739">
            <v>6</v>
          </cell>
          <cell r="R739">
            <v>0</v>
          </cell>
          <cell r="S739" t="str">
            <v>CAMIONETA</v>
          </cell>
          <cell r="T739" t="str">
            <v>ALL TERRAIN</v>
          </cell>
          <cell r="U739" t="str">
            <v>EN GAMA</v>
          </cell>
          <cell r="V739">
            <v>0</v>
          </cell>
          <cell r="W739">
            <v>3540</v>
          </cell>
          <cell r="X739">
            <v>5131</v>
          </cell>
          <cell r="Y739">
            <v>5951.96</v>
          </cell>
          <cell r="Z739">
            <v>13050</v>
          </cell>
          <cell r="AA739" t="str">
            <v>COOPERTIRES, 13.5, 90, 17, 121, Q, CAMIONETA, ALL TERRAIN, DISCOVERER STT PRO, Letra Negra</v>
          </cell>
        </row>
        <row r="740">
          <cell r="A740" t="str">
            <v>PIR2325600</v>
          </cell>
          <cell r="B740" t="str">
            <v>175/65/R15 Pirelli Cinturato P1 Verde 84T</v>
          </cell>
          <cell r="C740" t="str">
            <v>PIRELLI</v>
          </cell>
          <cell r="D740" t="str">
            <v>CINTURATO P1 VERDE</v>
          </cell>
          <cell r="E740">
            <v>175</v>
          </cell>
          <cell r="F740">
            <v>65</v>
          </cell>
          <cell r="G740">
            <v>15</v>
          </cell>
          <cell r="H740" t="str">
            <v>Letra Negra</v>
          </cell>
          <cell r="I740" t="str">
            <v>No</v>
          </cell>
          <cell r="J740" t="str">
            <v>R</v>
          </cell>
          <cell r="K740" t="str">
            <v>T</v>
          </cell>
          <cell r="L740" t="str">
            <v>84</v>
          </cell>
          <cell r="M740" t="str">
            <v>SL</v>
          </cell>
          <cell r="N740" t="str">
            <v>-</v>
          </cell>
          <cell r="O740" t="str">
            <v>-</v>
          </cell>
          <cell r="P740" t="str">
            <v>No</v>
          </cell>
          <cell r="Q740" t="str">
            <v>-</v>
          </cell>
          <cell r="R740">
            <v>0</v>
          </cell>
          <cell r="S740" t="str">
            <v>AUTO</v>
          </cell>
          <cell r="T740" t="str">
            <v>URBAN</v>
          </cell>
          <cell r="U740" t="str">
            <v>DESCONTINUADO</v>
          </cell>
          <cell r="V740">
            <v>0</v>
          </cell>
          <cell r="W740">
            <v>721.28</v>
          </cell>
          <cell r="X740">
            <v>1181</v>
          </cell>
          <cell r="Y740">
            <v>1369.9599999999998</v>
          </cell>
          <cell r="Z740">
            <v>2390.7599999999998</v>
          </cell>
          <cell r="AA740" t="str">
            <v>PIRELLI, 175, 65, 15, 84, T, AUTO, URBAN, CINTURATO P1 VERDE, Letra Negra</v>
          </cell>
        </row>
        <row r="741">
          <cell r="A741" t="str">
            <v>PIR1873000</v>
          </cell>
          <cell r="B741" t="str">
            <v>225/45/R18 Pirelli Cinturato P7 91V</v>
          </cell>
          <cell r="C741" t="str">
            <v>PIRELLI</v>
          </cell>
          <cell r="D741" t="str">
            <v>CINTURATO P7</v>
          </cell>
          <cell r="E741">
            <v>225</v>
          </cell>
          <cell r="F741">
            <v>45</v>
          </cell>
          <cell r="G741">
            <v>18</v>
          </cell>
          <cell r="H741" t="str">
            <v>Letra Negra</v>
          </cell>
          <cell r="I741" t="str">
            <v>Si</v>
          </cell>
          <cell r="J741" t="str">
            <v>HP</v>
          </cell>
          <cell r="K741" t="str">
            <v>V</v>
          </cell>
          <cell r="L741" t="str">
            <v>91</v>
          </cell>
          <cell r="M741" t="str">
            <v>SL</v>
          </cell>
          <cell r="N741" t="str">
            <v>AA</v>
          </cell>
          <cell r="O741" t="str">
            <v>A</v>
          </cell>
          <cell r="P741" t="str">
            <v>Si</v>
          </cell>
          <cell r="Q741" t="str">
            <v>-</v>
          </cell>
          <cell r="R741">
            <v>260</v>
          </cell>
          <cell r="S741" t="str">
            <v>AUTO</v>
          </cell>
          <cell r="T741" t="str">
            <v>TOURING</v>
          </cell>
          <cell r="U741" t="str">
            <v>EN GAMA</v>
          </cell>
          <cell r="V741">
            <v>0</v>
          </cell>
          <cell r="W741">
            <v>3555.21</v>
          </cell>
          <cell r="X741">
            <v>5203</v>
          </cell>
          <cell r="Y741">
            <v>6035.48</v>
          </cell>
          <cell r="Z741">
            <v>11783.28</v>
          </cell>
          <cell r="AA741" t="str">
            <v>PIRELLI, 225, 45, 18, 91, V, AUTO, TOURING, CINTURATO P7, Letra Negra</v>
          </cell>
        </row>
        <row r="742">
          <cell r="A742" t="str">
            <v>PIR1874400</v>
          </cell>
          <cell r="B742" t="str">
            <v>245/40/R20 Pirelli Pzero 99Y</v>
          </cell>
          <cell r="C742" t="str">
            <v>PIRELLI</v>
          </cell>
          <cell r="D742" t="str">
            <v>PZERO</v>
          </cell>
          <cell r="E742">
            <v>245</v>
          </cell>
          <cell r="F742">
            <v>40</v>
          </cell>
          <cell r="G742">
            <v>20</v>
          </cell>
          <cell r="H742" t="str">
            <v>Letra Negra</v>
          </cell>
          <cell r="I742" t="str">
            <v>Si</v>
          </cell>
          <cell r="J742" t="str">
            <v>HP</v>
          </cell>
          <cell r="K742" t="str">
            <v>Y</v>
          </cell>
          <cell r="L742" t="str">
            <v>99</v>
          </cell>
          <cell r="M742" t="str">
            <v>XL</v>
          </cell>
          <cell r="N742" t="str">
            <v>AA</v>
          </cell>
          <cell r="O742" t="str">
            <v>A</v>
          </cell>
          <cell r="P742" t="str">
            <v>Si</v>
          </cell>
          <cell r="Q742" t="str">
            <v>-</v>
          </cell>
          <cell r="R742">
            <v>220</v>
          </cell>
          <cell r="S742" t="str">
            <v>AUTO</v>
          </cell>
          <cell r="T742" t="str">
            <v>URBAN</v>
          </cell>
          <cell r="U742" t="str">
            <v>EN GAMA</v>
          </cell>
          <cell r="V742">
            <v>0</v>
          </cell>
          <cell r="W742">
            <v>4960.9799999999996</v>
          </cell>
          <cell r="X742">
            <v>7107</v>
          </cell>
          <cell r="Y742">
            <v>8244.119999999999</v>
          </cell>
          <cell r="Z742">
            <v>16771.28</v>
          </cell>
          <cell r="AA742" t="str">
            <v>PIRELLI, 245, 40, 20, 99, Y, AUTO, URBAN, PZERO, Letra Negra</v>
          </cell>
        </row>
        <row r="743">
          <cell r="A743" t="str">
            <v>C22002</v>
          </cell>
          <cell r="B743" t="str">
            <v>245/45/R17 Coopertires Zeon Rs3-S 95Y</v>
          </cell>
          <cell r="C743" t="str">
            <v>COOPERTIRES</v>
          </cell>
          <cell r="D743" t="str">
            <v>ZEON RS3-S</v>
          </cell>
          <cell r="E743">
            <v>245</v>
          </cell>
          <cell r="F743">
            <v>45</v>
          </cell>
          <cell r="G743">
            <v>17</v>
          </cell>
          <cell r="H743" t="str">
            <v>Letra Negra</v>
          </cell>
          <cell r="I743" t="str">
            <v>No</v>
          </cell>
          <cell r="J743" t="str">
            <v>HP</v>
          </cell>
          <cell r="K743" t="str">
            <v>Y</v>
          </cell>
          <cell r="L743" t="str">
            <v>95</v>
          </cell>
          <cell r="M743" t="str">
            <v>SL</v>
          </cell>
          <cell r="N743" t="str">
            <v>AA</v>
          </cell>
          <cell r="O743" t="str">
            <v>A</v>
          </cell>
          <cell r="P743" t="str">
            <v>No</v>
          </cell>
          <cell r="Q743">
            <v>4</v>
          </cell>
          <cell r="R743">
            <v>300</v>
          </cell>
          <cell r="S743" t="str">
            <v>AUTO</v>
          </cell>
          <cell r="T743" t="str">
            <v>PERFORMANCE</v>
          </cell>
          <cell r="U743" t="str">
            <v>DESCONTINUADO</v>
          </cell>
          <cell r="V743">
            <v>2</v>
          </cell>
          <cell r="W743">
            <v>1729</v>
          </cell>
          <cell r="X743">
            <v>2679</v>
          </cell>
          <cell r="Y743">
            <v>3107.64</v>
          </cell>
          <cell r="Z743">
            <v>5730.4</v>
          </cell>
          <cell r="AA743" t="str">
            <v>COOPERTIRES, 245, 45, 17, 95, Y, AUTO, PERFORMANCE, ZEON RS3-S, Letra Negra</v>
          </cell>
        </row>
        <row r="744">
          <cell r="A744" t="str">
            <v>C9029095</v>
          </cell>
          <cell r="B744" t="str">
            <v>265/70/R17 Coopertires Evolution H/T 115T</v>
          </cell>
          <cell r="C744" t="str">
            <v>COOPERTIRES</v>
          </cell>
          <cell r="D744" t="str">
            <v>EVOLUTION H/T</v>
          </cell>
          <cell r="E744">
            <v>265</v>
          </cell>
          <cell r="F744">
            <v>70</v>
          </cell>
          <cell r="G744">
            <v>17</v>
          </cell>
          <cell r="H744" t="str">
            <v>Letra Blanca Derecha</v>
          </cell>
          <cell r="I744" t="str">
            <v>No</v>
          </cell>
          <cell r="J744" t="str">
            <v>R</v>
          </cell>
          <cell r="K744" t="str">
            <v>T</v>
          </cell>
          <cell r="L744" t="str">
            <v>115</v>
          </cell>
          <cell r="M744" t="str">
            <v>SL</v>
          </cell>
          <cell r="N744" t="str">
            <v>A</v>
          </cell>
          <cell r="O744" t="str">
            <v>B</v>
          </cell>
          <cell r="P744" t="str">
            <v>No</v>
          </cell>
          <cell r="Q744" t="str">
            <v>-</v>
          </cell>
          <cell r="R744">
            <v>540</v>
          </cell>
          <cell r="S744" t="str">
            <v>CAMIONETA</v>
          </cell>
          <cell r="T744" t="str">
            <v>URBAN</v>
          </cell>
          <cell r="U744" t="str">
            <v>FUERA DE GAMA</v>
          </cell>
          <cell r="V744">
            <v>0</v>
          </cell>
          <cell r="W744">
            <v>1892.29</v>
          </cell>
          <cell r="X744">
            <v>2900</v>
          </cell>
          <cell r="Y744">
            <v>3363.9999999999995</v>
          </cell>
          <cell r="Z744">
            <v>6272.12</v>
          </cell>
          <cell r="AA744" t="str">
            <v>COOPERTIRES, 265, 70, 17, 115, T, CAMIONETA, URBAN, EVOLUTION H/T, Letra Blanca Derecha</v>
          </cell>
        </row>
        <row r="745">
          <cell r="A745" t="str">
            <v>GDY108307</v>
          </cell>
          <cell r="B745" t="str">
            <v>215/45/R16 Goodyear Efficentgrip Performance 86H</v>
          </cell>
          <cell r="C745" t="str">
            <v>GOODYEAR</v>
          </cell>
          <cell r="D745" t="str">
            <v>EFFICENTGRIP PERFORMANCE</v>
          </cell>
          <cell r="E745">
            <v>215</v>
          </cell>
          <cell r="F745">
            <v>45</v>
          </cell>
          <cell r="G745">
            <v>16</v>
          </cell>
          <cell r="H745" t="str">
            <v>Letra Negra</v>
          </cell>
          <cell r="I745" t="str">
            <v>No</v>
          </cell>
          <cell r="J745" t="str">
            <v>R</v>
          </cell>
          <cell r="K745" t="str">
            <v>H</v>
          </cell>
          <cell r="L745" t="str">
            <v>86</v>
          </cell>
          <cell r="M745" t="str">
            <v>SL</v>
          </cell>
          <cell r="N745" t="str">
            <v>A</v>
          </cell>
          <cell r="O745" t="str">
            <v>A</v>
          </cell>
          <cell r="P745" t="str">
            <v>No</v>
          </cell>
          <cell r="Q745" t="str">
            <v>-</v>
          </cell>
          <cell r="R745">
            <v>340</v>
          </cell>
          <cell r="S745" t="str">
            <v>AUTO</v>
          </cell>
          <cell r="T745" t="str">
            <v>PERFORMANCE</v>
          </cell>
          <cell r="U745" t="str">
            <v>EN GAMA</v>
          </cell>
          <cell r="V745">
            <v>0</v>
          </cell>
          <cell r="W745">
            <v>1598.35</v>
          </cell>
          <cell r="X745">
            <v>2432</v>
          </cell>
          <cell r="Y745">
            <v>2821.12</v>
          </cell>
          <cell r="Z745">
            <v>5297.7199999999993</v>
          </cell>
          <cell r="AA745" t="str">
            <v>GOODYEAR, 215, 45, 16, 86, H, AUTO, PERFORMANCE, EFFICENTGRIP PERFORMANCE, Letra Negra</v>
          </cell>
        </row>
        <row r="746">
          <cell r="A746" t="str">
            <v>C9026303</v>
          </cell>
          <cell r="B746" t="str">
            <v>245/55/R18 Coopertires Zeon Rs3-G1 103W</v>
          </cell>
          <cell r="C746" t="str">
            <v>COOPERTIRES</v>
          </cell>
          <cell r="D746" t="str">
            <v>ZEON RS3-G1</v>
          </cell>
          <cell r="E746">
            <v>245</v>
          </cell>
          <cell r="F746">
            <v>55</v>
          </cell>
          <cell r="G746">
            <v>18</v>
          </cell>
          <cell r="H746" t="str">
            <v>Letra Negra</v>
          </cell>
          <cell r="I746" t="str">
            <v>No</v>
          </cell>
          <cell r="J746" t="str">
            <v>HP</v>
          </cell>
          <cell r="K746" t="str">
            <v>W</v>
          </cell>
          <cell r="L746" t="str">
            <v>103</v>
          </cell>
          <cell r="M746" t="str">
            <v>SL</v>
          </cell>
          <cell r="N746" t="str">
            <v>-</v>
          </cell>
          <cell r="O746" t="str">
            <v>-</v>
          </cell>
          <cell r="P746" t="str">
            <v>No</v>
          </cell>
          <cell r="Q746" t="str">
            <v>-</v>
          </cell>
          <cell r="R746">
            <v>0</v>
          </cell>
          <cell r="S746" t="str">
            <v>AUTO</v>
          </cell>
          <cell r="T746" t="str">
            <v>PERFORMANCE</v>
          </cell>
          <cell r="U746" t="str">
            <v>EN GAMA</v>
          </cell>
          <cell r="V746">
            <v>6</v>
          </cell>
          <cell r="W746">
            <v>2728.32</v>
          </cell>
          <cell r="X746">
            <v>4084</v>
          </cell>
          <cell r="Y746">
            <v>4737.4399999999996</v>
          </cell>
          <cell r="Z746">
            <v>9043.3599999999988</v>
          </cell>
          <cell r="AA746" t="str">
            <v>COOPERTIRES, 245, 55, 18, 103, W, AUTO, PERFORMANCE, ZEON RS3-G1, Letra Negra</v>
          </cell>
        </row>
        <row r="747">
          <cell r="A747" t="str">
            <v>PIR2011400</v>
          </cell>
          <cell r="B747" t="str">
            <v>265/45/R20 Pirelli Scorpion Verde All Season 108H</v>
          </cell>
          <cell r="C747" t="str">
            <v>PIRELLI</v>
          </cell>
          <cell r="D747" t="str">
            <v>SCORPION VERDE ALL SEASON</v>
          </cell>
          <cell r="E747">
            <v>265</v>
          </cell>
          <cell r="F747">
            <v>45</v>
          </cell>
          <cell r="G747">
            <v>20</v>
          </cell>
          <cell r="H747" t="str">
            <v>Letra Negra</v>
          </cell>
          <cell r="I747" t="str">
            <v>Si</v>
          </cell>
          <cell r="J747" t="str">
            <v>R</v>
          </cell>
          <cell r="K747" t="str">
            <v>H</v>
          </cell>
          <cell r="L747" t="str">
            <v>108</v>
          </cell>
          <cell r="M747" t="str">
            <v>XL</v>
          </cell>
          <cell r="N747" t="str">
            <v>-</v>
          </cell>
          <cell r="O747" t="str">
            <v>-</v>
          </cell>
          <cell r="P747" t="str">
            <v>Si</v>
          </cell>
          <cell r="Q747" t="str">
            <v>-</v>
          </cell>
          <cell r="R747">
            <v>0</v>
          </cell>
          <cell r="S747" t="str">
            <v>CAMIONETA</v>
          </cell>
          <cell r="T747" t="str">
            <v>URBAN</v>
          </cell>
          <cell r="U747" t="str">
            <v>EN GAMA</v>
          </cell>
          <cell r="V747">
            <v>0</v>
          </cell>
          <cell r="W747">
            <v>4649.0200000000004</v>
          </cell>
          <cell r="X747">
            <v>6684</v>
          </cell>
          <cell r="Y747">
            <v>7753.44</v>
          </cell>
          <cell r="Z747">
            <v>15408.28</v>
          </cell>
          <cell r="AA747" t="str">
            <v>PIRELLI, 265, 45, 20, 108, H, CAMIONETA, URBAN, SCORPION VERDE ALL SEASON, Letra Negra</v>
          </cell>
        </row>
        <row r="748">
          <cell r="A748" t="str">
            <v>FZ12601500</v>
          </cell>
          <cell r="B748" t="str">
            <v>205/70/R15 Fuzion Fuzion Touring 96T</v>
          </cell>
          <cell r="C748" t="str">
            <v>FUZION</v>
          </cell>
          <cell r="D748" t="str">
            <v>FUZION TOURING</v>
          </cell>
          <cell r="E748">
            <v>205</v>
          </cell>
          <cell r="F748">
            <v>70</v>
          </cell>
          <cell r="G748">
            <v>15</v>
          </cell>
          <cell r="H748" t="str">
            <v>Letra Negra</v>
          </cell>
          <cell r="I748" t="str">
            <v>No</v>
          </cell>
          <cell r="J748" t="str">
            <v>R</v>
          </cell>
          <cell r="K748" t="str">
            <v>T</v>
          </cell>
          <cell r="L748" t="str">
            <v>96</v>
          </cell>
          <cell r="M748" t="str">
            <v>SL</v>
          </cell>
          <cell r="N748" t="str">
            <v>A</v>
          </cell>
          <cell r="O748" t="str">
            <v>B</v>
          </cell>
          <cell r="P748" t="str">
            <v>No</v>
          </cell>
          <cell r="Q748" t="str">
            <v>-</v>
          </cell>
          <cell r="R748">
            <v>480</v>
          </cell>
          <cell r="S748" t="str">
            <v>AUTO</v>
          </cell>
          <cell r="T748" t="str">
            <v>TOURING</v>
          </cell>
          <cell r="U748" t="str">
            <v>EN GAMA</v>
          </cell>
          <cell r="V748">
            <v>0</v>
          </cell>
          <cell r="W748">
            <v>788.01</v>
          </cell>
          <cell r="X748">
            <v>1271</v>
          </cell>
          <cell r="Y748">
            <v>1474.36</v>
          </cell>
          <cell r="Z748">
            <v>2612.3199999999997</v>
          </cell>
          <cell r="AA748" t="str">
            <v>FUZION, 205, 70, 15, 96, T, AUTO, TOURING, FUZION TOURING, Letra Negra</v>
          </cell>
        </row>
        <row r="749">
          <cell r="A749" t="str">
            <v>GDY107922</v>
          </cell>
          <cell r="B749" t="str">
            <v>205/55/R15 Goodyear Efficentgrip Performance 88V</v>
          </cell>
          <cell r="C749" t="str">
            <v>GOODYEAR</v>
          </cell>
          <cell r="D749" t="str">
            <v>EFFICENTGRIP PERFORMANCE</v>
          </cell>
          <cell r="E749">
            <v>205</v>
          </cell>
          <cell r="F749">
            <v>55</v>
          </cell>
          <cell r="G749">
            <v>15</v>
          </cell>
          <cell r="H749" t="str">
            <v>Letra Negra</v>
          </cell>
          <cell r="I749" t="str">
            <v>No</v>
          </cell>
          <cell r="J749" t="str">
            <v>HP</v>
          </cell>
          <cell r="K749" t="str">
            <v>V</v>
          </cell>
          <cell r="L749" t="str">
            <v>88</v>
          </cell>
          <cell r="M749" t="str">
            <v>SL</v>
          </cell>
          <cell r="N749" t="str">
            <v>A</v>
          </cell>
          <cell r="O749" t="str">
            <v>A</v>
          </cell>
          <cell r="P749" t="str">
            <v>No</v>
          </cell>
          <cell r="Q749" t="str">
            <v>-</v>
          </cell>
          <cell r="R749">
            <v>340</v>
          </cell>
          <cell r="S749" t="str">
            <v>AUTO</v>
          </cell>
          <cell r="T749" t="str">
            <v>PERFORMANCE</v>
          </cell>
          <cell r="U749" t="str">
            <v>EN GAMA</v>
          </cell>
          <cell r="V749">
            <v>36</v>
          </cell>
          <cell r="W749">
            <v>1243.25</v>
          </cell>
          <cell r="X749">
            <v>1887</v>
          </cell>
          <cell r="Y749">
            <v>2188.92</v>
          </cell>
          <cell r="Z749">
            <v>4121.4799999999996</v>
          </cell>
          <cell r="AA749" t="str">
            <v>GOODYEAR, 205, 55, 15, 88, V, AUTO, PERFORMANCE, EFFICENTGRIP PERFORMANCE, Letra Negra</v>
          </cell>
        </row>
        <row r="750">
          <cell r="A750" t="str">
            <v>C20231</v>
          </cell>
          <cell r="B750" t="str">
            <v>255/65/R18 Coopertires Cs5 Ultra Touring 111H</v>
          </cell>
          <cell r="C750" t="str">
            <v>COOPERTIRES</v>
          </cell>
          <cell r="D750" t="str">
            <v>CS5 ULTRA TOURING</v>
          </cell>
          <cell r="E750">
            <v>255</v>
          </cell>
          <cell r="F750">
            <v>65</v>
          </cell>
          <cell r="G750">
            <v>18</v>
          </cell>
          <cell r="H750" t="str">
            <v>Letra Negra</v>
          </cell>
          <cell r="I750" t="str">
            <v>No</v>
          </cell>
          <cell r="J750" t="str">
            <v>R</v>
          </cell>
          <cell r="K750" t="str">
            <v>H</v>
          </cell>
          <cell r="L750" t="str">
            <v>111</v>
          </cell>
          <cell r="M750" t="str">
            <v>SL</v>
          </cell>
          <cell r="N750" t="str">
            <v>A</v>
          </cell>
          <cell r="O750" t="str">
            <v>A</v>
          </cell>
          <cell r="P750" t="str">
            <v>No</v>
          </cell>
          <cell r="Q750">
            <v>4</v>
          </cell>
          <cell r="R750">
            <v>620</v>
          </cell>
          <cell r="S750" t="str">
            <v>AUTO</v>
          </cell>
          <cell r="T750" t="str">
            <v>TOURING</v>
          </cell>
          <cell r="U750" t="str">
            <v>EN GAMA</v>
          </cell>
          <cell r="V750">
            <v>0</v>
          </cell>
          <cell r="W750">
            <v>1841.59</v>
          </cell>
          <cell r="X750">
            <v>2883</v>
          </cell>
          <cell r="Y750">
            <v>3344.2799999999997</v>
          </cell>
          <cell r="Z750">
            <v>6218.7599999999993</v>
          </cell>
          <cell r="AA750" t="str">
            <v>COOPERTIRES, 255, 65, 18, 111, H, AUTO, TOURING, CS5 ULTRA TOURING, Letra Negra</v>
          </cell>
        </row>
        <row r="751">
          <cell r="A751" t="str">
            <v>DUN107415</v>
          </cell>
          <cell r="B751" t="str">
            <v>275/40/R18 Dunlop Direzza Dz102 99W</v>
          </cell>
          <cell r="C751" t="str">
            <v>DUNLOP</v>
          </cell>
          <cell r="D751" t="str">
            <v>DIREZZA DZ102</v>
          </cell>
          <cell r="E751">
            <v>275</v>
          </cell>
          <cell r="F751">
            <v>40</v>
          </cell>
          <cell r="G751">
            <v>18</v>
          </cell>
          <cell r="H751" t="str">
            <v>Letra Negra</v>
          </cell>
          <cell r="I751" t="str">
            <v>No</v>
          </cell>
          <cell r="J751" t="str">
            <v>HP</v>
          </cell>
          <cell r="K751" t="str">
            <v>W</v>
          </cell>
          <cell r="L751" t="str">
            <v>99</v>
          </cell>
          <cell r="M751" t="str">
            <v>XL</v>
          </cell>
          <cell r="N751" t="str">
            <v>A</v>
          </cell>
          <cell r="O751" t="str">
            <v>A</v>
          </cell>
          <cell r="P751" t="str">
            <v>No</v>
          </cell>
          <cell r="Q751" t="str">
            <v>-</v>
          </cell>
          <cell r="R751">
            <v>460</v>
          </cell>
          <cell r="S751" t="str">
            <v>AUTO</v>
          </cell>
          <cell r="T751" t="str">
            <v>URBAN</v>
          </cell>
          <cell r="U751" t="str">
            <v>EN GAMA</v>
          </cell>
          <cell r="V751">
            <v>0</v>
          </cell>
          <cell r="W751">
            <v>1876.86</v>
          </cell>
          <cell r="X751">
            <v>2931</v>
          </cell>
          <cell r="Y751">
            <v>3399.9599999999996</v>
          </cell>
          <cell r="Z751">
            <v>6221.08</v>
          </cell>
          <cell r="AA751" t="str">
            <v>DUNLOP, 275, 40, 18, 99, W, AUTO, URBAN, DIREZZA DZ102, Letra Negra</v>
          </cell>
        </row>
        <row r="752">
          <cell r="A752" t="str">
            <v>BS10466003</v>
          </cell>
          <cell r="B752" t="str">
            <v>215/55/R17 Bridgestone Turanza Er300 94V</v>
          </cell>
          <cell r="C752" t="str">
            <v>BRIDGESTONE</v>
          </cell>
          <cell r="D752" t="str">
            <v>TURANZA ER300</v>
          </cell>
          <cell r="E752">
            <v>215</v>
          </cell>
          <cell r="F752">
            <v>55</v>
          </cell>
          <cell r="G752">
            <v>17</v>
          </cell>
          <cell r="H752" t="str">
            <v>Letra Negra</v>
          </cell>
          <cell r="I752" t="str">
            <v>No</v>
          </cell>
          <cell r="J752" t="str">
            <v>HP</v>
          </cell>
          <cell r="K752" t="str">
            <v>V</v>
          </cell>
          <cell r="L752" t="str">
            <v>94</v>
          </cell>
          <cell r="M752" t="str">
            <v>SL</v>
          </cell>
          <cell r="N752" t="str">
            <v>A</v>
          </cell>
          <cell r="O752" t="str">
            <v>A</v>
          </cell>
          <cell r="P752" t="str">
            <v>No</v>
          </cell>
          <cell r="Q752" t="str">
            <v>-</v>
          </cell>
          <cell r="R752">
            <v>320</v>
          </cell>
          <cell r="S752" t="str">
            <v>AUTO</v>
          </cell>
          <cell r="T752" t="str">
            <v>URBAN</v>
          </cell>
          <cell r="U752" t="str">
            <v>EN GAMA</v>
          </cell>
          <cell r="V752">
            <v>49</v>
          </cell>
          <cell r="W752">
            <v>1448.89</v>
          </cell>
          <cell r="X752">
            <v>2300</v>
          </cell>
          <cell r="Y752">
            <v>2668</v>
          </cell>
          <cell r="Z752">
            <v>4976.3999999999996</v>
          </cell>
          <cell r="AA752" t="str">
            <v>BRIDGESTONE, 215, 55, 17, 94, V, AUTO, URBAN, TURANZA ER300, Letra Negra</v>
          </cell>
        </row>
        <row r="753">
          <cell r="A753" t="str">
            <v>PIR2306800</v>
          </cell>
          <cell r="B753" t="str">
            <v>255/45/R19 Pirelli Pzero 104Y</v>
          </cell>
          <cell r="C753" t="str">
            <v>PIRELLI</v>
          </cell>
          <cell r="D753" t="str">
            <v>PZERO</v>
          </cell>
          <cell r="E753">
            <v>255</v>
          </cell>
          <cell r="F753">
            <v>45</v>
          </cell>
          <cell r="G753">
            <v>19</v>
          </cell>
          <cell r="H753" t="str">
            <v>Letra Negra</v>
          </cell>
          <cell r="I753" t="str">
            <v>Si</v>
          </cell>
          <cell r="J753" t="str">
            <v>HP</v>
          </cell>
          <cell r="K753" t="str">
            <v>Y</v>
          </cell>
          <cell r="L753" t="str">
            <v>104</v>
          </cell>
          <cell r="M753" t="str">
            <v>XL</v>
          </cell>
          <cell r="N753" t="str">
            <v>AA</v>
          </cell>
          <cell r="O753" t="str">
            <v>A</v>
          </cell>
          <cell r="P753" t="str">
            <v>No</v>
          </cell>
          <cell r="Q753" t="str">
            <v>-</v>
          </cell>
          <cell r="R753">
            <v>220</v>
          </cell>
          <cell r="S753" t="str">
            <v>AUTO</v>
          </cell>
          <cell r="T753" t="str">
            <v>URBAN</v>
          </cell>
          <cell r="U753" t="str">
            <v>EN GAMA</v>
          </cell>
          <cell r="V753">
            <v>7</v>
          </cell>
          <cell r="W753">
            <v>3710.84</v>
          </cell>
          <cell r="X753">
            <v>5414</v>
          </cell>
          <cell r="Y753">
            <v>6280.24</v>
          </cell>
          <cell r="Z753">
            <v>12299.48</v>
          </cell>
          <cell r="AA753" t="str">
            <v>PIRELLI, 255, 45, 19, 104, Y, AUTO, URBAN, PZERO, Letra Negra</v>
          </cell>
        </row>
        <row r="754">
          <cell r="A754" t="str">
            <v>GDY101741</v>
          </cell>
          <cell r="B754" t="str">
            <v>265/65/R17 Goodyear Wrangler Sr-A 110S</v>
          </cell>
          <cell r="C754" t="str">
            <v>GOODYEAR</v>
          </cell>
          <cell r="D754" t="str">
            <v>WRANGLER SR-A</v>
          </cell>
          <cell r="E754">
            <v>265</v>
          </cell>
          <cell r="F754">
            <v>65</v>
          </cell>
          <cell r="G754">
            <v>17</v>
          </cell>
          <cell r="H754" t="str">
            <v>Letra Negra</v>
          </cell>
          <cell r="I754" t="str">
            <v>No</v>
          </cell>
          <cell r="J754" t="str">
            <v>R</v>
          </cell>
          <cell r="K754" t="str">
            <v>S</v>
          </cell>
          <cell r="L754" t="str">
            <v>110</v>
          </cell>
          <cell r="M754" t="str">
            <v>SL</v>
          </cell>
          <cell r="N754" t="str">
            <v>-</v>
          </cell>
          <cell r="O754" t="str">
            <v>B</v>
          </cell>
          <cell r="P754" t="str">
            <v>No</v>
          </cell>
          <cell r="Q754" t="str">
            <v>-</v>
          </cell>
          <cell r="R754">
            <v>500</v>
          </cell>
          <cell r="S754" t="str">
            <v>CAMIONETA</v>
          </cell>
          <cell r="T754" t="str">
            <v>ALL TERRAIN</v>
          </cell>
          <cell r="U754" t="str">
            <v>EN GAMA</v>
          </cell>
          <cell r="V754">
            <v>0</v>
          </cell>
          <cell r="W754">
            <v>2262.25</v>
          </cell>
          <cell r="X754">
            <v>3401</v>
          </cell>
          <cell r="Y754">
            <v>3945.16</v>
          </cell>
          <cell r="Z754">
            <v>7498.24</v>
          </cell>
          <cell r="AA754" t="str">
            <v>GOODYEAR, 265, 65, 17, 110, S, CAMIONETA, ALL TERRAIN, WRANGLER SR-A, Letra Negra</v>
          </cell>
        </row>
        <row r="755">
          <cell r="A755" t="str">
            <v>PIR2415700</v>
          </cell>
          <cell r="B755" t="str">
            <v>315/40/R21 Pirelli Pzero Suv 111Y</v>
          </cell>
          <cell r="C755" t="str">
            <v>PIRELLI</v>
          </cell>
          <cell r="D755" t="str">
            <v>PZERO SUV</v>
          </cell>
          <cell r="E755">
            <v>315</v>
          </cell>
          <cell r="F755">
            <v>40</v>
          </cell>
          <cell r="G755">
            <v>21</v>
          </cell>
          <cell r="H755" t="str">
            <v>Letra Negra</v>
          </cell>
          <cell r="I755" t="str">
            <v>Si</v>
          </cell>
          <cell r="J755" t="str">
            <v>HP</v>
          </cell>
          <cell r="K755" t="str">
            <v>Y</v>
          </cell>
          <cell r="L755" t="str">
            <v>111</v>
          </cell>
          <cell r="M755" t="str">
            <v>SL</v>
          </cell>
          <cell r="N755" t="str">
            <v>-</v>
          </cell>
          <cell r="O755" t="str">
            <v>-</v>
          </cell>
          <cell r="P755" t="str">
            <v>No</v>
          </cell>
          <cell r="Q755" t="str">
            <v>-</v>
          </cell>
          <cell r="R755">
            <v>0</v>
          </cell>
          <cell r="S755" t="str">
            <v>CAMIONETA</v>
          </cell>
          <cell r="T755" t="str">
            <v>URBAN</v>
          </cell>
          <cell r="U755" t="str">
            <v>EN GAMA</v>
          </cell>
          <cell r="V755">
            <v>0</v>
          </cell>
          <cell r="W755">
            <v>5409.18</v>
          </cell>
          <cell r="X755">
            <v>7713</v>
          </cell>
          <cell r="Y755">
            <v>8947.08</v>
          </cell>
          <cell r="Z755">
            <v>17927.8</v>
          </cell>
          <cell r="AA755" t="str">
            <v>PIRELLI, 315, 40, 21, 111, Y, CAMIONETA, URBAN, PZERO SUV, Letra Negra</v>
          </cell>
        </row>
        <row r="756">
          <cell r="A756" t="str">
            <v>C01411</v>
          </cell>
          <cell r="B756" t="str">
            <v>275/45/R20 Coopertires Zeon Ltz 110S</v>
          </cell>
          <cell r="C756" t="str">
            <v>COOPERTIRES</v>
          </cell>
          <cell r="D756" t="str">
            <v>ZEON LTZ</v>
          </cell>
          <cell r="E756">
            <v>275</v>
          </cell>
          <cell r="F756">
            <v>45</v>
          </cell>
          <cell r="G756">
            <v>20</v>
          </cell>
          <cell r="H756" t="str">
            <v>Letra Negra</v>
          </cell>
          <cell r="I756" t="str">
            <v>No</v>
          </cell>
          <cell r="J756" t="str">
            <v>R</v>
          </cell>
          <cell r="K756" t="str">
            <v>S</v>
          </cell>
          <cell r="L756" t="str">
            <v>110</v>
          </cell>
          <cell r="M756" t="str">
            <v>XL</v>
          </cell>
          <cell r="N756" t="str">
            <v>A</v>
          </cell>
          <cell r="O756" t="str">
            <v>B</v>
          </cell>
          <cell r="P756" t="str">
            <v>No</v>
          </cell>
          <cell r="Q756">
            <v>4</v>
          </cell>
          <cell r="R756">
            <v>520</v>
          </cell>
          <cell r="S756" t="str">
            <v>CAMIONETA</v>
          </cell>
          <cell r="T756" t="str">
            <v>ALL TERRAIN</v>
          </cell>
          <cell r="U756" t="str">
            <v>EN GAMA</v>
          </cell>
          <cell r="V756">
            <v>0</v>
          </cell>
          <cell r="W756">
            <v>2183.77</v>
          </cell>
          <cell r="X756">
            <v>3346</v>
          </cell>
          <cell r="Y756">
            <v>3881.3599999999997</v>
          </cell>
          <cell r="Z756">
            <v>7238.4</v>
          </cell>
          <cell r="AA756" t="str">
            <v>COOPERTIRES, 275, 45, 20, 110, S, CAMIONETA, ALL TERRAIN, ZEON LTZ, Letra Negra</v>
          </cell>
        </row>
        <row r="757">
          <cell r="A757" t="str">
            <v>GDY106869</v>
          </cell>
          <cell r="B757" t="str">
            <v>225/45/R18 Goodyear Efficentgrip Performance 95W</v>
          </cell>
          <cell r="C757" t="str">
            <v>GOODYEAR</v>
          </cell>
          <cell r="D757" t="str">
            <v>EFFICENTGRIP PERFORMANCE</v>
          </cell>
          <cell r="E757">
            <v>225</v>
          </cell>
          <cell r="F757">
            <v>45</v>
          </cell>
          <cell r="G757">
            <v>18</v>
          </cell>
          <cell r="H757" t="str">
            <v>Letra Negra</v>
          </cell>
          <cell r="I757" t="str">
            <v>No</v>
          </cell>
          <cell r="J757" t="str">
            <v>HP</v>
          </cell>
          <cell r="K757" t="str">
            <v>W</v>
          </cell>
          <cell r="L757" t="str">
            <v>95</v>
          </cell>
          <cell r="M757" t="str">
            <v>XL</v>
          </cell>
          <cell r="N757" t="str">
            <v>A</v>
          </cell>
          <cell r="O757" t="str">
            <v>A</v>
          </cell>
          <cell r="P757" t="str">
            <v>No</v>
          </cell>
          <cell r="Q757" t="str">
            <v>-</v>
          </cell>
          <cell r="R757">
            <v>340</v>
          </cell>
          <cell r="S757" t="str">
            <v>AUTO</v>
          </cell>
          <cell r="T757" t="str">
            <v>PERFORMANCE</v>
          </cell>
          <cell r="U757" t="str">
            <v>EN GAMA</v>
          </cell>
          <cell r="V757">
            <v>0</v>
          </cell>
          <cell r="W757">
            <v>2184</v>
          </cell>
          <cell r="X757">
            <v>3347</v>
          </cell>
          <cell r="Y757">
            <v>3882.5199999999995</v>
          </cell>
          <cell r="Z757">
            <v>7222.16</v>
          </cell>
          <cell r="AA757" t="str">
            <v>GOODYEAR, 225, 45, 18, 95, W, AUTO, PERFORMANCE, EFFICENTGRIP PERFORMANCE, Letra Negra</v>
          </cell>
        </row>
        <row r="758">
          <cell r="A758" t="str">
            <v>BS10475003</v>
          </cell>
          <cell r="B758" t="str">
            <v>215/60/R16 Bridgestone B250 95H</v>
          </cell>
          <cell r="C758" t="str">
            <v>BRIDGESTONE</v>
          </cell>
          <cell r="D758" t="str">
            <v>B250</v>
          </cell>
          <cell r="E758">
            <v>215</v>
          </cell>
          <cell r="F758">
            <v>60</v>
          </cell>
          <cell r="G758">
            <v>16</v>
          </cell>
          <cell r="H758" t="str">
            <v>Letra Negra</v>
          </cell>
          <cell r="I758" t="str">
            <v>No</v>
          </cell>
          <cell r="J758" t="str">
            <v>R</v>
          </cell>
          <cell r="K758" t="str">
            <v>H</v>
          </cell>
          <cell r="L758" t="str">
            <v>95</v>
          </cell>
          <cell r="M758" t="str">
            <v>SL</v>
          </cell>
          <cell r="N758" t="str">
            <v>B</v>
          </cell>
          <cell r="O758" t="str">
            <v>A</v>
          </cell>
          <cell r="P758" t="str">
            <v>No</v>
          </cell>
          <cell r="Q758" t="str">
            <v>-</v>
          </cell>
          <cell r="R758">
            <v>200</v>
          </cell>
          <cell r="S758" t="str">
            <v>CAMIONETA</v>
          </cell>
          <cell r="T758" t="str">
            <v>URBAN</v>
          </cell>
          <cell r="U758" t="str">
            <v>EN GAMA</v>
          </cell>
          <cell r="V758">
            <v>0</v>
          </cell>
          <cell r="W758">
            <v>1458.19</v>
          </cell>
          <cell r="X758">
            <v>2243</v>
          </cell>
          <cell r="Y758">
            <v>2601.8799999999997</v>
          </cell>
          <cell r="Z758">
            <v>4833.7199999999993</v>
          </cell>
          <cell r="AA758" t="str">
            <v>BRIDGESTONE, 215, 60, 16, 95, H, CAMIONETA, URBAN, B250, Letra Negra</v>
          </cell>
        </row>
        <row r="759">
          <cell r="A759" t="str">
            <v>GDY107921</v>
          </cell>
          <cell r="B759" t="str">
            <v>195/55/R16 Goodyear Efficentgrip Performance 87W</v>
          </cell>
          <cell r="C759" t="str">
            <v>GOODYEAR</v>
          </cell>
          <cell r="D759" t="str">
            <v>EFFICENTGRIP PERFORMANCE</v>
          </cell>
          <cell r="E759">
            <v>195</v>
          </cell>
          <cell r="F759">
            <v>55</v>
          </cell>
          <cell r="G759">
            <v>16</v>
          </cell>
          <cell r="H759" t="str">
            <v>Letra Negra</v>
          </cell>
          <cell r="I759" t="str">
            <v>Si</v>
          </cell>
          <cell r="J759" t="str">
            <v>HP</v>
          </cell>
          <cell r="K759" t="str">
            <v>W</v>
          </cell>
          <cell r="L759" t="str">
            <v>87</v>
          </cell>
          <cell r="M759" t="str">
            <v>SL</v>
          </cell>
          <cell r="N759" t="str">
            <v>A</v>
          </cell>
          <cell r="O759" t="str">
            <v>A</v>
          </cell>
          <cell r="P759" t="str">
            <v>Si</v>
          </cell>
          <cell r="Q759" t="str">
            <v>-</v>
          </cell>
          <cell r="R759">
            <v>340</v>
          </cell>
          <cell r="S759" t="str">
            <v>AUTO</v>
          </cell>
          <cell r="T759" t="str">
            <v>PERFORMANCE</v>
          </cell>
          <cell r="U759" t="str">
            <v>EN GAMA</v>
          </cell>
          <cell r="V759">
            <v>0</v>
          </cell>
          <cell r="W759">
            <v>2340.7600000000002</v>
          </cell>
          <cell r="X759">
            <v>3438</v>
          </cell>
          <cell r="Y759">
            <v>3988.08</v>
          </cell>
          <cell r="Z759">
            <v>8239.48</v>
          </cell>
          <cell r="AA759" t="str">
            <v>GOODYEAR, 195, 55, 16, 87, W, AUTO, PERFORMANCE, EFFICENTGRIP PERFORMANCE, Letra Negra</v>
          </cell>
        </row>
        <row r="760">
          <cell r="A760" t="str">
            <v>PIR2207300</v>
          </cell>
          <cell r="B760" t="str">
            <v>205/40/R18 Pirelli Pzero 86Y</v>
          </cell>
          <cell r="C760" t="str">
            <v>PIRELLI</v>
          </cell>
          <cell r="D760" t="str">
            <v>PZERO</v>
          </cell>
          <cell r="E760">
            <v>205</v>
          </cell>
          <cell r="F760">
            <v>40</v>
          </cell>
          <cell r="G760">
            <v>18</v>
          </cell>
          <cell r="H760" t="str">
            <v>Letra Negra</v>
          </cell>
          <cell r="I760" t="str">
            <v>No</v>
          </cell>
          <cell r="J760" t="str">
            <v>HP</v>
          </cell>
          <cell r="K760" t="str">
            <v>Y</v>
          </cell>
          <cell r="L760" t="str">
            <v>86</v>
          </cell>
          <cell r="M760" t="str">
            <v>XL</v>
          </cell>
          <cell r="N760" t="str">
            <v>AA</v>
          </cell>
          <cell r="O760" t="str">
            <v>A</v>
          </cell>
          <cell r="P760" t="str">
            <v>No</v>
          </cell>
          <cell r="Q760" t="str">
            <v>-</v>
          </cell>
          <cell r="R760">
            <v>220</v>
          </cell>
          <cell r="S760" t="str">
            <v>AUTO</v>
          </cell>
          <cell r="T760" t="str">
            <v>URBAN</v>
          </cell>
          <cell r="U760" t="str">
            <v>EN GAMA</v>
          </cell>
          <cell r="V760">
            <v>5</v>
          </cell>
          <cell r="W760">
            <v>2455.67</v>
          </cell>
          <cell r="X760">
            <v>3714</v>
          </cell>
          <cell r="Y760">
            <v>4308.24</v>
          </cell>
          <cell r="Z760">
            <v>8139.7199999999993</v>
          </cell>
          <cell r="AA760" t="str">
            <v>PIRELLI, 205, 40, 18, 86, Y, AUTO, URBAN, PZERO, Letra Negra</v>
          </cell>
        </row>
        <row r="761">
          <cell r="A761" t="str">
            <v>BS10341003</v>
          </cell>
          <cell r="B761" t="str">
            <v>215/60/R16 Bridgestone Turanza Er300 95V</v>
          </cell>
          <cell r="C761" t="str">
            <v>BRIDGESTONE</v>
          </cell>
          <cell r="D761" t="str">
            <v>TURANZA ER300</v>
          </cell>
          <cell r="E761">
            <v>215</v>
          </cell>
          <cell r="F761">
            <v>60</v>
          </cell>
          <cell r="G761">
            <v>16</v>
          </cell>
          <cell r="H761" t="str">
            <v>Letra Negra</v>
          </cell>
          <cell r="I761" t="str">
            <v>No</v>
          </cell>
          <cell r="J761" t="str">
            <v>R</v>
          </cell>
          <cell r="K761" t="str">
            <v>V</v>
          </cell>
          <cell r="L761" t="str">
            <v>95</v>
          </cell>
          <cell r="M761" t="str">
            <v>SL</v>
          </cell>
          <cell r="N761" t="str">
            <v>A</v>
          </cell>
          <cell r="O761" t="str">
            <v>A</v>
          </cell>
          <cell r="P761" t="str">
            <v>No</v>
          </cell>
          <cell r="Q761" t="str">
            <v>-</v>
          </cell>
          <cell r="R761">
            <v>320</v>
          </cell>
          <cell r="S761" t="str">
            <v>AUTO</v>
          </cell>
          <cell r="T761" t="str">
            <v>URBAN</v>
          </cell>
          <cell r="U761" t="str">
            <v>EN GAMA</v>
          </cell>
          <cell r="V761">
            <v>0</v>
          </cell>
          <cell r="W761">
            <v>1665.87</v>
          </cell>
          <cell r="X761">
            <v>2524</v>
          </cell>
          <cell r="Y761">
            <v>2927.8399999999997</v>
          </cell>
          <cell r="Z761">
            <v>5521.6</v>
          </cell>
          <cell r="AA761" t="str">
            <v>BRIDGESTONE, 215, 60, 16, 95, V, AUTO, URBAN, TURANZA ER300, Letra Negra</v>
          </cell>
        </row>
        <row r="762">
          <cell r="A762" t="str">
            <v>FZ14930500</v>
          </cell>
          <cell r="B762" t="str">
            <v>185/60/R14 Fuzion Fuzion Touring 82H</v>
          </cell>
          <cell r="C762" t="str">
            <v>FUZION</v>
          </cell>
          <cell r="D762" t="str">
            <v>FUZION TOURING</v>
          </cell>
          <cell r="E762">
            <v>185</v>
          </cell>
          <cell r="F762">
            <v>60</v>
          </cell>
          <cell r="G762">
            <v>14</v>
          </cell>
          <cell r="H762" t="str">
            <v>Letra Negra</v>
          </cell>
          <cell r="I762" t="str">
            <v>No</v>
          </cell>
          <cell r="J762" t="str">
            <v>R</v>
          </cell>
          <cell r="K762" t="str">
            <v>H</v>
          </cell>
          <cell r="L762" t="str">
            <v>82</v>
          </cell>
          <cell r="M762" t="str">
            <v>SL</v>
          </cell>
          <cell r="N762" t="str">
            <v>-</v>
          </cell>
          <cell r="O762" t="str">
            <v>-</v>
          </cell>
          <cell r="P762" t="str">
            <v>No</v>
          </cell>
          <cell r="Q762" t="str">
            <v>-</v>
          </cell>
          <cell r="R762">
            <v>400</v>
          </cell>
          <cell r="S762" t="str">
            <v>AUTO</v>
          </cell>
          <cell r="T762" t="str">
            <v>TOURING</v>
          </cell>
          <cell r="U762" t="str">
            <v>EN GAMA</v>
          </cell>
          <cell r="V762">
            <v>0</v>
          </cell>
          <cell r="W762">
            <v>601.4</v>
          </cell>
          <cell r="X762">
            <v>989</v>
          </cell>
          <cell r="Y762">
            <v>1147.24</v>
          </cell>
          <cell r="Z762">
            <v>1994.04</v>
          </cell>
          <cell r="AA762" t="str">
            <v>FUZION, 185, 60, 14, 82, H, AUTO, TOURING, FUZION TOURING, Letra Negra</v>
          </cell>
        </row>
        <row r="763">
          <cell r="A763" t="str">
            <v>C51042</v>
          </cell>
          <cell r="B763" t="str">
            <v>265/65/R17 Starfire Sf510 112S</v>
          </cell>
          <cell r="C763" t="str">
            <v>STARFIRE</v>
          </cell>
          <cell r="D763" t="str">
            <v>SF510</v>
          </cell>
          <cell r="E763">
            <v>265</v>
          </cell>
          <cell r="F763">
            <v>65</v>
          </cell>
          <cell r="G763">
            <v>17</v>
          </cell>
          <cell r="H763" t="str">
            <v>Letra Blanca Derecha</v>
          </cell>
          <cell r="I763" t="str">
            <v>No</v>
          </cell>
          <cell r="J763" t="str">
            <v>R</v>
          </cell>
          <cell r="K763" t="str">
            <v>S</v>
          </cell>
          <cell r="L763" t="str">
            <v>112</v>
          </cell>
          <cell r="M763" t="str">
            <v>SL</v>
          </cell>
          <cell r="N763" t="str">
            <v>A</v>
          </cell>
          <cell r="O763" t="str">
            <v>B</v>
          </cell>
          <cell r="P763" t="str">
            <v>No</v>
          </cell>
          <cell r="Q763">
            <v>4</v>
          </cell>
          <cell r="R763">
            <v>550</v>
          </cell>
          <cell r="S763" t="str">
            <v>CAMIONETA</v>
          </cell>
          <cell r="T763" t="str">
            <v>URBAN</v>
          </cell>
          <cell r="U763" t="str">
            <v>FUERA DE GAMA</v>
          </cell>
          <cell r="V763">
            <v>1</v>
          </cell>
          <cell r="W763">
            <v>1744.24</v>
          </cell>
          <cell r="X763">
            <v>2700</v>
          </cell>
          <cell r="Y763">
            <v>3132</v>
          </cell>
          <cell r="Z763">
            <v>5781.44</v>
          </cell>
          <cell r="AA763" t="str">
            <v>STARFIRE, 265, 65, 17, 112, S, CAMIONETA, URBAN, SF510, Letra Blanca Derecha</v>
          </cell>
        </row>
        <row r="764">
          <cell r="A764" t="str">
            <v>C9028666</v>
          </cell>
          <cell r="B764" t="str">
            <v>195/60/R15 Starfire Sf380 88H</v>
          </cell>
          <cell r="C764" t="str">
            <v>STARFIRE</v>
          </cell>
          <cell r="D764" t="str">
            <v>SF380</v>
          </cell>
          <cell r="E764">
            <v>195</v>
          </cell>
          <cell r="F764">
            <v>60</v>
          </cell>
          <cell r="G764">
            <v>15</v>
          </cell>
          <cell r="H764" t="str">
            <v>Letra Negra</v>
          </cell>
          <cell r="I764" t="str">
            <v>No</v>
          </cell>
          <cell r="J764" t="str">
            <v>R</v>
          </cell>
          <cell r="K764" t="str">
            <v>H</v>
          </cell>
          <cell r="L764" t="str">
            <v>88</v>
          </cell>
          <cell r="M764" t="str">
            <v>SL</v>
          </cell>
          <cell r="N764" t="str">
            <v>A</v>
          </cell>
          <cell r="O764" t="str">
            <v>B</v>
          </cell>
          <cell r="P764" t="str">
            <v>No</v>
          </cell>
          <cell r="Q764" t="str">
            <v>-</v>
          </cell>
          <cell r="R764">
            <v>550</v>
          </cell>
          <cell r="S764" t="str">
            <v>AUTO</v>
          </cell>
          <cell r="T764" t="str">
            <v>URBAN</v>
          </cell>
          <cell r="U764" t="str">
            <v>EN GAMA</v>
          </cell>
          <cell r="V764">
            <v>0</v>
          </cell>
          <cell r="W764">
            <v>635.32000000000005</v>
          </cell>
          <cell r="X764">
            <v>1064</v>
          </cell>
          <cell r="Y764">
            <v>1234.24</v>
          </cell>
          <cell r="Z764">
            <v>2106.56</v>
          </cell>
          <cell r="AA764" t="str">
            <v>STARFIRE, 195, 60, 15, 88, H, AUTO, URBAN, SF380, Letra Negra</v>
          </cell>
        </row>
        <row r="765">
          <cell r="A765" t="str">
            <v>C08310</v>
          </cell>
          <cell r="B765" t="str">
            <v>Lt275/70/R17 Coopertires Discoverer H/T3 121/118R</v>
          </cell>
          <cell r="C765" t="str">
            <v>COOPERTIRES</v>
          </cell>
          <cell r="D765" t="str">
            <v>DISCOVERER H/T3</v>
          </cell>
          <cell r="E765">
            <v>275</v>
          </cell>
          <cell r="F765">
            <v>70</v>
          </cell>
          <cell r="G765">
            <v>17</v>
          </cell>
          <cell r="H765" t="str">
            <v>Letra Negra</v>
          </cell>
          <cell r="I765" t="str">
            <v>No</v>
          </cell>
          <cell r="J765" t="str">
            <v>R</v>
          </cell>
          <cell r="K765" t="str">
            <v>R</v>
          </cell>
          <cell r="L765" t="str">
            <v>121/118</v>
          </cell>
          <cell r="M765" t="str">
            <v>E</v>
          </cell>
          <cell r="N765" t="str">
            <v>-</v>
          </cell>
          <cell r="O765" t="str">
            <v>-</v>
          </cell>
          <cell r="P765" t="str">
            <v>No</v>
          </cell>
          <cell r="Q765">
            <v>10</v>
          </cell>
          <cell r="R765">
            <v>0</v>
          </cell>
          <cell r="S765" t="str">
            <v>CAMIONETA</v>
          </cell>
          <cell r="T765" t="str">
            <v>ALL TERRAIN</v>
          </cell>
          <cell r="U765" t="str">
            <v>EN GAMA</v>
          </cell>
          <cell r="V765">
            <v>1</v>
          </cell>
          <cell r="W765">
            <v>2116.98</v>
          </cell>
          <cell r="X765">
            <v>3205</v>
          </cell>
          <cell r="Y765">
            <v>3717.7999999999997</v>
          </cell>
          <cell r="Z765">
            <v>7016.8399999999992</v>
          </cell>
          <cell r="AA765" t="str">
            <v>COOPERTIRES, 275, 70, 17, 121/118, R, CAMIONETA, ALL TERRAIN, DISCOVERER H/T3, Letra Negra</v>
          </cell>
        </row>
        <row r="766">
          <cell r="A766" t="str">
            <v>BS10480003</v>
          </cell>
          <cell r="B766" t="str">
            <v>215/65/R16 Bridgestone Dueler H/P Sport 98H</v>
          </cell>
          <cell r="C766" t="str">
            <v>BRIDGESTONE</v>
          </cell>
          <cell r="D766" t="str">
            <v>DUELER H/P SPORT</v>
          </cell>
          <cell r="E766" t="str">
            <v>215</v>
          </cell>
          <cell r="F766">
            <v>65</v>
          </cell>
          <cell r="G766">
            <v>16</v>
          </cell>
          <cell r="H766" t="str">
            <v>Letra Negra</v>
          </cell>
          <cell r="I766" t="str">
            <v>No</v>
          </cell>
          <cell r="J766" t="str">
            <v>R</v>
          </cell>
          <cell r="K766" t="str">
            <v>H</v>
          </cell>
          <cell r="L766" t="str">
            <v>98</v>
          </cell>
          <cell r="M766" t="str">
            <v>SL</v>
          </cell>
          <cell r="N766" t="str">
            <v>A</v>
          </cell>
          <cell r="O766" t="str">
            <v>A</v>
          </cell>
          <cell r="P766" t="str">
            <v>No</v>
          </cell>
          <cell r="Q766" t="str">
            <v>-</v>
          </cell>
          <cell r="R766">
            <v>300</v>
          </cell>
          <cell r="S766" t="str">
            <v>Camioneta</v>
          </cell>
          <cell r="T766" t="str">
            <v>SPORTING</v>
          </cell>
          <cell r="U766" t="str">
            <v>En gama</v>
          </cell>
          <cell r="V766"/>
          <cell r="W766"/>
          <cell r="X766"/>
          <cell r="Y766"/>
          <cell r="Z766"/>
        </row>
        <row r="767">
          <cell r="A767" t="str">
            <v>C20176</v>
          </cell>
          <cell r="B767" t="str">
            <v>235/65/R18 Coopertires Cs5 Grand Touring 106T</v>
          </cell>
          <cell r="C767" t="str">
            <v>COOPERTIRES</v>
          </cell>
          <cell r="D767" t="str">
            <v>CS5 GRAND TOURING</v>
          </cell>
          <cell r="E767">
            <v>235</v>
          </cell>
          <cell r="F767">
            <v>65</v>
          </cell>
          <cell r="G767">
            <v>18</v>
          </cell>
          <cell r="H767" t="str">
            <v>Letra Negra</v>
          </cell>
          <cell r="I767" t="str">
            <v>No</v>
          </cell>
          <cell r="J767" t="str">
            <v>R</v>
          </cell>
          <cell r="K767" t="str">
            <v>T</v>
          </cell>
          <cell r="L767" t="str">
            <v>106</v>
          </cell>
          <cell r="M767" t="str">
            <v>SL</v>
          </cell>
          <cell r="N767" t="str">
            <v>A</v>
          </cell>
          <cell r="O767" t="str">
            <v>A</v>
          </cell>
          <cell r="P767" t="str">
            <v>No</v>
          </cell>
          <cell r="Q767">
            <v>4</v>
          </cell>
          <cell r="R767">
            <v>780</v>
          </cell>
          <cell r="S767" t="str">
            <v>AUTO</v>
          </cell>
          <cell r="T767" t="str">
            <v>TOURING</v>
          </cell>
          <cell r="U767" t="str">
            <v>EN GAMA</v>
          </cell>
          <cell r="V767">
            <v>0</v>
          </cell>
          <cell r="W767">
            <v>1709.72</v>
          </cell>
          <cell r="X767">
            <v>2704</v>
          </cell>
          <cell r="Y767">
            <v>3136.64</v>
          </cell>
          <cell r="Z767">
            <v>5666.6</v>
          </cell>
          <cell r="AA767" t="str">
            <v>COOPERTIRES, 235, 65, 18, 106, T, AUTO, TOURING, CS5 GRAND TOURING, Letra Negra</v>
          </cell>
        </row>
        <row r="768">
          <cell r="A768" t="str">
            <v>FZ12623500</v>
          </cell>
          <cell r="B768" t="str">
            <v>205/65/R15 Fuzion Fuzion Touring 94H</v>
          </cell>
          <cell r="C768" t="str">
            <v>FUZION</v>
          </cell>
          <cell r="D768" t="str">
            <v>FUZION TOURING</v>
          </cell>
          <cell r="E768">
            <v>205</v>
          </cell>
          <cell r="F768">
            <v>65</v>
          </cell>
          <cell r="G768">
            <v>15</v>
          </cell>
          <cell r="H768" t="str">
            <v>Letra Negra</v>
          </cell>
          <cell r="I768" t="str">
            <v>No</v>
          </cell>
          <cell r="J768" t="str">
            <v>R</v>
          </cell>
          <cell r="K768" t="str">
            <v>H</v>
          </cell>
          <cell r="L768" t="str">
            <v>94</v>
          </cell>
          <cell r="M768" t="str">
            <v>SL</v>
          </cell>
          <cell r="N768" t="str">
            <v>A</v>
          </cell>
          <cell r="O768" t="str">
            <v>B</v>
          </cell>
          <cell r="P768" t="str">
            <v>No</v>
          </cell>
          <cell r="Q768" t="str">
            <v>-</v>
          </cell>
          <cell r="R768">
            <v>480</v>
          </cell>
          <cell r="S768" t="str">
            <v>AUTO</v>
          </cell>
          <cell r="T768" t="str">
            <v>TOURING</v>
          </cell>
          <cell r="U768" t="str">
            <v>EN GAMA</v>
          </cell>
          <cell r="V768">
            <v>0</v>
          </cell>
          <cell r="W768">
            <v>762.23</v>
          </cell>
          <cell r="X768">
            <v>1236</v>
          </cell>
          <cell r="Y768">
            <v>1433.76</v>
          </cell>
          <cell r="Z768">
            <v>2526.48</v>
          </cell>
          <cell r="AA768" t="str">
            <v>FUZION, 205, 65, 15, 94, H, AUTO, TOURING, FUZION TOURING, Letra Negra</v>
          </cell>
        </row>
        <row r="769">
          <cell r="A769" t="str">
            <v>GDY103832</v>
          </cell>
          <cell r="B769" t="str">
            <v>225/65/R17 Goodyear Assurance Cs Fuel Max 102H</v>
          </cell>
          <cell r="C769" t="str">
            <v>GOODYEAR</v>
          </cell>
          <cell r="D769" t="str">
            <v>ASSURANCE CS FUEL MAX</v>
          </cell>
          <cell r="E769">
            <v>225</v>
          </cell>
          <cell r="F769">
            <v>65</v>
          </cell>
          <cell r="G769">
            <v>17</v>
          </cell>
          <cell r="H769" t="str">
            <v>Letra Negra</v>
          </cell>
          <cell r="I769" t="str">
            <v>Si</v>
          </cell>
          <cell r="J769" t="str">
            <v>R</v>
          </cell>
          <cell r="K769" t="str">
            <v>H</v>
          </cell>
          <cell r="L769" t="str">
            <v>102</v>
          </cell>
          <cell r="M769" t="str">
            <v>SL</v>
          </cell>
          <cell r="N769" t="str">
            <v>-</v>
          </cell>
          <cell r="O769" t="str">
            <v>-</v>
          </cell>
          <cell r="P769" t="str">
            <v>No</v>
          </cell>
          <cell r="Q769" t="str">
            <v>-</v>
          </cell>
          <cell r="R769">
            <v>600</v>
          </cell>
          <cell r="S769" t="str">
            <v>CAMIONETA</v>
          </cell>
          <cell r="T769" t="str">
            <v>URBAN</v>
          </cell>
          <cell r="U769" t="str">
            <v>EN GAMA</v>
          </cell>
          <cell r="V769">
            <v>0</v>
          </cell>
          <cell r="W769">
            <v>1892.41</v>
          </cell>
          <cell r="X769">
            <v>2900</v>
          </cell>
          <cell r="Y769">
            <v>3363.9999999999995</v>
          </cell>
          <cell r="Z769">
            <v>6272.12</v>
          </cell>
          <cell r="AA769" t="str">
            <v>GOODYEAR, 225, 65, 17, 102, H, CAMIONETA, URBAN, ASSURANCE CS FUEL MAX, Letra Negra</v>
          </cell>
        </row>
        <row r="770">
          <cell r="A770" t="str">
            <v>GDY106659</v>
          </cell>
          <cell r="B770" t="str">
            <v>215/60/R16 Goodyear Efficentgrip Performance 99W</v>
          </cell>
          <cell r="C770" t="str">
            <v>GOODYEAR</v>
          </cell>
          <cell r="D770" t="str">
            <v>EFFICENTGRIP PERFORMANCE</v>
          </cell>
          <cell r="E770">
            <v>215</v>
          </cell>
          <cell r="F770">
            <v>60</v>
          </cell>
          <cell r="G770">
            <v>16</v>
          </cell>
          <cell r="H770" t="str">
            <v>Letra Negra</v>
          </cell>
          <cell r="I770" t="str">
            <v>No</v>
          </cell>
          <cell r="J770" t="str">
            <v>HP</v>
          </cell>
          <cell r="K770" t="str">
            <v>W</v>
          </cell>
          <cell r="L770" t="str">
            <v>99</v>
          </cell>
          <cell r="M770" t="str">
            <v>XL</v>
          </cell>
          <cell r="N770" t="str">
            <v>A</v>
          </cell>
          <cell r="O770" t="str">
            <v>A</v>
          </cell>
          <cell r="P770" t="str">
            <v>No</v>
          </cell>
          <cell r="Q770" t="str">
            <v>-</v>
          </cell>
          <cell r="R770">
            <v>340</v>
          </cell>
          <cell r="S770" t="str">
            <v>AUTO</v>
          </cell>
          <cell r="T770" t="str">
            <v>PERFORMANCE</v>
          </cell>
          <cell r="U770" t="str">
            <v>EN GAMA</v>
          </cell>
          <cell r="V770">
            <v>0</v>
          </cell>
          <cell r="W770">
            <v>1437.12</v>
          </cell>
          <cell r="X770">
            <v>2214</v>
          </cell>
          <cell r="Y770">
            <v>2568.2399999999998</v>
          </cell>
          <cell r="Z770">
            <v>4764.12</v>
          </cell>
          <cell r="AA770" t="str">
            <v>GOODYEAR, 215, 60, 16, 99, W, AUTO, PERFORMANCE, EFFICENTGRIP PERFORMANCE, Letra Negra</v>
          </cell>
        </row>
        <row r="771">
          <cell r="A771" t="str">
            <v>PIR2800100</v>
          </cell>
          <cell r="B771" t="str">
            <v>275/35/R22 Pirelli Scorpion Verde Xl 104W</v>
          </cell>
          <cell r="C771" t="str">
            <v>PIRELLI</v>
          </cell>
          <cell r="D771" t="str">
            <v>SCORPION VERDE XL</v>
          </cell>
          <cell r="E771">
            <v>275</v>
          </cell>
          <cell r="F771">
            <v>35</v>
          </cell>
          <cell r="G771">
            <v>22</v>
          </cell>
          <cell r="H771" t="str">
            <v>Letra Negra</v>
          </cell>
          <cell r="I771" t="str">
            <v>Si</v>
          </cell>
          <cell r="J771" t="str">
            <v>HP</v>
          </cell>
          <cell r="K771" t="str">
            <v>W</v>
          </cell>
          <cell r="L771" t="str">
            <v>104</v>
          </cell>
          <cell r="M771" t="str">
            <v>XL</v>
          </cell>
          <cell r="N771" t="str">
            <v>A</v>
          </cell>
          <cell r="O771" t="str">
            <v>A</v>
          </cell>
          <cell r="P771" t="str">
            <v>No</v>
          </cell>
          <cell r="Q771" t="str">
            <v>-</v>
          </cell>
          <cell r="R771">
            <v>740</v>
          </cell>
          <cell r="S771" t="str">
            <v>CAMIONETA</v>
          </cell>
          <cell r="T771" t="str">
            <v>URBAN</v>
          </cell>
          <cell r="U771" t="str">
            <v>EN GAMA</v>
          </cell>
          <cell r="V771">
            <v>0</v>
          </cell>
          <cell r="W771">
            <v>4836.96</v>
          </cell>
          <cell r="X771">
            <v>6939</v>
          </cell>
          <cell r="Y771">
            <v>8049.24</v>
          </cell>
          <cell r="Z771">
            <v>16031.2</v>
          </cell>
          <cell r="AA771" t="str">
            <v>PIRELLI, 275, 35, 22, 104, W, CAMIONETA, URBAN, SCORPION VERDE XL, Letra Negra</v>
          </cell>
        </row>
        <row r="772">
          <cell r="A772" t="str">
            <v>PIR2029200</v>
          </cell>
          <cell r="B772" t="str">
            <v>225/45/R17 Pirelli Cinturato P7 91V</v>
          </cell>
          <cell r="C772" t="str">
            <v>PIRELLI</v>
          </cell>
          <cell r="D772" t="str">
            <v>CINTURATO P7</v>
          </cell>
          <cell r="E772">
            <v>225</v>
          </cell>
          <cell r="F772">
            <v>45</v>
          </cell>
          <cell r="G772">
            <v>17</v>
          </cell>
          <cell r="H772" t="str">
            <v>Letra Negra</v>
          </cell>
          <cell r="I772" t="str">
            <v>Si</v>
          </cell>
          <cell r="J772" t="str">
            <v>HP</v>
          </cell>
          <cell r="K772" t="str">
            <v>V</v>
          </cell>
          <cell r="L772" t="str">
            <v>91</v>
          </cell>
          <cell r="M772" t="str">
            <v>SL</v>
          </cell>
          <cell r="N772" t="str">
            <v>AA</v>
          </cell>
          <cell r="O772" t="str">
            <v>A</v>
          </cell>
          <cell r="P772" t="str">
            <v>No</v>
          </cell>
          <cell r="Q772" t="str">
            <v>-</v>
          </cell>
          <cell r="R772">
            <v>260</v>
          </cell>
          <cell r="S772" t="str">
            <v>AUTO</v>
          </cell>
          <cell r="T772" t="str">
            <v>TOURING</v>
          </cell>
          <cell r="U772" t="str">
            <v>DESCONTINUADO</v>
          </cell>
          <cell r="V772">
            <v>0</v>
          </cell>
          <cell r="W772">
            <v>1667.95</v>
          </cell>
          <cell r="X772">
            <v>2597</v>
          </cell>
          <cell r="Y772">
            <v>3012.52</v>
          </cell>
          <cell r="Z772">
            <v>5528.56</v>
          </cell>
          <cell r="AA772" t="str">
            <v>PIRELLI, 225, 45, 17, 91, V, AUTO, TOURING, CINTURATO P7, Letra Negra</v>
          </cell>
        </row>
        <row r="773">
          <cell r="A773" t="str">
            <v>C9027199</v>
          </cell>
          <cell r="B773" t="str">
            <v>205/75/R15 Starfire Sf380 97T</v>
          </cell>
          <cell r="C773" t="str">
            <v>STARFIRE</v>
          </cell>
          <cell r="D773" t="str">
            <v>SF380</v>
          </cell>
          <cell r="E773">
            <v>205</v>
          </cell>
          <cell r="F773">
            <v>75</v>
          </cell>
          <cell r="G773">
            <v>15</v>
          </cell>
          <cell r="H773" t="str">
            <v>Letra Negra</v>
          </cell>
          <cell r="I773" t="str">
            <v>No</v>
          </cell>
          <cell r="J773" t="str">
            <v>R</v>
          </cell>
          <cell r="K773" t="str">
            <v>T</v>
          </cell>
          <cell r="L773" t="str">
            <v>97</v>
          </cell>
          <cell r="M773" t="str">
            <v>SL</v>
          </cell>
          <cell r="N773" t="str">
            <v>B</v>
          </cell>
          <cell r="O773" t="str">
            <v>B</v>
          </cell>
          <cell r="P773" t="str">
            <v>No</v>
          </cell>
          <cell r="Q773" t="str">
            <v>-</v>
          </cell>
          <cell r="R773">
            <v>440</v>
          </cell>
          <cell r="S773" t="str">
            <v>AUTO</v>
          </cell>
          <cell r="T773" t="str">
            <v>URBAN</v>
          </cell>
          <cell r="U773" t="str">
            <v>EN GAMA</v>
          </cell>
          <cell r="V773">
            <v>0</v>
          </cell>
          <cell r="W773">
            <v>715.72</v>
          </cell>
          <cell r="X773">
            <v>1173</v>
          </cell>
          <cell r="Y773">
            <v>1360.6799999999998</v>
          </cell>
          <cell r="Z773">
            <v>2372.1999999999998</v>
          </cell>
          <cell r="AA773" t="str">
            <v>STARFIRE, 205, 75, 15, 97, T, AUTO, URBAN, SF380, Letra Negra</v>
          </cell>
        </row>
        <row r="774">
          <cell r="A774" t="str">
            <v>PIR1740200</v>
          </cell>
          <cell r="B774" t="str">
            <v>255/35/R18 Pirelli Pzero 90Y</v>
          </cell>
          <cell r="C774" t="str">
            <v>PIRELLI</v>
          </cell>
          <cell r="D774" t="str">
            <v>PZERO</v>
          </cell>
          <cell r="E774">
            <v>255</v>
          </cell>
          <cell r="F774">
            <v>35</v>
          </cell>
          <cell r="G774">
            <v>18</v>
          </cell>
          <cell r="H774" t="str">
            <v>Letra Negra</v>
          </cell>
          <cell r="I774" t="str">
            <v>No</v>
          </cell>
          <cell r="J774" t="str">
            <v>HP</v>
          </cell>
          <cell r="K774" t="str">
            <v>Y</v>
          </cell>
          <cell r="L774" t="str">
            <v>90</v>
          </cell>
          <cell r="M774" t="str">
            <v>SL</v>
          </cell>
          <cell r="N774" t="str">
            <v>AA</v>
          </cell>
          <cell r="O774" t="str">
            <v>A</v>
          </cell>
          <cell r="P774" t="str">
            <v>Si</v>
          </cell>
          <cell r="Q774" t="str">
            <v>-</v>
          </cell>
          <cell r="R774">
            <v>220</v>
          </cell>
          <cell r="S774" t="str">
            <v>AUTO</v>
          </cell>
          <cell r="T774" t="str">
            <v>URBAN</v>
          </cell>
          <cell r="U774" t="str">
            <v>EN GAMA</v>
          </cell>
          <cell r="V774">
            <v>0</v>
          </cell>
          <cell r="W774">
            <v>4106.1099999999997</v>
          </cell>
          <cell r="X774">
            <v>5949</v>
          </cell>
          <cell r="Y774">
            <v>6900.8399999999992</v>
          </cell>
          <cell r="Z774">
            <v>14871.2</v>
          </cell>
          <cell r="AA774" t="str">
            <v>PIRELLI, 255, 35, 18, 90, Y, AUTO, URBAN, PZERO, Letra Negra</v>
          </cell>
        </row>
        <row r="775">
          <cell r="A775" t="str">
            <v>FZ12624500</v>
          </cell>
          <cell r="B775" t="str">
            <v>195/55/R15 Fuzion Fuzion Touring 85V</v>
          </cell>
          <cell r="C775" t="str">
            <v>FUZION</v>
          </cell>
          <cell r="D775" t="str">
            <v>FUZION TOURING</v>
          </cell>
          <cell r="E775">
            <v>195</v>
          </cell>
          <cell r="F775">
            <v>55</v>
          </cell>
          <cell r="G775">
            <v>15</v>
          </cell>
          <cell r="H775" t="str">
            <v>Letra Negra</v>
          </cell>
          <cell r="I775" t="str">
            <v>No</v>
          </cell>
          <cell r="J775" t="str">
            <v>HP</v>
          </cell>
          <cell r="K775" t="str">
            <v>V</v>
          </cell>
          <cell r="L775" t="str">
            <v>85</v>
          </cell>
          <cell r="M775" t="str">
            <v>SL</v>
          </cell>
          <cell r="N775" t="str">
            <v>A</v>
          </cell>
          <cell r="O775" t="str">
            <v>B</v>
          </cell>
          <cell r="P775" t="str">
            <v>No</v>
          </cell>
          <cell r="Q775" t="str">
            <v>-</v>
          </cell>
          <cell r="R775">
            <v>480</v>
          </cell>
          <cell r="S775" t="str">
            <v>AUTO</v>
          </cell>
          <cell r="T775" t="str">
            <v>TOURING</v>
          </cell>
          <cell r="U775" t="str">
            <v>EN GAMA</v>
          </cell>
          <cell r="V775">
            <v>0</v>
          </cell>
          <cell r="W775">
            <v>681.3</v>
          </cell>
          <cell r="X775">
            <v>1127</v>
          </cell>
          <cell r="Y775">
            <v>1307.32</v>
          </cell>
          <cell r="Z775">
            <v>2258.52</v>
          </cell>
          <cell r="AA775" t="str">
            <v>FUZION, 195, 55, 15, 85, V, AUTO, TOURING, FUZION TOURING, Letra Negra</v>
          </cell>
        </row>
        <row r="776">
          <cell r="A776" t="str">
            <v>DUN102615</v>
          </cell>
          <cell r="B776" t="str">
            <v>295/35/R21 Dunlop Sp Sport Maxx 107Y</v>
          </cell>
          <cell r="C776" t="str">
            <v>DUNLOP</v>
          </cell>
          <cell r="D776" t="str">
            <v>SP SPORT MAXX</v>
          </cell>
          <cell r="E776">
            <v>295</v>
          </cell>
          <cell r="F776">
            <v>35</v>
          </cell>
          <cell r="G776">
            <v>21</v>
          </cell>
          <cell r="H776" t="str">
            <v>Letra Negra</v>
          </cell>
          <cell r="I776" t="str">
            <v>Si</v>
          </cell>
          <cell r="J776" t="str">
            <v>HP</v>
          </cell>
          <cell r="K776" t="str">
            <v>Y</v>
          </cell>
          <cell r="L776" t="str">
            <v>107</v>
          </cell>
          <cell r="M776" t="str">
            <v>XL</v>
          </cell>
          <cell r="N776" t="str">
            <v>AA</v>
          </cell>
          <cell r="O776" t="str">
            <v>A</v>
          </cell>
          <cell r="P776" t="str">
            <v>No</v>
          </cell>
          <cell r="Q776" t="str">
            <v>-</v>
          </cell>
          <cell r="R776">
            <v>240</v>
          </cell>
          <cell r="S776" t="str">
            <v>AUTO</v>
          </cell>
          <cell r="T776" t="str">
            <v>SPORTING</v>
          </cell>
          <cell r="U776" t="str">
            <v>EN GAMA</v>
          </cell>
          <cell r="V776">
            <v>1</v>
          </cell>
          <cell r="W776">
            <v>4280.43</v>
          </cell>
          <cell r="X776">
            <v>6185</v>
          </cell>
          <cell r="Y776">
            <v>7174.5999999999995</v>
          </cell>
          <cell r="Z776">
            <v>14186.8</v>
          </cell>
          <cell r="AA776" t="str">
            <v>DUNLOP, 295, 35, 21, 107, Y, AUTO, SPORTING, SP SPORT MAXX, Letra Negra</v>
          </cell>
        </row>
        <row r="777">
          <cell r="A777" t="str">
            <v>GDY102268</v>
          </cell>
          <cell r="B777" t="str">
            <v>255/75/R17 Goodyear Wrangler Sr-A 113S</v>
          </cell>
          <cell r="C777" t="str">
            <v>GOODYEAR</v>
          </cell>
          <cell r="D777" t="str">
            <v>WRANGLER SR-A</v>
          </cell>
          <cell r="E777">
            <v>255</v>
          </cell>
          <cell r="F777">
            <v>75</v>
          </cell>
          <cell r="G777">
            <v>17</v>
          </cell>
          <cell r="H777" t="str">
            <v>Letra Blanca Derecha</v>
          </cell>
          <cell r="I777" t="str">
            <v>No</v>
          </cell>
          <cell r="J777" t="str">
            <v>R</v>
          </cell>
          <cell r="K777" t="str">
            <v>S</v>
          </cell>
          <cell r="L777" t="str">
            <v>113</v>
          </cell>
          <cell r="M777" t="str">
            <v>SL</v>
          </cell>
          <cell r="N777" t="str">
            <v>-</v>
          </cell>
          <cell r="O777" t="str">
            <v>B</v>
          </cell>
          <cell r="P777" t="str">
            <v>No</v>
          </cell>
          <cell r="Q777" t="str">
            <v>-</v>
          </cell>
          <cell r="R777">
            <v>500</v>
          </cell>
          <cell r="S777" t="str">
            <v>CAMIONETA</v>
          </cell>
          <cell r="T777" t="str">
            <v>ALL TERRAIN</v>
          </cell>
          <cell r="U777" t="str">
            <v>EN GAMA</v>
          </cell>
          <cell r="V777">
            <v>0</v>
          </cell>
          <cell r="W777">
            <v>2364.0300000000002</v>
          </cell>
          <cell r="X777">
            <v>3539</v>
          </cell>
          <cell r="Y777">
            <v>4105.24</v>
          </cell>
          <cell r="Z777">
            <v>8950.56</v>
          </cell>
          <cell r="AA777" t="str">
            <v>GOODYEAR, 255, 75, 17, 113, S, CAMIONETA, ALL TERRAIN, WRANGLER SR-A, Letra Blanca Derecha</v>
          </cell>
        </row>
        <row r="778">
          <cell r="A778" t="str">
            <v>PIR2163400</v>
          </cell>
          <cell r="B778" t="str">
            <v>185/75/R16 Pirelli Carrier 104R</v>
          </cell>
          <cell r="C778" t="str">
            <v>PIRELLI</v>
          </cell>
          <cell r="D778" t="str">
            <v>CARRIER</v>
          </cell>
          <cell r="E778">
            <v>185</v>
          </cell>
          <cell r="F778">
            <v>75</v>
          </cell>
          <cell r="G778">
            <v>16</v>
          </cell>
          <cell r="H778" t="str">
            <v>Letra Negra</v>
          </cell>
          <cell r="I778" t="str">
            <v>No</v>
          </cell>
          <cell r="J778" t="str">
            <v>R</v>
          </cell>
          <cell r="K778" t="str">
            <v>R</v>
          </cell>
          <cell r="L778" t="str">
            <v>104</v>
          </cell>
          <cell r="M778" t="str">
            <v>SL</v>
          </cell>
          <cell r="N778" t="str">
            <v>-</v>
          </cell>
          <cell r="O778" t="str">
            <v>-</v>
          </cell>
          <cell r="P778" t="str">
            <v>No</v>
          </cell>
          <cell r="Q778" t="str">
            <v>-</v>
          </cell>
          <cell r="R778">
            <v>0</v>
          </cell>
          <cell r="S778" t="str">
            <v>CAMIONETA</v>
          </cell>
          <cell r="T778" t="str">
            <v>URBAN</v>
          </cell>
          <cell r="U778" t="str">
            <v>EN GAMA</v>
          </cell>
          <cell r="V778">
            <v>6</v>
          </cell>
          <cell r="W778">
            <v>1626.05</v>
          </cell>
          <cell r="X778">
            <v>2470</v>
          </cell>
          <cell r="Y778">
            <v>2865.2</v>
          </cell>
          <cell r="Z778">
            <v>5893.96</v>
          </cell>
          <cell r="AA778" t="str">
            <v>PIRELLI, 185, 75, 16, 104, R, CAMIONETA, URBAN, CARRIER, Letra Negra</v>
          </cell>
        </row>
        <row r="779">
          <cell r="A779" t="str">
            <v>PIR1837200</v>
          </cell>
          <cell r="B779" t="str">
            <v>215/40/R18 Pirelli Pzero 85Y</v>
          </cell>
          <cell r="C779" t="str">
            <v>PIRELLI</v>
          </cell>
          <cell r="D779" t="str">
            <v>PZERO</v>
          </cell>
          <cell r="E779">
            <v>215</v>
          </cell>
          <cell r="F779">
            <v>40</v>
          </cell>
          <cell r="G779">
            <v>18</v>
          </cell>
          <cell r="H779" t="str">
            <v>Letra Negra</v>
          </cell>
          <cell r="I779" t="str">
            <v>No</v>
          </cell>
          <cell r="J779" t="str">
            <v>HP</v>
          </cell>
          <cell r="K779" t="str">
            <v>Y</v>
          </cell>
          <cell r="L779" t="str">
            <v>85</v>
          </cell>
          <cell r="M779" t="str">
            <v>XL</v>
          </cell>
          <cell r="N779" t="str">
            <v>AA</v>
          </cell>
          <cell r="O779" t="str">
            <v>A</v>
          </cell>
          <cell r="P779" t="str">
            <v>Si</v>
          </cell>
          <cell r="Q779" t="str">
            <v>-</v>
          </cell>
          <cell r="R779">
            <v>220</v>
          </cell>
          <cell r="S779" t="str">
            <v>AUTO</v>
          </cell>
          <cell r="T779" t="str">
            <v>URBAN</v>
          </cell>
          <cell r="U779" t="str">
            <v>EN GAMA</v>
          </cell>
          <cell r="V779">
            <v>0</v>
          </cell>
          <cell r="W779">
            <v>3116.41</v>
          </cell>
          <cell r="X779">
            <v>4609</v>
          </cell>
          <cell r="Y779">
            <v>5346.44</v>
          </cell>
          <cell r="Z779">
            <v>10329.799999999999</v>
          </cell>
          <cell r="AA779" t="str">
            <v>PIRELLI, 215, 40, 18, 85, Y, AUTO, URBAN, PZERO, Letra Negra</v>
          </cell>
        </row>
        <row r="780">
          <cell r="A780" t="str">
            <v>GDY107623</v>
          </cell>
          <cell r="B780" t="str">
            <v>205/55/R16 Goodyear Efficentgrip Performance 94W</v>
          </cell>
          <cell r="C780" t="str">
            <v>GOODYEAR</v>
          </cell>
          <cell r="D780" t="str">
            <v>EFFICENTGRIP PERFORMANCE</v>
          </cell>
          <cell r="E780">
            <v>205</v>
          </cell>
          <cell r="F780">
            <v>55</v>
          </cell>
          <cell r="G780">
            <v>16</v>
          </cell>
          <cell r="H780" t="str">
            <v>Letra Negra</v>
          </cell>
          <cell r="I780" t="str">
            <v>No</v>
          </cell>
          <cell r="J780" t="str">
            <v>HP</v>
          </cell>
          <cell r="K780" t="str">
            <v>W</v>
          </cell>
          <cell r="L780" t="str">
            <v>94</v>
          </cell>
          <cell r="M780" t="str">
            <v>XL</v>
          </cell>
          <cell r="N780" t="str">
            <v>A</v>
          </cell>
          <cell r="O780" t="str">
            <v>A</v>
          </cell>
          <cell r="P780" t="str">
            <v>No</v>
          </cell>
          <cell r="Q780" t="str">
            <v>-</v>
          </cell>
          <cell r="R780">
            <v>340</v>
          </cell>
          <cell r="S780" t="str">
            <v>AUTO</v>
          </cell>
          <cell r="T780" t="str">
            <v>PERFORMANCE</v>
          </cell>
          <cell r="U780" t="str">
            <v>DESCONTINUADO</v>
          </cell>
          <cell r="V780">
            <v>0</v>
          </cell>
          <cell r="W780">
            <v>1126.69</v>
          </cell>
          <cell r="X780">
            <v>1794</v>
          </cell>
          <cell r="Y780">
            <v>2081.04</v>
          </cell>
          <cell r="Z780">
            <v>3735.2</v>
          </cell>
          <cell r="AA780" t="str">
            <v>GOODYEAR, 205, 55, 16, 94, W, AUTO, PERFORMANCE, EFFICENTGRIP PERFORMANCE, Letra Negra</v>
          </cell>
        </row>
        <row r="781">
          <cell r="A781">
            <v>87084</v>
          </cell>
          <cell r="B781" t="str">
            <v>215/55/R17 Michelin Primacy 4 94V</v>
          </cell>
          <cell r="C781" t="str">
            <v>MICHELIN</v>
          </cell>
          <cell r="D781" t="str">
            <v>PRIMACY 4</v>
          </cell>
          <cell r="E781">
            <v>215</v>
          </cell>
          <cell r="F781">
            <v>55</v>
          </cell>
          <cell r="G781">
            <v>17</v>
          </cell>
          <cell r="H781" t="str">
            <v>Letra Negra</v>
          </cell>
          <cell r="I781" t="str">
            <v>No</v>
          </cell>
          <cell r="J781" t="str">
            <v>HP</v>
          </cell>
          <cell r="K781" t="str">
            <v>V</v>
          </cell>
          <cell r="L781" t="str">
            <v>94</v>
          </cell>
          <cell r="M781" t="str">
            <v>SL</v>
          </cell>
          <cell r="N781" t="str">
            <v>-</v>
          </cell>
          <cell r="O781" t="str">
            <v>-</v>
          </cell>
          <cell r="P781" t="str">
            <v>No</v>
          </cell>
          <cell r="Q781" t="str">
            <v>-</v>
          </cell>
          <cell r="R781">
            <v>0</v>
          </cell>
          <cell r="S781" t="str">
            <v>AUTO</v>
          </cell>
          <cell r="T781" t="str">
            <v>URBAN</v>
          </cell>
          <cell r="U781" t="str">
            <v>EN GAMA</v>
          </cell>
          <cell r="V781">
            <v>0</v>
          </cell>
          <cell r="W781">
            <v>2534.4</v>
          </cell>
          <cell r="X781">
            <v>3770</v>
          </cell>
          <cell r="Y781">
            <v>4373.2</v>
          </cell>
          <cell r="Z781">
            <v>8400.7199999999993</v>
          </cell>
          <cell r="AA781" t="str">
            <v>MICHELIN, 215, 55, 17, 94, V, AUTO, URBAN, PRIMACY 4, Letra Negra</v>
          </cell>
        </row>
        <row r="782">
          <cell r="A782" t="str">
            <v>DUN107647</v>
          </cell>
          <cell r="B782" t="str">
            <v>195/50/R16 Dunlop Direzza Dz102 84V</v>
          </cell>
          <cell r="C782" t="str">
            <v>DUNLOP</v>
          </cell>
          <cell r="D782" t="str">
            <v>DIREZZA DZ102</v>
          </cell>
          <cell r="E782">
            <v>195</v>
          </cell>
          <cell r="F782">
            <v>50</v>
          </cell>
          <cell r="G782">
            <v>16</v>
          </cell>
          <cell r="H782" t="str">
            <v>Letra Negra</v>
          </cell>
          <cell r="I782" t="str">
            <v>No</v>
          </cell>
          <cell r="J782" t="str">
            <v>HP</v>
          </cell>
          <cell r="K782" t="str">
            <v>V</v>
          </cell>
          <cell r="L782" t="str">
            <v>84</v>
          </cell>
          <cell r="M782" t="str">
            <v>SL</v>
          </cell>
          <cell r="N782" t="str">
            <v>A</v>
          </cell>
          <cell r="O782" t="str">
            <v>A</v>
          </cell>
          <cell r="P782" t="str">
            <v>No</v>
          </cell>
          <cell r="Q782" t="str">
            <v>-</v>
          </cell>
          <cell r="R782">
            <v>460</v>
          </cell>
          <cell r="S782" t="str">
            <v>AUTO</v>
          </cell>
          <cell r="T782" t="str">
            <v>URBAN</v>
          </cell>
          <cell r="U782" t="str">
            <v>EN GAMA</v>
          </cell>
          <cell r="V782">
            <v>0</v>
          </cell>
          <cell r="W782">
            <v>1187.8800000000001</v>
          </cell>
          <cell r="X782">
            <v>1877</v>
          </cell>
          <cell r="Y782">
            <v>2177.3199999999997</v>
          </cell>
          <cell r="Z782">
            <v>4231.6799999999994</v>
          </cell>
          <cell r="AA782" t="str">
            <v>DUNLOP, 195, 50, 16, 84, V, AUTO, URBAN, DIREZZA DZ102, Letra Negra</v>
          </cell>
        </row>
        <row r="783">
          <cell r="A783" t="str">
            <v>BS13129200</v>
          </cell>
          <cell r="B783" t="str">
            <v>215/70/R16 Bridgestone Dueler H/T 687 99H</v>
          </cell>
          <cell r="C783" t="str">
            <v>BRIDGESTONE</v>
          </cell>
          <cell r="D783" t="str">
            <v>DUELER H/T 687</v>
          </cell>
          <cell r="E783">
            <v>215</v>
          </cell>
          <cell r="F783">
            <v>70</v>
          </cell>
          <cell r="G783">
            <v>16</v>
          </cell>
          <cell r="H783" t="str">
            <v>Letra Negra</v>
          </cell>
          <cell r="I783" t="str">
            <v>No</v>
          </cell>
          <cell r="J783" t="str">
            <v>R</v>
          </cell>
          <cell r="K783" t="str">
            <v>H</v>
          </cell>
          <cell r="L783" t="str">
            <v>99</v>
          </cell>
          <cell r="M783" t="str">
            <v>SL</v>
          </cell>
          <cell r="N783" t="str">
            <v>-</v>
          </cell>
          <cell r="O783" t="str">
            <v>-</v>
          </cell>
          <cell r="P783" t="str">
            <v>No</v>
          </cell>
          <cell r="Q783" t="str">
            <v>-</v>
          </cell>
          <cell r="R783">
            <v>0</v>
          </cell>
          <cell r="S783" t="str">
            <v>CAMIONETA</v>
          </cell>
          <cell r="T783" t="str">
            <v>URBAN</v>
          </cell>
          <cell r="U783" t="str">
            <v>EN GAMA</v>
          </cell>
          <cell r="V783">
            <v>1</v>
          </cell>
          <cell r="W783">
            <v>2042.46</v>
          </cell>
          <cell r="X783">
            <v>3034</v>
          </cell>
          <cell r="Y783">
            <v>3519.4399999999996</v>
          </cell>
          <cell r="Z783">
            <v>7704.7199999999993</v>
          </cell>
          <cell r="AA783" t="str">
            <v>BRIDGESTONE, 215, 70, 16, 99, H, CAMIONETA, URBAN, DUELER H/T 687, Letra Negra</v>
          </cell>
        </row>
        <row r="784">
          <cell r="A784" t="str">
            <v>DUN106051</v>
          </cell>
          <cell r="B784" t="str">
            <v>245/40/R18 Dunlop Sp Sport Maxx Gt 93Y</v>
          </cell>
          <cell r="C784" t="str">
            <v>DUNLOP</v>
          </cell>
          <cell r="D784" t="str">
            <v>SP SPORT MAXX GT</v>
          </cell>
          <cell r="E784">
            <v>245</v>
          </cell>
          <cell r="F784">
            <v>40</v>
          </cell>
          <cell r="G784">
            <v>18</v>
          </cell>
          <cell r="H784" t="str">
            <v>Letra Negra</v>
          </cell>
          <cell r="I784" t="str">
            <v>Si</v>
          </cell>
          <cell r="J784" t="str">
            <v>HP</v>
          </cell>
          <cell r="K784" t="str">
            <v>Y</v>
          </cell>
          <cell r="L784" t="str">
            <v>93</v>
          </cell>
          <cell r="M784" t="str">
            <v>SL</v>
          </cell>
          <cell r="N784" t="str">
            <v>AA</v>
          </cell>
          <cell r="O784" t="str">
            <v>A</v>
          </cell>
          <cell r="P784" t="str">
            <v>No</v>
          </cell>
          <cell r="Q784" t="str">
            <v>-</v>
          </cell>
          <cell r="R784">
            <v>240</v>
          </cell>
          <cell r="S784" t="str">
            <v>AUTO</v>
          </cell>
          <cell r="T784" t="str">
            <v>SPORTING</v>
          </cell>
          <cell r="U784" t="str">
            <v>EN GAMA</v>
          </cell>
          <cell r="V784">
            <v>0</v>
          </cell>
          <cell r="W784">
            <v>2768.87</v>
          </cell>
          <cell r="X784">
            <v>4138</v>
          </cell>
          <cell r="Y784">
            <v>4800.08</v>
          </cell>
          <cell r="Z784">
            <v>9177.92</v>
          </cell>
          <cell r="AA784" t="str">
            <v>DUNLOP, 245, 40, 18, 93, Y, AUTO, SPORTING, SP SPORT MAXX GT, Letra Negra</v>
          </cell>
        </row>
        <row r="785">
          <cell r="A785" t="str">
            <v>GDY108799</v>
          </cell>
          <cell r="B785" t="str">
            <v>215/50/R17 Goodyear Efficentgrip Performance 91V</v>
          </cell>
          <cell r="C785" t="str">
            <v>GOODYEAR</v>
          </cell>
          <cell r="D785" t="str">
            <v>EFFICENTGRIP PERFORMANCE</v>
          </cell>
          <cell r="E785">
            <v>215</v>
          </cell>
          <cell r="F785">
            <v>50</v>
          </cell>
          <cell r="G785">
            <v>17</v>
          </cell>
          <cell r="H785" t="str">
            <v>Letra Negra</v>
          </cell>
          <cell r="I785" t="str">
            <v>No</v>
          </cell>
          <cell r="J785" t="str">
            <v>HP</v>
          </cell>
          <cell r="K785" t="str">
            <v>V</v>
          </cell>
          <cell r="L785" t="str">
            <v>91</v>
          </cell>
          <cell r="M785" t="str">
            <v>SL</v>
          </cell>
          <cell r="N785" t="str">
            <v>A</v>
          </cell>
          <cell r="O785" t="str">
            <v>A</v>
          </cell>
          <cell r="P785" t="str">
            <v>No</v>
          </cell>
          <cell r="Q785" t="str">
            <v>-</v>
          </cell>
          <cell r="R785">
            <v>340</v>
          </cell>
          <cell r="S785" t="str">
            <v>AUTO</v>
          </cell>
          <cell r="T785" t="str">
            <v>PERFORMANCE</v>
          </cell>
          <cell r="U785" t="str">
            <v>EN GAMA</v>
          </cell>
          <cell r="V785">
            <v>8</v>
          </cell>
          <cell r="W785">
            <v>1513.46</v>
          </cell>
          <cell r="X785">
            <v>2387</v>
          </cell>
          <cell r="Y785">
            <v>2768.9199999999996</v>
          </cell>
          <cell r="Z785">
            <v>5447.36</v>
          </cell>
          <cell r="AA785" t="str">
            <v>GOODYEAR, 215, 50, 17, 91, V, AUTO, PERFORMANCE, EFFICENTGRIP PERFORMANCE, Letra Negra</v>
          </cell>
        </row>
        <row r="786">
          <cell r="A786" t="str">
            <v>GDY106995</v>
          </cell>
          <cell r="B786" t="str">
            <v>255/60/R17 Goodyear Assurance Cs Tripletred A/S 106H</v>
          </cell>
          <cell r="C786" t="str">
            <v>GOODYEAR</v>
          </cell>
          <cell r="D786" t="str">
            <v>ASSURANCE CS TRIPLETRED A/S</v>
          </cell>
          <cell r="E786">
            <v>255</v>
          </cell>
          <cell r="F786">
            <v>60</v>
          </cell>
          <cell r="G786">
            <v>17</v>
          </cell>
          <cell r="H786" t="str">
            <v>Letra Negra</v>
          </cell>
          <cell r="I786" t="str">
            <v>No</v>
          </cell>
          <cell r="J786" t="str">
            <v>R</v>
          </cell>
          <cell r="K786" t="str">
            <v>H</v>
          </cell>
          <cell r="L786" t="str">
            <v>106</v>
          </cell>
          <cell r="M786" t="str">
            <v>SL</v>
          </cell>
          <cell r="N786" t="str">
            <v>-</v>
          </cell>
          <cell r="O786" t="str">
            <v>-</v>
          </cell>
          <cell r="P786" t="str">
            <v>No</v>
          </cell>
          <cell r="Q786" t="str">
            <v>-</v>
          </cell>
          <cell r="R786">
            <v>740</v>
          </cell>
          <cell r="S786" t="str">
            <v>CAMIONETA</v>
          </cell>
          <cell r="T786" t="str">
            <v>URBAN</v>
          </cell>
          <cell r="U786" t="str">
            <v>DESCONTINUADO</v>
          </cell>
          <cell r="V786">
            <v>0</v>
          </cell>
          <cell r="W786">
            <v>2187.0500000000002</v>
          </cell>
          <cell r="X786">
            <v>3299</v>
          </cell>
          <cell r="Y786">
            <v>3826.8399999999997</v>
          </cell>
          <cell r="Z786">
            <v>7248.8399999999992</v>
          </cell>
          <cell r="AA786" t="str">
            <v>GOODYEAR, 255, 60, 17, 106, H, CAMIONETA, URBAN, ASSURANCE CS TRIPLETRED A/S, Letra Negra</v>
          </cell>
        </row>
        <row r="787">
          <cell r="A787" t="str">
            <v>DUN105939</v>
          </cell>
          <cell r="B787" t="str">
            <v>10.5/90/R15 Dunlop Grandtrek At3 109S</v>
          </cell>
          <cell r="C787" t="str">
            <v>DUNLOP</v>
          </cell>
          <cell r="D787" t="str">
            <v>GRANDTREK AT3</v>
          </cell>
          <cell r="E787">
            <v>10.5</v>
          </cell>
          <cell r="F787">
            <v>90</v>
          </cell>
          <cell r="G787">
            <v>15</v>
          </cell>
          <cell r="H787" t="str">
            <v>Letra Blanca Derecha</v>
          </cell>
          <cell r="I787" t="str">
            <v>No</v>
          </cell>
          <cell r="J787" t="str">
            <v>R</v>
          </cell>
          <cell r="K787" t="str">
            <v>S</v>
          </cell>
          <cell r="L787" t="str">
            <v>109</v>
          </cell>
          <cell r="M787" t="str">
            <v>C</v>
          </cell>
          <cell r="N787" t="str">
            <v>B</v>
          </cell>
          <cell r="O787" t="str">
            <v>B</v>
          </cell>
          <cell r="P787" t="str">
            <v>No</v>
          </cell>
          <cell r="Q787">
            <v>6</v>
          </cell>
          <cell r="R787">
            <v>460</v>
          </cell>
          <cell r="S787" t="str">
            <v>CAMIONETA</v>
          </cell>
          <cell r="T787" t="str">
            <v>URBAN</v>
          </cell>
          <cell r="U787" t="str">
            <v>DESCONTINUADO</v>
          </cell>
          <cell r="V787">
            <v>0</v>
          </cell>
          <cell r="W787">
            <v>1359.88</v>
          </cell>
          <cell r="X787">
            <v>2045</v>
          </cell>
          <cell r="Y787">
            <v>2372.1999999999998</v>
          </cell>
          <cell r="Z787">
            <v>4507.7599999999993</v>
          </cell>
          <cell r="AA787" t="str">
            <v>DUNLOP, 10.5, 90, 15, 109, S, CAMIONETA, URBAN, GRANDTREK AT3, Letra Blanca Derecha</v>
          </cell>
        </row>
        <row r="788">
          <cell r="A788" t="str">
            <v>GDY106698</v>
          </cell>
          <cell r="B788" t="str">
            <v>225/55/R16 Goodyear Efficentgrip Performance 95W</v>
          </cell>
          <cell r="C788" t="str">
            <v>GOODYEAR</v>
          </cell>
          <cell r="D788" t="str">
            <v>EFFICENTGRIP PERFORMANCE</v>
          </cell>
          <cell r="E788">
            <v>225</v>
          </cell>
          <cell r="F788">
            <v>55</v>
          </cell>
          <cell r="G788">
            <v>16</v>
          </cell>
          <cell r="H788" t="str">
            <v>Letra Negra</v>
          </cell>
          <cell r="I788" t="str">
            <v>No</v>
          </cell>
          <cell r="J788" t="str">
            <v>HP</v>
          </cell>
          <cell r="K788" t="str">
            <v>W</v>
          </cell>
          <cell r="L788" t="str">
            <v>95</v>
          </cell>
          <cell r="M788" t="str">
            <v>SL</v>
          </cell>
          <cell r="N788" t="str">
            <v>A</v>
          </cell>
          <cell r="O788" t="str">
            <v>A</v>
          </cell>
          <cell r="P788" t="str">
            <v>No</v>
          </cell>
          <cell r="Q788" t="str">
            <v>-</v>
          </cell>
          <cell r="R788">
            <v>340</v>
          </cell>
          <cell r="S788" t="str">
            <v>AUTO</v>
          </cell>
          <cell r="T788" t="str">
            <v>PERFORMANCE</v>
          </cell>
          <cell r="U788" t="str">
            <v>EN GAMA</v>
          </cell>
          <cell r="V788">
            <v>1</v>
          </cell>
          <cell r="W788">
            <v>1382.33</v>
          </cell>
          <cell r="X788">
            <v>2140</v>
          </cell>
          <cell r="Y788">
            <v>2482.3999999999996</v>
          </cell>
          <cell r="Z788">
            <v>4582</v>
          </cell>
          <cell r="AA788" t="str">
            <v>GOODYEAR, 225, 55, 16, 95, W, AUTO, PERFORMANCE, EFFICENTGRIP PERFORMANCE, Letra Negra</v>
          </cell>
        </row>
        <row r="789">
          <cell r="A789" t="str">
            <v>PIR2074900</v>
          </cell>
          <cell r="B789" t="str">
            <v>295/40/R21 Pirelli Pzero Suv 111Y</v>
          </cell>
          <cell r="C789" t="str">
            <v>PIRELLI</v>
          </cell>
          <cell r="D789" t="str">
            <v>PZERO SUV</v>
          </cell>
          <cell r="E789">
            <v>295</v>
          </cell>
          <cell r="F789">
            <v>40</v>
          </cell>
          <cell r="G789">
            <v>21</v>
          </cell>
          <cell r="H789" t="str">
            <v>Letra Negra</v>
          </cell>
          <cell r="I789" t="str">
            <v>Si</v>
          </cell>
          <cell r="J789" t="str">
            <v>HP</v>
          </cell>
          <cell r="K789" t="str">
            <v>Y</v>
          </cell>
          <cell r="L789" t="str">
            <v>111</v>
          </cell>
          <cell r="M789" t="str">
            <v>XL</v>
          </cell>
          <cell r="N789" t="str">
            <v>-</v>
          </cell>
          <cell r="O789" t="str">
            <v>-</v>
          </cell>
          <cell r="P789" t="str">
            <v>No</v>
          </cell>
          <cell r="Q789" t="str">
            <v>-</v>
          </cell>
          <cell r="R789">
            <v>0</v>
          </cell>
          <cell r="S789" t="str">
            <v>CAMIONETA</v>
          </cell>
          <cell r="T789" t="str">
            <v>URBAN</v>
          </cell>
          <cell r="U789" t="str">
            <v>EN GAMA</v>
          </cell>
          <cell r="V789">
            <v>0</v>
          </cell>
          <cell r="W789">
            <v>4922.9799999999996</v>
          </cell>
          <cell r="X789">
            <v>7055</v>
          </cell>
          <cell r="Y789">
            <v>8183.7999999999993</v>
          </cell>
          <cell r="Z789">
            <v>16391.96</v>
          </cell>
          <cell r="AA789" t="str">
            <v>PIRELLI, 295, 40, 21, 111, Y, CAMIONETA, URBAN, PZERO SUV, Letra Negra</v>
          </cell>
        </row>
        <row r="790">
          <cell r="A790" t="str">
            <v>C9023678</v>
          </cell>
          <cell r="B790" t="str">
            <v>Lt12.5/90/R17 Coopertires Discoverer Stt 124Q</v>
          </cell>
          <cell r="C790" t="str">
            <v>COOPERTIRES</v>
          </cell>
          <cell r="D790" t="str">
            <v>DISCOVERER STT</v>
          </cell>
          <cell r="E790">
            <v>12.5</v>
          </cell>
          <cell r="F790">
            <v>90</v>
          </cell>
          <cell r="G790">
            <v>17</v>
          </cell>
          <cell r="H790" t="str">
            <v>Letra Negra</v>
          </cell>
          <cell r="I790" t="str">
            <v>No</v>
          </cell>
          <cell r="J790" t="str">
            <v>R</v>
          </cell>
          <cell r="K790" t="str">
            <v>Q</v>
          </cell>
          <cell r="L790" t="str">
            <v>124</v>
          </cell>
          <cell r="M790" t="str">
            <v>D</v>
          </cell>
          <cell r="N790" t="str">
            <v>-</v>
          </cell>
          <cell r="O790" t="str">
            <v>-</v>
          </cell>
          <cell r="P790" t="str">
            <v>No</v>
          </cell>
          <cell r="Q790">
            <v>8</v>
          </cell>
          <cell r="R790">
            <v>0</v>
          </cell>
          <cell r="S790" t="str">
            <v>CAMIONETA</v>
          </cell>
          <cell r="T790" t="str">
            <v>ALL TERRAIN</v>
          </cell>
          <cell r="U790" t="str">
            <v>EN GAMA</v>
          </cell>
          <cell r="V790">
            <v>0</v>
          </cell>
          <cell r="W790">
            <v>3362.87</v>
          </cell>
          <cell r="X790">
            <v>4891</v>
          </cell>
          <cell r="Y790">
            <v>5673.5599999999995</v>
          </cell>
          <cell r="Z790">
            <v>11348.28</v>
          </cell>
          <cell r="AA790" t="str">
            <v>COOPERTIRES, 12.5, 90, 17, 124, Q, CAMIONETA, ALL TERRAIN, DISCOVERER STT, Letra Negra</v>
          </cell>
        </row>
        <row r="791">
          <cell r="A791">
            <v>25285</v>
          </cell>
          <cell r="B791" t="str">
            <v>205/55/R16 Michelin Primacy 4 91V</v>
          </cell>
          <cell r="C791" t="str">
            <v>MICHELIN</v>
          </cell>
          <cell r="D791" t="str">
            <v>PRIMACY 4</v>
          </cell>
          <cell r="E791">
            <v>205</v>
          </cell>
          <cell r="F791">
            <v>55</v>
          </cell>
          <cell r="G791">
            <v>16</v>
          </cell>
          <cell r="H791" t="str">
            <v>Letra Negra</v>
          </cell>
          <cell r="I791" t="str">
            <v>No</v>
          </cell>
          <cell r="J791" t="str">
            <v>R</v>
          </cell>
          <cell r="K791" t="str">
            <v>V</v>
          </cell>
          <cell r="L791" t="str">
            <v>91</v>
          </cell>
          <cell r="M791" t="str">
            <v>SL</v>
          </cell>
          <cell r="N791" t="str">
            <v>-</v>
          </cell>
          <cell r="O791" t="str">
            <v>-</v>
          </cell>
          <cell r="P791" t="str">
            <v>No</v>
          </cell>
          <cell r="Q791" t="str">
            <v>-</v>
          </cell>
          <cell r="R791">
            <v>0</v>
          </cell>
          <cell r="S791" t="str">
            <v>AUTO</v>
          </cell>
          <cell r="T791" t="str">
            <v>URBAN</v>
          </cell>
          <cell r="U791" t="str">
            <v>EN GAMA</v>
          </cell>
          <cell r="V791">
            <v>0</v>
          </cell>
          <cell r="W791">
            <v>1432.37</v>
          </cell>
          <cell r="X791">
            <v>2208</v>
          </cell>
          <cell r="Y791">
            <v>2561.2799999999997</v>
          </cell>
          <cell r="Z791">
            <v>4934.6399999999994</v>
          </cell>
          <cell r="AA791" t="str">
            <v>MICHELIN, 205, 55, 16, 91, V, AUTO, URBAN, PRIMACY 4, Letra Negra</v>
          </cell>
        </row>
        <row r="792">
          <cell r="A792" t="str">
            <v>PIR2345400</v>
          </cell>
          <cell r="B792" t="str">
            <v>225/40/R18 Pirelli Cinturato P7 All Season 92H</v>
          </cell>
          <cell r="C792" t="str">
            <v>PIRELLI</v>
          </cell>
          <cell r="D792" t="str">
            <v>CINTURATO P7 ALL SEASON</v>
          </cell>
          <cell r="E792">
            <v>225</v>
          </cell>
          <cell r="F792">
            <v>40</v>
          </cell>
          <cell r="G792">
            <v>18</v>
          </cell>
          <cell r="H792" t="str">
            <v>Letra Negra</v>
          </cell>
          <cell r="I792" t="str">
            <v>No</v>
          </cell>
          <cell r="J792" t="str">
            <v>R</v>
          </cell>
          <cell r="K792" t="str">
            <v>H</v>
          </cell>
          <cell r="L792" t="str">
            <v>92</v>
          </cell>
          <cell r="M792" t="str">
            <v>XL</v>
          </cell>
          <cell r="N792" t="str">
            <v>A</v>
          </cell>
          <cell r="O792" t="str">
            <v>A</v>
          </cell>
          <cell r="P792" t="str">
            <v>No</v>
          </cell>
          <cell r="Q792" t="str">
            <v>-</v>
          </cell>
          <cell r="R792">
            <v>500</v>
          </cell>
          <cell r="S792" t="str">
            <v>AUTO</v>
          </cell>
          <cell r="T792" t="str">
            <v>TOURING</v>
          </cell>
          <cell r="U792" t="str">
            <v>EN GAMA</v>
          </cell>
          <cell r="V792">
            <v>0</v>
          </cell>
          <cell r="W792">
            <v>1721.37</v>
          </cell>
          <cell r="X792">
            <v>2720</v>
          </cell>
          <cell r="Y792">
            <v>3155.2</v>
          </cell>
          <cell r="Z792">
            <v>5773.32</v>
          </cell>
          <cell r="AA792" t="str">
            <v>PIRELLI, 225, 40, 18, 92, H, AUTO, TOURING, CINTURATO P7 ALL SEASON, Letra Negra</v>
          </cell>
        </row>
        <row r="793">
          <cell r="A793" t="str">
            <v>GDY106870</v>
          </cell>
          <cell r="B793" t="str">
            <v>245/40/R18 Goodyear Efficentgrip Performance 97W</v>
          </cell>
          <cell r="C793" t="str">
            <v>GOODYEAR</v>
          </cell>
          <cell r="D793" t="str">
            <v>EFFICENTGRIP PERFORMANCE</v>
          </cell>
          <cell r="E793">
            <v>245</v>
          </cell>
          <cell r="F793">
            <v>40</v>
          </cell>
          <cell r="G793">
            <v>18</v>
          </cell>
          <cell r="H793" t="str">
            <v>Letra Negra</v>
          </cell>
          <cell r="I793" t="str">
            <v>No</v>
          </cell>
          <cell r="J793" t="str">
            <v>HP</v>
          </cell>
          <cell r="K793" t="str">
            <v>W</v>
          </cell>
          <cell r="L793" t="str">
            <v>97</v>
          </cell>
          <cell r="M793" t="str">
            <v>XL</v>
          </cell>
          <cell r="N793" t="str">
            <v>A</v>
          </cell>
          <cell r="O793" t="str">
            <v>A</v>
          </cell>
          <cell r="P793" t="str">
            <v>No</v>
          </cell>
          <cell r="Q793" t="str">
            <v>-</v>
          </cell>
          <cell r="R793">
            <v>340</v>
          </cell>
          <cell r="S793" t="str">
            <v>AUTO</v>
          </cell>
          <cell r="T793" t="str">
            <v>PERFORMANCE</v>
          </cell>
          <cell r="U793" t="str">
            <v>DESCONTINUADO</v>
          </cell>
          <cell r="V793">
            <v>0</v>
          </cell>
          <cell r="W793">
            <v>2577.73</v>
          </cell>
          <cell r="X793">
            <v>3880</v>
          </cell>
          <cell r="Y793">
            <v>4500.7999999999993</v>
          </cell>
          <cell r="Z793">
            <v>8543.4</v>
          </cell>
          <cell r="AA793" t="str">
            <v>GOODYEAR, 245, 40, 18, 97, W, AUTO, PERFORMANCE, EFFICENTGRIP PERFORMANCE, Letra Negra</v>
          </cell>
        </row>
        <row r="794">
          <cell r="A794" t="str">
            <v>GDY105894</v>
          </cell>
          <cell r="B794" t="str">
            <v>205/60/R16 Goodyear Efficentgrip Performance 92V</v>
          </cell>
          <cell r="C794" t="str">
            <v>GOODYEAR</v>
          </cell>
          <cell r="D794" t="str">
            <v>EFFICENTGRIP PERFORMANCE</v>
          </cell>
          <cell r="E794">
            <v>205</v>
          </cell>
          <cell r="F794">
            <v>60</v>
          </cell>
          <cell r="G794">
            <v>16</v>
          </cell>
          <cell r="H794" t="str">
            <v>Letra Negra</v>
          </cell>
          <cell r="I794" t="str">
            <v>No</v>
          </cell>
          <cell r="J794" t="str">
            <v>HP</v>
          </cell>
          <cell r="K794" t="str">
            <v>V</v>
          </cell>
          <cell r="L794" t="str">
            <v>92</v>
          </cell>
          <cell r="M794" t="str">
            <v>XL</v>
          </cell>
          <cell r="N794" t="str">
            <v>A</v>
          </cell>
          <cell r="O794" t="str">
            <v>A</v>
          </cell>
          <cell r="P794" t="str">
            <v>No</v>
          </cell>
          <cell r="Q794" t="str">
            <v>-</v>
          </cell>
          <cell r="R794">
            <v>340</v>
          </cell>
          <cell r="S794" t="str">
            <v>AUTO</v>
          </cell>
          <cell r="T794" t="str">
            <v>PERFORMANCE</v>
          </cell>
          <cell r="U794" t="str">
            <v>EN GAMA</v>
          </cell>
          <cell r="V794">
            <v>0</v>
          </cell>
          <cell r="W794">
            <v>1432.62</v>
          </cell>
          <cell r="X794">
            <v>2208</v>
          </cell>
          <cell r="Y794">
            <v>2561.2799999999997</v>
          </cell>
          <cell r="Z794">
            <v>4521.6799999999994</v>
          </cell>
          <cell r="AA794" t="str">
            <v>GOODYEAR, 205, 60, 16, 92, V, AUTO, PERFORMANCE, EFFICENTGRIP PERFORMANCE, Letra Negra</v>
          </cell>
        </row>
        <row r="795">
          <cell r="A795" t="str">
            <v>FZ16636500</v>
          </cell>
          <cell r="B795" t="str">
            <v>165/60/R14 Fuzion Fuzion Touring 75H</v>
          </cell>
          <cell r="C795" t="str">
            <v>FUZION</v>
          </cell>
          <cell r="D795" t="str">
            <v>FUZION TOURING</v>
          </cell>
          <cell r="E795">
            <v>165</v>
          </cell>
          <cell r="F795">
            <v>60</v>
          </cell>
          <cell r="G795">
            <v>14</v>
          </cell>
          <cell r="H795" t="str">
            <v>Letra Negra</v>
          </cell>
          <cell r="I795" t="str">
            <v>No</v>
          </cell>
          <cell r="J795" t="str">
            <v>R</v>
          </cell>
          <cell r="K795" t="str">
            <v>H</v>
          </cell>
          <cell r="L795" t="str">
            <v>75</v>
          </cell>
          <cell r="M795" t="str">
            <v>SL</v>
          </cell>
          <cell r="N795" t="str">
            <v>-</v>
          </cell>
          <cell r="O795" t="str">
            <v>-</v>
          </cell>
          <cell r="P795" t="str">
            <v>No</v>
          </cell>
          <cell r="Q795" t="str">
            <v>-</v>
          </cell>
          <cell r="R795">
            <v>400</v>
          </cell>
          <cell r="S795" t="str">
            <v>AUTO</v>
          </cell>
          <cell r="T795" t="str">
            <v>TOURING</v>
          </cell>
          <cell r="U795" t="str">
            <v>EN GAMA</v>
          </cell>
          <cell r="V795">
            <v>0</v>
          </cell>
          <cell r="W795">
            <v>538.58000000000004</v>
          </cell>
          <cell r="X795">
            <v>904</v>
          </cell>
          <cell r="Y795">
            <v>1048.6399999999999</v>
          </cell>
          <cell r="Z795">
            <v>1785.2399999999998</v>
          </cell>
          <cell r="AA795" t="str">
            <v>FUZION, 165, 60, 14, 75, H, AUTO, TOURING, FUZION TOURING, Letra Negra</v>
          </cell>
        </row>
        <row r="796">
          <cell r="A796">
            <v>10024160</v>
          </cell>
          <cell r="B796" t="str">
            <v>7/90/R14 Tornel T - 1300 95/91M</v>
          </cell>
          <cell r="C796" t="str">
            <v>TORNEL</v>
          </cell>
          <cell r="D796" t="str">
            <v>T - 1300</v>
          </cell>
          <cell r="E796">
            <v>7</v>
          </cell>
          <cell r="F796">
            <v>90</v>
          </cell>
          <cell r="G796">
            <v>14</v>
          </cell>
          <cell r="H796" t="str">
            <v>Letra Negra</v>
          </cell>
          <cell r="I796" t="str">
            <v>No</v>
          </cell>
          <cell r="J796" t="str">
            <v>R</v>
          </cell>
          <cell r="K796" t="str">
            <v>M</v>
          </cell>
          <cell r="L796" t="str">
            <v>95/91</v>
          </cell>
          <cell r="M796" t="str">
            <v>D</v>
          </cell>
          <cell r="N796" t="str">
            <v>-</v>
          </cell>
          <cell r="O796" t="str">
            <v>-</v>
          </cell>
          <cell r="P796" t="str">
            <v>No</v>
          </cell>
          <cell r="Q796">
            <v>8</v>
          </cell>
          <cell r="R796">
            <v>0</v>
          </cell>
          <cell r="S796" t="str">
            <v>CAMIONETA</v>
          </cell>
          <cell r="T796" t="str">
            <v>URBAN</v>
          </cell>
          <cell r="U796" t="str">
            <v>EN GAMA</v>
          </cell>
          <cell r="V796">
            <v>0</v>
          </cell>
          <cell r="W796">
            <v>914.44</v>
          </cell>
          <cell r="X796">
            <v>1412</v>
          </cell>
          <cell r="Y796">
            <v>1637.9199999999998</v>
          </cell>
          <cell r="Z796">
            <v>3164.4799999999996</v>
          </cell>
          <cell r="AA796" t="str">
            <v>TORNEL, 7, 90, 14, 95/91, M, CAMIONETA, URBAN, T - 1300, Letra Negra</v>
          </cell>
        </row>
        <row r="797">
          <cell r="A797" t="str">
            <v>BS10871003</v>
          </cell>
          <cell r="B797" t="str">
            <v>215/75/R14 Bridgestone M773 104/101R</v>
          </cell>
          <cell r="C797" t="str">
            <v>BRIDGESTONE</v>
          </cell>
          <cell r="D797" t="str">
            <v>M773</v>
          </cell>
          <cell r="E797">
            <v>215</v>
          </cell>
          <cell r="F797">
            <v>75</v>
          </cell>
          <cell r="G797">
            <v>14</v>
          </cell>
          <cell r="H797" t="str">
            <v>Letra Negra</v>
          </cell>
          <cell r="I797" t="str">
            <v>No</v>
          </cell>
          <cell r="J797" t="str">
            <v>R</v>
          </cell>
          <cell r="K797" t="str">
            <v>R</v>
          </cell>
          <cell r="L797" t="str">
            <v>104/101</v>
          </cell>
          <cell r="M797" t="str">
            <v>SL</v>
          </cell>
          <cell r="N797" t="str">
            <v>-</v>
          </cell>
          <cell r="O797" t="str">
            <v>-</v>
          </cell>
          <cell r="P797" t="str">
            <v>No</v>
          </cell>
          <cell r="Q797" t="str">
            <v>-</v>
          </cell>
          <cell r="R797">
            <v>0</v>
          </cell>
          <cell r="S797" t="str">
            <v>CAMIONETA</v>
          </cell>
          <cell r="T797" t="str">
            <v>URBAN</v>
          </cell>
          <cell r="U797" t="str">
            <v>EN GAMA</v>
          </cell>
          <cell r="V797">
            <v>13</v>
          </cell>
          <cell r="W797">
            <v>1206.6300000000001</v>
          </cell>
          <cell r="X797">
            <v>1808</v>
          </cell>
          <cell r="Y797">
            <v>2097.2799999999997</v>
          </cell>
          <cell r="Z797">
            <v>4244.4399999999996</v>
          </cell>
          <cell r="AA797" t="str">
            <v>BRIDGESTONE, 215, 75, 14, 104/101, R, CAMIONETA, URBAN, M773, Letra Negra</v>
          </cell>
        </row>
        <row r="798">
          <cell r="A798" t="str">
            <v>PIR1993600</v>
          </cell>
          <cell r="B798" t="str">
            <v>245/50/R20 Pirelli Scorpion Str 102H</v>
          </cell>
          <cell r="C798" t="str">
            <v>PIRELLI</v>
          </cell>
          <cell r="D798" t="str">
            <v>SCORPION STR</v>
          </cell>
          <cell r="E798">
            <v>245</v>
          </cell>
          <cell r="F798">
            <v>50</v>
          </cell>
          <cell r="G798">
            <v>20</v>
          </cell>
          <cell r="H798" t="str">
            <v>Letra Blanca</v>
          </cell>
          <cell r="I798" t="str">
            <v>No</v>
          </cell>
          <cell r="J798" t="str">
            <v>R</v>
          </cell>
          <cell r="K798" t="str">
            <v>H</v>
          </cell>
          <cell r="L798" t="str">
            <v>102</v>
          </cell>
          <cell r="M798" t="str">
            <v>SL</v>
          </cell>
          <cell r="N798" t="str">
            <v>A</v>
          </cell>
          <cell r="O798" t="str">
            <v>A</v>
          </cell>
          <cell r="P798" t="str">
            <v>No</v>
          </cell>
          <cell r="Q798" t="str">
            <v>-</v>
          </cell>
          <cell r="R798">
            <v>520</v>
          </cell>
          <cell r="S798" t="str">
            <v>CAMIONETA</v>
          </cell>
          <cell r="T798" t="str">
            <v>URBAN</v>
          </cell>
          <cell r="U798" t="str">
            <v>EN GAMA</v>
          </cell>
          <cell r="V798">
            <v>14</v>
          </cell>
          <cell r="W798">
            <v>2745.29</v>
          </cell>
          <cell r="X798">
            <v>4106</v>
          </cell>
          <cell r="Y798">
            <v>4762.96</v>
          </cell>
          <cell r="Z798">
            <v>10349.519999999999</v>
          </cell>
          <cell r="AA798" t="str">
            <v>PIRELLI, 245, 50, 20, 102, H, CAMIONETA, URBAN, SCORPION STR, Letra Blanca</v>
          </cell>
        </row>
        <row r="799">
          <cell r="A799" t="str">
            <v>GDY106862</v>
          </cell>
          <cell r="B799" t="str">
            <v>205/60/R16 Goodyear Efficentgrip Performance 96W</v>
          </cell>
          <cell r="C799" t="str">
            <v>GOODYEAR</v>
          </cell>
          <cell r="D799" t="str">
            <v>EFFICENTGRIP PERFORMANCE</v>
          </cell>
          <cell r="E799">
            <v>205</v>
          </cell>
          <cell r="F799">
            <v>60</v>
          </cell>
          <cell r="G799">
            <v>16</v>
          </cell>
          <cell r="H799" t="str">
            <v>Letra Negra</v>
          </cell>
          <cell r="I799" t="str">
            <v>No</v>
          </cell>
          <cell r="J799" t="str">
            <v>HP</v>
          </cell>
          <cell r="K799" t="str">
            <v>W</v>
          </cell>
          <cell r="L799" t="str">
            <v>96</v>
          </cell>
          <cell r="M799" t="str">
            <v>XL</v>
          </cell>
          <cell r="N799" t="str">
            <v>A</v>
          </cell>
          <cell r="O799" t="str">
            <v>A</v>
          </cell>
          <cell r="P799" t="str">
            <v>No</v>
          </cell>
          <cell r="Q799" t="str">
            <v>-</v>
          </cell>
          <cell r="R799">
            <v>340</v>
          </cell>
          <cell r="S799" t="str">
            <v>AUTO</v>
          </cell>
          <cell r="T799" t="str">
            <v>PERFORMANCE</v>
          </cell>
          <cell r="U799" t="str">
            <v>DESCONTINUADO</v>
          </cell>
          <cell r="V799">
            <v>0</v>
          </cell>
          <cell r="W799">
            <v>1312.04</v>
          </cell>
          <cell r="X799">
            <v>2045</v>
          </cell>
          <cell r="Y799">
            <v>2372.1999999999998</v>
          </cell>
          <cell r="Z799">
            <v>4348.84</v>
          </cell>
          <cell r="AA799" t="str">
            <v>GOODYEAR, 205, 60, 16, 96, W, AUTO, PERFORMANCE, EFFICENTGRIP PERFORMANCE, Letra Negra</v>
          </cell>
        </row>
        <row r="800">
          <cell r="A800" t="str">
            <v>PIR1825300</v>
          </cell>
          <cell r="B800" t="str">
            <v>255/45/R20 Pirelli Scorpion Zero 105V</v>
          </cell>
          <cell r="C800" t="str">
            <v>PIRELLI</v>
          </cell>
          <cell r="D800" t="str">
            <v>SCORPION ZERO</v>
          </cell>
          <cell r="E800">
            <v>255</v>
          </cell>
          <cell r="F800">
            <v>45</v>
          </cell>
          <cell r="G800">
            <v>20</v>
          </cell>
          <cell r="H800" t="str">
            <v>Letra Negra</v>
          </cell>
          <cell r="I800" t="str">
            <v>Si</v>
          </cell>
          <cell r="J800" t="str">
            <v>HP</v>
          </cell>
          <cell r="K800" t="str">
            <v>V</v>
          </cell>
          <cell r="L800" t="str">
            <v>105</v>
          </cell>
          <cell r="M800" t="str">
            <v>SL</v>
          </cell>
          <cell r="N800" t="str">
            <v>A</v>
          </cell>
          <cell r="O800" t="str">
            <v>A</v>
          </cell>
          <cell r="P800" t="str">
            <v>No</v>
          </cell>
          <cell r="Q800" t="str">
            <v>-</v>
          </cell>
          <cell r="R800">
            <v>420</v>
          </cell>
          <cell r="S800" t="str">
            <v>CAMIONETA</v>
          </cell>
          <cell r="T800" t="str">
            <v>URBAN</v>
          </cell>
          <cell r="U800" t="str">
            <v>EN GAMA</v>
          </cell>
          <cell r="V800">
            <v>10</v>
          </cell>
          <cell r="W800">
            <v>3691.36</v>
          </cell>
          <cell r="X800">
            <v>5387</v>
          </cell>
          <cell r="Y800">
            <v>6248.9199999999992</v>
          </cell>
          <cell r="Z800">
            <v>12608.04</v>
          </cell>
          <cell r="AA800" t="str">
            <v>PIRELLI, 255, 45, 20, 105, V, CAMIONETA, URBAN, SCORPION ZERO, Letra Negra</v>
          </cell>
        </row>
        <row r="801">
          <cell r="A801" t="str">
            <v>C20171</v>
          </cell>
          <cell r="B801" t="str">
            <v>225/65/R17 Coopertires Cs5 Grand Touring 102T</v>
          </cell>
          <cell r="C801" t="str">
            <v>COOPERTIRES</v>
          </cell>
          <cell r="D801" t="str">
            <v>CS5 GRAND TOURING</v>
          </cell>
          <cell r="E801">
            <v>225</v>
          </cell>
          <cell r="F801">
            <v>65</v>
          </cell>
          <cell r="G801">
            <v>17</v>
          </cell>
          <cell r="H801" t="str">
            <v>Letra Negra</v>
          </cell>
          <cell r="I801" t="str">
            <v>No</v>
          </cell>
          <cell r="J801" t="str">
            <v>R</v>
          </cell>
          <cell r="K801" t="str">
            <v>T</v>
          </cell>
          <cell r="L801" t="str">
            <v>102</v>
          </cell>
          <cell r="M801" t="str">
            <v>SL</v>
          </cell>
          <cell r="N801" t="str">
            <v>A</v>
          </cell>
          <cell r="O801" t="str">
            <v>A</v>
          </cell>
          <cell r="P801" t="str">
            <v>No</v>
          </cell>
          <cell r="Q801">
            <v>4</v>
          </cell>
          <cell r="R801">
            <v>780</v>
          </cell>
          <cell r="S801" t="str">
            <v>AUTO</v>
          </cell>
          <cell r="T801" t="str">
            <v>TOURING</v>
          </cell>
          <cell r="U801" t="str">
            <v>EN GAMA</v>
          </cell>
          <cell r="V801">
            <v>0</v>
          </cell>
          <cell r="W801">
            <v>1620.9</v>
          </cell>
          <cell r="X801">
            <v>2533</v>
          </cell>
          <cell r="Y801">
            <v>2938.2799999999997</v>
          </cell>
          <cell r="Z801">
            <v>5373.12</v>
          </cell>
          <cell r="AA801" t="str">
            <v>COOPERTIRES, 225, 65, 17, 102, T, AUTO, TOURING, CS5 GRAND TOURING, Letra Negra</v>
          </cell>
        </row>
        <row r="802">
          <cell r="A802" t="str">
            <v>DUN107447</v>
          </cell>
          <cell r="B802" t="str">
            <v>235/45/R20 Dunlop Sp Sport Maxx 100W</v>
          </cell>
          <cell r="C802" t="str">
            <v>DUNLOP</v>
          </cell>
          <cell r="D802" t="str">
            <v>SP SPORT MAXX</v>
          </cell>
          <cell r="E802">
            <v>235</v>
          </cell>
          <cell r="F802">
            <v>45</v>
          </cell>
          <cell r="G802">
            <v>20</v>
          </cell>
          <cell r="H802" t="str">
            <v>Letra Negra</v>
          </cell>
          <cell r="I802" t="str">
            <v>Si</v>
          </cell>
          <cell r="J802" t="str">
            <v>HP</v>
          </cell>
          <cell r="K802" t="str">
            <v>W</v>
          </cell>
          <cell r="L802" t="str">
            <v>100</v>
          </cell>
          <cell r="M802" t="str">
            <v>SL</v>
          </cell>
          <cell r="N802" t="str">
            <v>AA</v>
          </cell>
          <cell r="O802" t="str">
            <v>A</v>
          </cell>
          <cell r="P802" t="str">
            <v>No</v>
          </cell>
          <cell r="Q802" t="str">
            <v>-</v>
          </cell>
          <cell r="R802">
            <v>240</v>
          </cell>
          <cell r="S802" t="str">
            <v>AUTO</v>
          </cell>
          <cell r="T802" t="str">
            <v>SPORTING</v>
          </cell>
          <cell r="U802" t="str">
            <v>EN GAMA</v>
          </cell>
          <cell r="V802">
            <v>0</v>
          </cell>
          <cell r="W802">
            <v>2754.19</v>
          </cell>
          <cell r="X802">
            <v>4119</v>
          </cell>
          <cell r="Y802">
            <v>4778.04</v>
          </cell>
          <cell r="Z802">
            <v>9129.1999999999989</v>
          </cell>
          <cell r="AA802" t="str">
            <v>DUNLOP, 235, 45, 20, 100, W, AUTO, SPORTING, SP SPORT MAXX, Letra Negra</v>
          </cell>
        </row>
        <row r="803">
          <cell r="A803" t="str">
            <v>DUN102330</v>
          </cell>
          <cell r="B803" t="str">
            <v>225/60/R18 Dunlop Sp Sport 01 100H</v>
          </cell>
          <cell r="C803" t="str">
            <v>DUNLOP</v>
          </cell>
          <cell r="D803" t="str">
            <v>SP SPORT 01</v>
          </cell>
          <cell r="E803">
            <v>225</v>
          </cell>
          <cell r="F803">
            <v>60</v>
          </cell>
          <cell r="G803">
            <v>18</v>
          </cell>
          <cell r="H803" t="str">
            <v>Letra Negra</v>
          </cell>
          <cell r="I803" t="str">
            <v>Si</v>
          </cell>
          <cell r="J803" t="str">
            <v>R</v>
          </cell>
          <cell r="K803" t="str">
            <v>H</v>
          </cell>
          <cell r="L803" t="str">
            <v>100</v>
          </cell>
          <cell r="M803" t="str">
            <v>SL</v>
          </cell>
          <cell r="N803" t="str">
            <v>A</v>
          </cell>
          <cell r="O803" t="str">
            <v>A</v>
          </cell>
          <cell r="P803" t="str">
            <v>No</v>
          </cell>
          <cell r="Q803" t="str">
            <v>-</v>
          </cell>
          <cell r="R803">
            <v>280</v>
          </cell>
          <cell r="S803" t="str">
            <v>CAMIONETA</v>
          </cell>
          <cell r="T803" t="str">
            <v>SPORTING</v>
          </cell>
          <cell r="U803" t="str">
            <v>EN GAMA</v>
          </cell>
          <cell r="V803">
            <v>0</v>
          </cell>
          <cell r="W803">
            <v>1803.75</v>
          </cell>
          <cell r="X803">
            <v>2832</v>
          </cell>
          <cell r="Y803">
            <v>3285.12</v>
          </cell>
          <cell r="Z803">
            <v>5946.16</v>
          </cell>
          <cell r="AA803" t="str">
            <v>DUNLOP, 225, 60, 18, 100, H, CAMIONETA, SPORTING, SP SPORT 01, Letra Negra</v>
          </cell>
        </row>
        <row r="804">
          <cell r="A804" t="str">
            <v>PIR2410700</v>
          </cell>
          <cell r="B804" t="str">
            <v>235/50/R18 Pirelli Scorpion Verde 97Y</v>
          </cell>
          <cell r="C804" t="str">
            <v>PIRELLI</v>
          </cell>
          <cell r="D804" t="str">
            <v>SCORPION VERDE</v>
          </cell>
          <cell r="E804">
            <v>235</v>
          </cell>
          <cell r="F804">
            <v>50</v>
          </cell>
          <cell r="G804">
            <v>18</v>
          </cell>
          <cell r="H804" t="str">
            <v>Letra Negra</v>
          </cell>
          <cell r="I804" t="str">
            <v>Si</v>
          </cell>
          <cell r="J804" t="str">
            <v>HP</v>
          </cell>
          <cell r="K804" t="str">
            <v>Y</v>
          </cell>
          <cell r="L804" t="str">
            <v>97</v>
          </cell>
          <cell r="M804" t="str">
            <v>SL</v>
          </cell>
          <cell r="N804" t="str">
            <v>-</v>
          </cell>
          <cell r="O804" t="str">
            <v>-</v>
          </cell>
          <cell r="P804" t="str">
            <v>No</v>
          </cell>
          <cell r="Q804" t="str">
            <v>-</v>
          </cell>
          <cell r="R804">
            <v>0</v>
          </cell>
          <cell r="S804" t="str">
            <v>CAMIONETA</v>
          </cell>
          <cell r="T804" t="str">
            <v>URBAN</v>
          </cell>
          <cell r="U804" t="str">
            <v>EN GAMA</v>
          </cell>
          <cell r="V804">
            <v>13</v>
          </cell>
          <cell r="W804">
            <v>2503.41</v>
          </cell>
          <cell r="X804">
            <v>3779</v>
          </cell>
          <cell r="Y804">
            <v>4383.6399999999994</v>
          </cell>
          <cell r="Z804">
            <v>8297.48</v>
          </cell>
          <cell r="AA804" t="str">
            <v>PIRELLI, 235, 50, 18, 97, Y, CAMIONETA, URBAN, SCORPION VERDE, Letra Negra</v>
          </cell>
        </row>
        <row r="805">
          <cell r="A805" t="str">
            <v>DUN107321</v>
          </cell>
          <cell r="B805" t="str">
            <v>235/40/R18 Dunlop Direzza Dz102 95W</v>
          </cell>
          <cell r="C805" t="str">
            <v>DUNLOP</v>
          </cell>
          <cell r="D805" t="str">
            <v>DIREZZA DZ102</v>
          </cell>
          <cell r="E805">
            <v>235</v>
          </cell>
          <cell r="F805">
            <v>40</v>
          </cell>
          <cell r="G805">
            <v>18</v>
          </cell>
          <cell r="H805" t="str">
            <v>Letra Negra</v>
          </cell>
          <cell r="I805" t="str">
            <v>No</v>
          </cell>
          <cell r="J805" t="str">
            <v>HP</v>
          </cell>
          <cell r="K805" t="str">
            <v>W</v>
          </cell>
          <cell r="L805" t="str">
            <v>95</v>
          </cell>
          <cell r="M805" t="str">
            <v>XL</v>
          </cell>
          <cell r="N805" t="str">
            <v>A</v>
          </cell>
          <cell r="O805" t="str">
            <v>A</v>
          </cell>
          <cell r="P805" t="str">
            <v>No</v>
          </cell>
          <cell r="Q805" t="str">
            <v>-</v>
          </cell>
          <cell r="R805">
            <v>460</v>
          </cell>
          <cell r="S805" t="str">
            <v>AUTO</v>
          </cell>
          <cell r="T805" t="str">
            <v>URBAN</v>
          </cell>
          <cell r="U805" t="str">
            <v>EN GAMA</v>
          </cell>
          <cell r="V805">
            <v>0</v>
          </cell>
          <cell r="W805">
            <v>1668.14</v>
          </cell>
          <cell r="X805">
            <v>2648</v>
          </cell>
          <cell r="Y805">
            <v>3071.68</v>
          </cell>
          <cell r="Z805">
            <v>5529.7199999999993</v>
          </cell>
          <cell r="AA805" t="str">
            <v>DUNLOP, 235, 40, 18, 95, W, AUTO, URBAN, DIREZZA DZ102, Letra Negra</v>
          </cell>
        </row>
        <row r="806">
          <cell r="A806" t="str">
            <v>C08299</v>
          </cell>
          <cell r="B806" t="str">
            <v>Lt245/70/R17 Coopertires Discoverer H/T3 119/116S</v>
          </cell>
          <cell r="C806" t="str">
            <v>COOPERTIRES</v>
          </cell>
          <cell r="D806" t="str">
            <v>DISCOVERER H/T3</v>
          </cell>
          <cell r="E806">
            <v>245</v>
          </cell>
          <cell r="F806">
            <v>70</v>
          </cell>
          <cell r="G806">
            <v>17</v>
          </cell>
          <cell r="H806" t="str">
            <v>Letra Negra</v>
          </cell>
          <cell r="I806" t="str">
            <v>No</v>
          </cell>
          <cell r="J806" t="str">
            <v>R</v>
          </cell>
          <cell r="K806" t="str">
            <v>S</v>
          </cell>
          <cell r="L806" t="str">
            <v>119/116</v>
          </cell>
          <cell r="M806" t="str">
            <v>E</v>
          </cell>
          <cell r="N806" t="str">
            <v>-</v>
          </cell>
          <cell r="O806" t="str">
            <v>-</v>
          </cell>
          <cell r="P806" t="str">
            <v>No</v>
          </cell>
          <cell r="Q806">
            <v>10</v>
          </cell>
          <cell r="R806">
            <v>0</v>
          </cell>
          <cell r="S806" t="str">
            <v>CAMIONETA</v>
          </cell>
          <cell r="T806" t="str">
            <v>ALL TERRAIN</v>
          </cell>
          <cell r="U806" t="str">
            <v>EN GAMA</v>
          </cell>
          <cell r="V806">
            <v>0</v>
          </cell>
          <cell r="W806">
            <v>2116.08</v>
          </cell>
          <cell r="X806">
            <v>3203</v>
          </cell>
          <cell r="Y806">
            <v>3715.4799999999996</v>
          </cell>
          <cell r="Z806">
            <v>7013.36</v>
          </cell>
          <cell r="AA806" t="str">
            <v>COOPERTIRES, 245, 70, 17, 119/116, S, CAMIONETA, ALL TERRAIN, DISCOVERER H/T3, Letra Negra</v>
          </cell>
        </row>
        <row r="807">
          <cell r="A807" t="str">
            <v>C54805</v>
          </cell>
          <cell r="B807" t="str">
            <v>Lt265/70/R17 Coopertires Discoverer S/T Maxx 121/118Q</v>
          </cell>
          <cell r="C807" t="str">
            <v>COOPERTIRES</v>
          </cell>
          <cell r="D807" t="str">
            <v>DISCOVERER S/T MAXX</v>
          </cell>
          <cell r="E807">
            <v>265</v>
          </cell>
          <cell r="F807">
            <v>70</v>
          </cell>
          <cell r="G807">
            <v>17</v>
          </cell>
          <cell r="H807" t="str">
            <v>Letra Blanca Derecha</v>
          </cell>
          <cell r="I807" t="str">
            <v>No</v>
          </cell>
          <cell r="J807" t="str">
            <v>R</v>
          </cell>
          <cell r="K807" t="str">
            <v>Q</v>
          </cell>
          <cell r="L807" t="str">
            <v>121/118</v>
          </cell>
          <cell r="M807" t="str">
            <v>E</v>
          </cell>
          <cell r="N807" t="str">
            <v>-</v>
          </cell>
          <cell r="O807" t="str">
            <v>-</v>
          </cell>
          <cell r="P807" t="str">
            <v>No</v>
          </cell>
          <cell r="Q807">
            <v>10</v>
          </cell>
          <cell r="R807">
            <v>0</v>
          </cell>
          <cell r="S807" t="str">
            <v>CAMIONETA</v>
          </cell>
          <cell r="T807" t="str">
            <v>ALL TERRAIN</v>
          </cell>
          <cell r="U807" t="str">
            <v>FUERA DE GAMA</v>
          </cell>
          <cell r="V807">
            <v>0</v>
          </cell>
          <cell r="W807">
            <v>2590.66</v>
          </cell>
          <cell r="X807">
            <v>3846</v>
          </cell>
          <cell r="Y807">
            <v>4461.3599999999997</v>
          </cell>
          <cell r="Z807">
            <v>8586.32</v>
          </cell>
          <cell r="AA807" t="str">
            <v>COOPERTIRES, 265, 70, 17, 121/118, Q, CAMIONETA, ALL TERRAIN, DISCOVERER S/T MAXX, Letra Blanca Derecha</v>
          </cell>
        </row>
        <row r="808">
          <cell r="A808" t="str">
            <v>PIR1721900</v>
          </cell>
          <cell r="B808" t="str">
            <v>295/40/R21 Pirelli Scorpion Zero Asimetrico 111V</v>
          </cell>
          <cell r="C808" t="str">
            <v>PIRELLI</v>
          </cell>
          <cell r="D808" t="str">
            <v>SCORPION ZERO ASIMETRICO</v>
          </cell>
          <cell r="E808">
            <v>295</v>
          </cell>
          <cell r="F808">
            <v>40</v>
          </cell>
          <cell r="G808">
            <v>21</v>
          </cell>
          <cell r="H808" t="str">
            <v>Letra Negra</v>
          </cell>
          <cell r="I808" t="str">
            <v>Si</v>
          </cell>
          <cell r="J808" t="str">
            <v>HP</v>
          </cell>
          <cell r="K808" t="str">
            <v>V</v>
          </cell>
          <cell r="L808" t="str">
            <v>111</v>
          </cell>
          <cell r="M808" t="str">
            <v>XL</v>
          </cell>
          <cell r="N808" t="str">
            <v>A</v>
          </cell>
          <cell r="O808" t="str">
            <v>A</v>
          </cell>
          <cell r="P808" t="str">
            <v>No</v>
          </cell>
          <cell r="Q808" t="str">
            <v>-</v>
          </cell>
          <cell r="R808">
            <v>420</v>
          </cell>
          <cell r="S808" t="str">
            <v>CAMIONETA</v>
          </cell>
          <cell r="T808" t="str">
            <v>URBAN</v>
          </cell>
          <cell r="U808" t="str">
            <v>EN GAMA</v>
          </cell>
          <cell r="V808">
            <v>1</v>
          </cell>
          <cell r="W808">
            <v>3947.24</v>
          </cell>
          <cell r="X808">
            <v>5734</v>
          </cell>
          <cell r="Y808">
            <v>6651.44</v>
          </cell>
          <cell r="Z808">
            <v>14457.079999999998</v>
          </cell>
          <cell r="AA808" t="str">
            <v>PIRELLI, 295, 40, 21, 111, V, CAMIONETA, URBAN, SCORPION ZERO ASIMETRICO, Letra Negra</v>
          </cell>
        </row>
        <row r="809">
          <cell r="A809" t="str">
            <v>DUN101065</v>
          </cell>
          <cell r="B809" t="str">
            <v>215/60/R16 Dunlop Sp Sport 7000 A-S 94H</v>
          </cell>
          <cell r="C809" t="str">
            <v>DUNLOP</v>
          </cell>
          <cell r="D809" t="str">
            <v>SP SPORT 7000 A-S</v>
          </cell>
          <cell r="E809">
            <v>215</v>
          </cell>
          <cell r="F809">
            <v>60</v>
          </cell>
          <cell r="G809">
            <v>16</v>
          </cell>
          <cell r="H809" t="str">
            <v>Letra Negra</v>
          </cell>
          <cell r="I809" t="str">
            <v>Si</v>
          </cell>
          <cell r="J809" t="str">
            <v>R</v>
          </cell>
          <cell r="K809" t="str">
            <v>H</v>
          </cell>
          <cell r="L809" t="str">
            <v>94</v>
          </cell>
          <cell r="M809" t="str">
            <v>SL</v>
          </cell>
          <cell r="N809" t="str">
            <v>A</v>
          </cell>
          <cell r="O809" t="str">
            <v>A</v>
          </cell>
          <cell r="P809" t="str">
            <v>No</v>
          </cell>
          <cell r="Q809" t="str">
            <v>-</v>
          </cell>
          <cell r="R809">
            <v>340</v>
          </cell>
          <cell r="S809" t="str">
            <v>AUTO</v>
          </cell>
          <cell r="T809" t="str">
            <v>SPORTING</v>
          </cell>
          <cell r="U809" t="str">
            <v>EN GAMA</v>
          </cell>
          <cell r="V809">
            <v>0</v>
          </cell>
          <cell r="W809">
            <v>1444.46</v>
          </cell>
          <cell r="X809">
            <v>2224</v>
          </cell>
          <cell r="Y809">
            <v>2579.8399999999997</v>
          </cell>
          <cell r="Z809">
            <v>4788.4799999999996</v>
          </cell>
          <cell r="AA809" t="str">
            <v>DUNLOP, 215, 60, 16, 94, H, AUTO, SPORTING, SP SPORT 7000 A-S, Letra Negra</v>
          </cell>
        </row>
        <row r="810">
          <cell r="A810" t="str">
            <v>PIR1749200</v>
          </cell>
          <cell r="B810" t="str">
            <v>245/40/R18 Pirelli Pzero 93Y</v>
          </cell>
          <cell r="C810" t="str">
            <v>PIRELLI</v>
          </cell>
          <cell r="D810" t="str">
            <v>PZERO</v>
          </cell>
          <cell r="E810">
            <v>245</v>
          </cell>
          <cell r="F810">
            <v>40</v>
          </cell>
          <cell r="G810">
            <v>18</v>
          </cell>
          <cell r="H810" t="str">
            <v>Letra Negra</v>
          </cell>
          <cell r="I810" t="str">
            <v>No</v>
          </cell>
          <cell r="J810" t="str">
            <v>HP</v>
          </cell>
          <cell r="K810" t="str">
            <v>Y</v>
          </cell>
          <cell r="L810" t="str">
            <v>93</v>
          </cell>
          <cell r="M810" t="str">
            <v>SL</v>
          </cell>
          <cell r="N810" t="str">
            <v>AA</v>
          </cell>
          <cell r="O810" t="str">
            <v>A</v>
          </cell>
          <cell r="P810" t="str">
            <v>Si</v>
          </cell>
          <cell r="Q810" t="str">
            <v>-</v>
          </cell>
          <cell r="R810">
            <v>220</v>
          </cell>
          <cell r="S810" t="str">
            <v>AUTO</v>
          </cell>
          <cell r="T810" t="str">
            <v>URBAN</v>
          </cell>
          <cell r="U810" t="str">
            <v>EN GAMA</v>
          </cell>
          <cell r="V810">
            <v>0</v>
          </cell>
          <cell r="W810">
            <v>3927.73</v>
          </cell>
          <cell r="X810">
            <v>5707</v>
          </cell>
          <cell r="Y810">
            <v>6620.12</v>
          </cell>
          <cell r="Z810">
            <v>13018.679999999998</v>
          </cell>
          <cell r="AA810" t="str">
            <v>PIRELLI, 245, 40, 18, 93, Y, AUTO, URBAN, PZERO, Letra Negra</v>
          </cell>
        </row>
        <row r="811">
          <cell r="A811">
            <v>10015083</v>
          </cell>
          <cell r="B811" t="str">
            <v>155/80/R15 Tornel Radial Acero Direccional --</v>
          </cell>
          <cell r="C811" t="str">
            <v>TORNEL</v>
          </cell>
          <cell r="D811" t="str">
            <v>RADIAL ACERO DIRECCIONAL</v>
          </cell>
          <cell r="E811">
            <v>155</v>
          </cell>
          <cell r="F811">
            <v>80</v>
          </cell>
          <cell r="G811">
            <v>15</v>
          </cell>
          <cell r="H811" t="str">
            <v>Letra Negra</v>
          </cell>
          <cell r="I811" t="str">
            <v>No</v>
          </cell>
          <cell r="J811" t="str">
            <v>R</v>
          </cell>
          <cell r="K811" t="str">
            <v>-</v>
          </cell>
          <cell r="L811" t="str">
            <v>-</v>
          </cell>
          <cell r="M811" t="str">
            <v>SL</v>
          </cell>
          <cell r="N811" t="str">
            <v>-</v>
          </cell>
          <cell r="O811" t="str">
            <v>-</v>
          </cell>
          <cell r="P811" t="str">
            <v>No</v>
          </cell>
          <cell r="Q811" t="str">
            <v>-</v>
          </cell>
          <cell r="R811">
            <v>0</v>
          </cell>
          <cell r="S811" t="str">
            <v>AUTO</v>
          </cell>
          <cell r="T811" t="str">
            <v>TOURING</v>
          </cell>
          <cell r="U811" t="str">
            <v>EN GAMA</v>
          </cell>
          <cell r="V811">
            <v>0</v>
          </cell>
          <cell r="W811">
            <v>562.54</v>
          </cell>
          <cell r="X811">
            <v>966</v>
          </cell>
          <cell r="Y811">
            <v>1120.56</v>
          </cell>
          <cell r="Z811">
            <v>1778.28</v>
          </cell>
          <cell r="AA811" t="str">
            <v>TORNEL, 155, 80, 15, -, -, AUTO, TOURING, RADIAL ACERO DIRECCIONAL, Letra Negra</v>
          </cell>
        </row>
        <row r="812">
          <cell r="A812">
            <v>35737</v>
          </cell>
          <cell r="B812" t="str">
            <v>255/80/R17 Bfgoodrich Mud Terrain T/A Km2 121/118Q</v>
          </cell>
          <cell r="C812" t="str">
            <v>BFGOODRICH</v>
          </cell>
          <cell r="D812" t="str">
            <v>MUD TERRAIN T/A KM2</v>
          </cell>
          <cell r="E812">
            <v>255</v>
          </cell>
          <cell r="F812">
            <v>80</v>
          </cell>
          <cell r="G812">
            <v>17</v>
          </cell>
          <cell r="H812" t="str">
            <v>Letra Blanca Resaltada</v>
          </cell>
          <cell r="I812" t="str">
            <v>No</v>
          </cell>
          <cell r="J812" t="str">
            <v>R</v>
          </cell>
          <cell r="K812" t="str">
            <v>Q</v>
          </cell>
          <cell r="L812" t="str">
            <v>121/118</v>
          </cell>
          <cell r="M812" t="str">
            <v>E</v>
          </cell>
          <cell r="N812" t="str">
            <v>-</v>
          </cell>
          <cell r="O812" t="str">
            <v>-</v>
          </cell>
          <cell r="P812" t="str">
            <v>No</v>
          </cell>
          <cell r="Q812">
            <v>10</v>
          </cell>
          <cell r="R812">
            <v>0</v>
          </cell>
          <cell r="S812" t="str">
            <v>CAMIONETA</v>
          </cell>
          <cell r="T812" t="str">
            <v>ALL TERRAIN</v>
          </cell>
          <cell r="U812" t="str">
            <v>EN GAMA</v>
          </cell>
          <cell r="V812">
            <v>0</v>
          </cell>
          <cell r="W812">
            <v>2313.0500000000002</v>
          </cell>
          <cell r="X812">
            <v>3470</v>
          </cell>
          <cell r="Y812">
            <v>4025.2</v>
          </cell>
          <cell r="Z812">
            <v>7666.44</v>
          </cell>
          <cell r="AA812" t="str">
            <v>BFGOODRICH, 255, 80, 17, 121/118, Q, CAMIONETA, ALL TERRAIN, MUD TERRAIN T/A KM2, Letra Blanca Resaltada</v>
          </cell>
        </row>
        <row r="813">
          <cell r="A813" t="str">
            <v>C22019</v>
          </cell>
          <cell r="B813" t="str">
            <v>225/45/R17 Coopertires Zeon Rs3-S 94W</v>
          </cell>
          <cell r="C813" t="str">
            <v>COOPERTIRES</v>
          </cell>
          <cell r="D813" t="str">
            <v>ZEON RS3-S</v>
          </cell>
          <cell r="E813">
            <v>225</v>
          </cell>
          <cell r="F813">
            <v>45</v>
          </cell>
          <cell r="G813">
            <v>17</v>
          </cell>
          <cell r="H813" t="str">
            <v>Letra Negra</v>
          </cell>
          <cell r="I813" t="str">
            <v>No</v>
          </cell>
          <cell r="J813" t="str">
            <v>HP</v>
          </cell>
          <cell r="K813" t="str">
            <v>W</v>
          </cell>
          <cell r="L813" t="str">
            <v>94</v>
          </cell>
          <cell r="M813" t="str">
            <v>XL</v>
          </cell>
          <cell r="N813" t="str">
            <v>AA</v>
          </cell>
          <cell r="O813" t="str">
            <v>A</v>
          </cell>
          <cell r="P813" t="str">
            <v>No</v>
          </cell>
          <cell r="Q813">
            <v>4</v>
          </cell>
          <cell r="R813">
            <v>300</v>
          </cell>
          <cell r="S813" t="str">
            <v>AUTO</v>
          </cell>
          <cell r="T813" t="str">
            <v>PERFORMANCE</v>
          </cell>
          <cell r="U813" t="str">
            <v>DESCONTINUADO</v>
          </cell>
          <cell r="V813">
            <v>2</v>
          </cell>
          <cell r="W813">
            <v>1548.47</v>
          </cell>
          <cell r="X813">
            <v>2435</v>
          </cell>
          <cell r="Y813">
            <v>2824.6</v>
          </cell>
          <cell r="Z813">
            <v>5133</v>
          </cell>
          <cell r="AA813" t="str">
            <v>COOPERTIRES, 225, 45, 17, 94, W, AUTO, PERFORMANCE, ZEON RS3-S, Letra Negra</v>
          </cell>
        </row>
        <row r="814">
          <cell r="A814" t="str">
            <v>GDY107595</v>
          </cell>
          <cell r="B814" t="str">
            <v>225/50/R16 Goodyear Efficentgrip Performance 92W</v>
          </cell>
          <cell r="C814" t="str">
            <v>GOODYEAR</v>
          </cell>
          <cell r="D814" t="str">
            <v>EFFICENTGRIP PERFORMANCE</v>
          </cell>
          <cell r="E814">
            <v>225</v>
          </cell>
          <cell r="F814">
            <v>50</v>
          </cell>
          <cell r="G814">
            <v>16</v>
          </cell>
          <cell r="H814" t="str">
            <v>Letra Negra</v>
          </cell>
          <cell r="I814" t="str">
            <v>No</v>
          </cell>
          <cell r="J814" t="str">
            <v>HP</v>
          </cell>
          <cell r="K814" t="str">
            <v>W</v>
          </cell>
          <cell r="L814" t="str">
            <v>92</v>
          </cell>
          <cell r="M814" t="str">
            <v>SL</v>
          </cell>
          <cell r="N814" t="str">
            <v>A</v>
          </cell>
          <cell r="O814" t="str">
            <v>A</v>
          </cell>
          <cell r="P814" t="str">
            <v>No</v>
          </cell>
          <cell r="Q814" t="str">
            <v>-</v>
          </cell>
          <cell r="R814">
            <v>340</v>
          </cell>
          <cell r="S814" t="str">
            <v>AUTO</v>
          </cell>
          <cell r="T814" t="str">
            <v>PERFORMANCE</v>
          </cell>
          <cell r="U814" t="str">
            <v>FUERA DE GAMA</v>
          </cell>
          <cell r="V814">
            <v>4</v>
          </cell>
          <cell r="W814">
            <v>1396.29</v>
          </cell>
          <cell r="X814">
            <v>2159</v>
          </cell>
          <cell r="Y814">
            <v>2504.44</v>
          </cell>
          <cell r="Z814">
            <v>4628.3999999999996</v>
          </cell>
          <cell r="AA814" t="str">
            <v>GOODYEAR, 225, 50, 16, 92, W, AUTO, PERFORMANCE, EFFICENTGRIP PERFORMANCE, Letra Negra</v>
          </cell>
        </row>
        <row r="815">
          <cell r="A815" t="str">
            <v>PIR1874300</v>
          </cell>
          <cell r="B815" t="str">
            <v>275/35/R20 Pirelli Pzero 102Y</v>
          </cell>
          <cell r="C815" t="str">
            <v>PIRELLI</v>
          </cell>
          <cell r="D815" t="str">
            <v>PZERO</v>
          </cell>
          <cell r="E815">
            <v>275</v>
          </cell>
          <cell r="F815">
            <v>35</v>
          </cell>
          <cell r="G815">
            <v>20</v>
          </cell>
          <cell r="H815" t="str">
            <v>Letra Negra</v>
          </cell>
          <cell r="I815" t="str">
            <v>Si</v>
          </cell>
          <cell r="J815" t="str">
            <v>HP</v>
          </cell>
          <cell r="K815" t="str">
            <v>Y</v>
          </cell>
          <cell r="L815" t="str">
            <v>102</v>
          </cell>
          <cell r="M815" t="str">
            <v>XL</v>
          </cell>
          <cell r="N815" t="str">
            <v>AA</v>
          </cell>
          <cell r="O815" t="str">
            <v>A</v>
          </cell>
          <cell r="P815" t="str">
            <v>Si</v>
          </cell>
          <cell r="Q815" t="str">
            <v>-</v>
          </cell>
          <cell r="R815">
            <v>220</v>
          </cell>
          <cell r="S815" t="str">
            <v>AUTO</v>
          </cell>
          <cell r="T815" t="str">
            <v>URBAN</v>
          </cell>
          <cell r="U815" t="str">
            <v>EN GAMA</v>
          </cell>
          <cell r="V815">
            <v>0</v>
          </cell>
          <cell r="W815">
            <v>5688.02</v>
          </cell>
          <cell r="X815">
            <v>8091</v>
          </cell>
          <cell r="Y815">
            <v>9385.56</v>
          </cell>
          <cell r="Z815">
            <v>19491.48</v>
          </cell>
          <cell r="AA815" t="str">
            <v>PIRELLI, 275, 35, 20, 102, Y, AUTO, URBAN, PZERO, Letra Negra</v>
          </cell>
        </row>
        <row r="816">
          <cell r="A816" t="str">
            <v>PIR2524400</v>
          </cell>
          <cell r="B816" t="str">
            <v>215/60/R17 Pirelli Scorpion Atr 100H</v>
          </cell>
          <cell r="C816" t="str">
            <v>PIRELLI</v>
          </cell>
          <cell r="D816" t="str">
            <v>SCORPION ATR</v>
          </cell>
          <cell r="E816">
            <v>215</v>
          </cell>
          <cell r="F816">
            <v>60</v>
          </cell>
          <cell r="G816">
            <v>17</v>
          </cell>
          <cell r="H816" t="str">
            <v>Letra Negra</v>
          </cell>
          <cell r="I816" t="str">
            <v>No</v>
          </cell>
          <cell r="J816" t="str">
            <v>HP</v>
          </cell>
          <cell r="K816" t="str">
            <v>H</v>
          </cell>
          <cell r="L816" t="str">
            <v>100</v>
          </cell>
          <cell r="M816" t="str">
            <v>XL</v>
          </cell>
          <cell r="N816" t="str">
            <v>-</v>
          </cell>
          <cell r="O816" t="str">
            <v>-</v>
          </cell>
          <cell r="P816" t="str">
            <v>No</v>
          </cell>
          <cell r="Q816" t="str">
            <v>-</v>
          </cell>
          <cell r="R816">
            <v>0</v>
          </cell>
          <cell r="S816" t="str">
            <v>CAMIONETA</v>
          </cell>
          <cell r="T816" t="str">
            <v>URBAN</v>
          </cell>
          <cell r="U816" t="str">
            <v>EN GAMA</v>
          </cell>
          <cell r="V816">
            <v>25</v>
          </cell>
          <cell r="W816">
            <v>2443.37</v>
          </cell>
          <cell r="X816">
            <v>3646</v>
          </cell>
          <cell r="Y816">
            <v>4229.3599999999997</v>
          </cell>
          <cell r="Z816">
            <v>7462.28</v>
          </cell>
          <cell r="AA816" t="str">
            <v>PIRELLI, 215, 60, 17, 100, H, CAMIONETA, URBAN, SCORPION ATR, Letra Negra</v>
          </cell>
        </row>
        <row r="817">
          <cell r="A817" t="str">
            <v>C9002816</v>
          </cell>
          <cell r="B817" t="str">
            <v>275/70/R17 Coopertires Discoverer Atr Lt 121/118R</v>
          </cell>
          <cell r="C817" t="str">
            <v>COOPERTIRES</v>
          </cell>
          <cell r="D817" t="str">
            <v>DISCOVERER ATR LT</v>
          </cell>
          <cell r="E817">
            <v>275</v>
          </cell>
          <cell r="F817">
            <v>70</v>
          </cell>
          <cell r="G817">
            <v>17</v>
          </cell>
          <cell r="H817" t="str">
            <v>Letra Blanca Derecha</v>
          </cell>
          <cell r="I817" t="str">
            <v>No</v>
          </cell>
          <cell r="J817" t="str">
            <v>R</v>
          </cell>
          <cell r="K817" t="str">
            <v>R</v>
          </cell>
          <cell r="L817" t="str">
            <v>121/118</v>
          </cell>
          <cell r="M817" t="str">
            <v>E</v>
          </cell>
          <cell r="N817" t="str">
            <v>-</v>
          </cell>
          <cell r="O817" t="str">
            <v>-</v>
          </cell>
          <cell r="P817" t="str">
            <v>No</v>
          </cell>
          <cell r="Q817">
            <v>10</v>
          </cell>
          <cell r="R817">
            <v>0</v>
          </cell>
          <cell r="S817" t="str">
            <v>CAMIONETA</v>
          </cell>
          <cell r="T817" t="str">
            <v>ALL TERRAIN</v>
          </cell>
          <cell r="U817" t="str">
            <v>EN GAMA</v>
          </cell>
          <cell r="V817">
            <v>0</v>
          </cell>
          <cell r="W817">
            <v>2055.9899999999998</v>
          </cell>
          <cell r="X817">
            <v>3122</v>
          </cell>
          <cell r="Y817">
            <v>3621.5199999999995</v>
          </cell>
          <cell r="Z817">
            <v>6814.9999999999991</v>
          </cell>
          <cell r="AA817" t="str">
            <v>COOPERTIRES, 275, 70, 17, 121/118, R, CAMIONETA, ALL TERRAIN, DISCOVERER ATR LT, Letra Blanca Derecha</v>
          </cell>
        </row>
        <row r="818">
          <cell r="A818" t="str">
            <v>DUN108918</v>
          </cell>
          <cell r="B818" t="str">
            <v>265/65/R17 Dunlop Grandtrek At25 112S</v>
          </cell>
          <cell r="C818" t="str">
            <v>DUNLOP</v>
          </cell>
          <cell r="D818" t="str">
            <v>GRANDTREK AT25</v>
          </cell>
          <cell r="E818">
            <v>265</v>
          </cell>
          <cell r="F818">
            <v>65</v>
          </cell>
          <cell r="G818">
            <v>17</v>
          </cell>
          <cell r="H818" t="str">
            <v>Letra Negra</v>
          </cell>
          <cell r="I818" t="str">
            <v>Si</v>
          </cell>
          <cell r="J818" t="str">
            <v>R</v>
          </cell>
          <cell r="K818" t="str">
            <v>S</v>
          </cell>
          <cell r="L818" t="str">
            <v>112</v>
          </cell>
          <cell r="M818" t="str">
            <v>SL</v>
          </cell>
          <cell r="N818" t="str">
            <v>A</v>
          </cell>
          <cell r="O818" t="str">
            <v>A</v>
          </cell>
          <cell r="P818" t="str">
            <v>No</v>
          </cell>
          <cell r="Q818" t="str">
            <v>-</v>
          </cell>
          <cell r="R818">
            <v>360</v>
          </cell>
          <cell r="S818" t="str">
            <v>CAMIONETA</v>
          </cell>
          <cell r="T818" t="str">
            <v>URBAN</v>
          </cell>
          <cell r="U818" t="str">
            <v>EN GAMA</v>
          </cell>
          <cell r="V818">
            <v>0</v>
          </cell>
          <cell r="W818">
            <v>2176.1799999999998</v>
          </cell>
          <cell r="X818">
            <v>3285</v>
          </cell>
          <cell r="Y818">
            <v>3810.6</v>
          </cell>
          <cell r="Z818">
            <v>7212.8799999999992</v>
          </cell>
          <cell r="AA818" t="str">
            <v>DUNLOP, 265, 65, 17, 112, S, CAMIONETA, URBAN, GRANDTREK AT25, Letra Negra</v>
          </cell>
        </row>
        <row r="819">
          <cell r="A819" t="str">
            <v>FS10297005</v>
          </cell>
          <cell r="B819" t="str">
            <v>185/70/R14 Firestone Multihawk 88T</v>
          </cell>
          <cell r="C819" t="str">
            <v>FIRESTONE</v>
          </cell>
          <cell r="D819" t="str">
            <v>MULTIHAWK</v>
          </cell>
          <cell r="E819">
            <v>185</v>
          </cell>
          <cell r="F819">
            <v>70</v>
          </cell>
          <cell r="G819">
            <v>14</v>
          </cell>
          <cell r="H819" t="str">
            <v>Letra Negra</v>
          </cell>
          <cell r="I819" t="str">
            <v>No</v>
          </cell>
          <cell r="J819" t="str">
            <v>R</v>
          </cell>
          <cell r="K819" t="str">
            <v>T</v>
          </cell>
          <cell r="L819" t="str">
            <v>88</v>
          </cell>
          <cell r="M819" t="str">
            <v>SL</v>
          </cell>
          <cell r="N819" t="str">
            <v>-</v>
          </cell>
          <cell r="O819" t="str">
            <v>-</v>
          </cell>
          <cell r="P819" t="str">
            <v>No</v>
          </cell>
          <cell r="Q819" t="str">
            <v>-</v>
          </cell>
          <cell r="R819">
            <v>0</v>
          </cell>
          <cell r="S819" t="str">
            <v>AUTO</v>
          </cell>
          <cell r="T819" t="str">
            <v>URBAN</v>
          </cell>
          <cell r="U819" t="str">
            <v>EN GAMA</v>
          </cell>
          <cell r="V819">
            <v>0</v>
          </cell>
          <cell r="W819">
            <v>789.1</v>
          </cell>
          <cell r="X819">
            <v>1243</v>
          </cell>
          <cell r="Y819">
            <v>1441.8799999999999</v>
          </cell>
          <cell r="Z819">
            <v>2615.7999999999997</v>
          </cell>
          <cell r="AA819" t="str">
            <v>FIRESTONE, 185, 70, 14, 88, T, AUTO, URBAN, MULTIHAWK, Letra Negra</v>
          </cell>
        </row>
        <row r="820">
          <cell r="A820" t="str">
            <v>PIR2570400</v>
          </cell>
          <cell r="B820" t="str">
            <v>215/75/R14 Pirelli Scorpion Atr 98Q</v>
          </cell>
          <cell r="C820" t="str">
            <v>PIRELLI</v>
          </cell>
          <cell r="D820" t="str">
            <v>SCORPION ATR</v>
          </cell>
          <cell r="E820">
            <v>215</v>
          </cell>
          <cell r="F820">
            <v>75</v>
          </cell>
          <cell r="G820">
            <v>14</v>
          </cell>
          <cell r="H820" t="str">
            <v>Letra Negra</v>
          </cell>
          <cell r="I820" t="str">
            <v>No</v>
          </cell>
          <cell r="J820" t="str">
            <v>R</v>
          </cell>
          <cell r="K820" t="str">
            <v>Q</v>
          </cell>
          <cell r="L820" t="str">
            <v>98</v>
          </cell>
          <cell r="M820" t="str">
            <v>SL</v>
          </cell>
          <cell r="N820" t="str">
            <v>-</v>
          </cell>
          <cell r="O820" t="str">
            <v>-</v>
          </cell>
          <cell r="P820" t="str">
            <v>No</v>
          </cell>
          <cell r="Q820" t="str">
            <v>-</v>
          </cell>
          <cell r="R820">
            <v>0</v>
          </cell>
          <cell r="S820" t="str">
            <v>CAMIONETA</v>
          </cell>
          <cell r="T820" t="str">
            <v>URBAN</v>
          </cell>
          <cell r="U820" t="str">
            <v>EN GAMA</v>
          </cell>
          <cell r="V820">
            <v>0</v>
          </cell>
          <cell r="W820">
            <v>1426.28</v>
          </cell>
          <cell r="X820">
            <v>2106</v>
          </cell>
          <cell r="Y820">
            <v>2442.96</v>
          </cell>
          <cell r="Z820">
            <v>4884.7599999999993</v>
          </cell>
          <cell r="AA820" t="str">
            <v>PIRELLI, 215, 75, 14, 98, Q, CAMIONETA, URBAN, SCORPION ATR, Letra Negra</v>
          </cell>
        </row>
        <row r="821">
          <cell r="A821" t="str">
            <v>17J54101</v>
          </cell>
          <cell r="B821" t="str">
            <v>165/70/R14 Tornel Jk Vectra 81T</v>
          </cell>
          <cell r="C821" t="str">
            <v>TORNEL</v>
          </cell>
          <cell r="D821" t="str">
            <v>JK VECTRA</v>
          </cell>
          <cell r="E821">
            <v>165</v>
          </cell>
          <cell r="F821">
            <v>70</v>
          </cell>
          <cell r="G821">
            <v>14</v>
          </cell>
          <cell r="H821" t="str">
            <v>Letra Negra</v>
          </cell>
          <cell r="I821" t="str">
            <v>No</v>
          </cell>
          <cell r="J821" t="str">
            <v>R</v>
          </cell>
          <cell r="K821" t="str">
            <v>T</v>
          </cell>
          <cell r="L821" t="str">
            <v>81</v>
          </cell>
          <cell r="M821" t="str">
            <v>SL</v>
          </cell>
          <cell r="N821" t="str">
            <v>-</v>
          </cell>
          <cell r="O821" t="str">
            <v>-</v>
          </cell>
          <cell r="P821" t="str">
            <v>No</v>
          </cell>
          <cell r="Q821" t="str">
            <v>-</v>
          </cell>
          <cell r="R821">
            <v>0</v>
          </cell>
          <cell r="S821" t="str">
            <v>AUTO</v>
          </cell>
          <cell r="T821" t="str">
            <v>URBAN</v>
          </cell>
          <cell r="U821" t="str">
            <v>EN GAMA</v>
          </cell>
          <cell r="V821">
            <v>0</v>
          </cell>
          <cell r="W821">
            <v>503.72</v>
          </cell>
          <cell r="X821">
            <v>856</v>
          </cell>
          <cell r="Y821">
            <v>992.95999999999992</v>
          </cell>
          <cell r="Z821">
            <v>1670.4</v>
          </cell>
          <cell r="AA821" t="str">
            <v>TORNEL, 165, 70, 14, 81, T, AUTO, URBAN, JK VECTRA, Letra Negra</v>
          </cell>
        </row>
        <row r="822">
          <cell r="A822" t="str">
            <v>AR2000273</v>
          </cell>
          <cell r="B822" t="str">
            <v>245/75/R16 Aurora Radial Rh04 120/116Q</v>
          </cell>
          <cell r="C822" t="str">
            <v>AURORA</v>
          </cell>
          <cell r="D822" t="str">
            <v>RADIAL RH04</v>
          </cell>
          <cell r="E822">
            <v>245</v>
          </cell>
          <cell r="F822">
            <v>75</v>
          </cell>
          <cell r="G822">
            <v>16</v>
          </cell>
          <cell r="H822" t="str">
            <v>Letra Negra</v>
          </cell>
          <cell r="I822" t="str">
            <v>No</v>
          </cell>
          <cell r="J822" t="str">
            <v>C</v>
          </cell>
          <cell r="K822" t="str">
            <v>Q</v>
          </cell>
          <cell r="L822" t="str">
            <v>120/116</v>
          </cell>
          <cell r="M822" t="str">
            <v>SL</v>
          </cell>
          <cell r="N822" t="str">
            <v>-</v>
          </cell>
          <cell r="O822" t="str">
            <v>-</v>
          </cell>
          <cell r="P822" t="str">
            <v>No</v>
          </cell>
          <cell r="Q822" t="str">
            <v>-</v>
          </cell>
          <cell r="R822">
            <v>0</v>
          </cell>
          <cell r="S822" t="str">
            <v>CAMIONETA</v>
          </cell>
          <cell r="T822" t="str">
            <v>URBAN</v>
          </cell>
          <cell r="U822" t="str">
            <v>DESCONTINUADO</v>
          </cell>
          <cell r="V822">
            <v>0</v>
          </cell>
          <cell r="W822">
            <v>1396.49</v>
          </cell>
          <cell r="X822">
            <v>2159</v>
          </cell>
          <cell r="Y822">
            <v>2504.44</v>
          </cell>
          <cell r="Z822">
            <v>4628.3999999999996</v>
          </cell>
          <cell r="AA822" t="str">
            <v>AURORA, 245, 75, 16, 120/116, Q, CAMIONETA, URBAN, RADIAL RH04, Letra Negra</v>
          </cell>
        </row>
        <row r="823">
          <cell r="A823" t="str">
            <v>C9023669</v>
          </cell>
          <cell r="B823" t="str">
            <v>325/65/R18 Coopertires Discoverer Stt Pro 127/124Q</v>
          </cell>
          <cell r="C823" t="str">
            <v>COOPERTIRES</v>
          </cell>
          <cell r="D823" t="str">
            <v>DISCOVERER STT PRO</v>
          </cell>
          <cell r="E823">
            <v>325</v>
          </cell>
          <cell r="F823">
            <v>65</v>
          </cell>
          <cell r="G823">
            <v>18</v>
          </cell>
          <cell r="H823" t="str">
            <v>Letra Blanca Resaltada</v>
          </cell>
          <cell r="I823" t="str">
            <v>No</v>
          </cell>
          <cell r="J823" t="str">
            <v>R</v>
          </cell>
          <cell r="K823" t="str">
            <v>Q</v>
          </cell>
          <cell r="L823" t="str">
            <v>127/124</v>
          </cell>
          <cell r="M823" t="str">
            <v>E</v>
          </cell>
          <cell r="N823" t="str">
            <v>-</v>
          </cell>
          <cell r="O823" t="str">
            <v>-</v>
          </cell>
          <cell r="P823" t="str">
            <v>No</v>
          </cell>
          <cell r="Q823">
            <v>10</v>
          </cell>
          <cell r="R823">
            <v>0</v>
          </cell>
          <cell r="S823" t="str">
            <v>CAMIONETA</v>
          </cell>
          <cell r="T823" t="str">
            <v>ALL TERRAIN</v>
          </cell>
          <cell r="U823" t="str">
            <v>EN GAMA</v>
          </cell>
          <cell r="V823">
            <v>0</v>
          </cell>
          <cell r="W823">
            <v>3543.61</v>
          </cell>
          <cell r="X823">
            <v>5187</v>
          </cell>
          <cell r="Y823">
            <v>6016.9199999999992</v>
          </cell>
          <cell r="Z823">
            <v>11745</v>
          </cell>
          <cell r="AA823" t="str">
            <v>COOPERTIRES, 325, 65, 18, 127/124, Q, CAMIONETA, ALL TERRAIN, DISCOVERER STT PRO, Letra Blanca Resaltada</v>
          </cell>
        </row>
        <row r="824">
          <cell r="A824" t="str">
            <v>GDY103805</v>
          </cell>
          <cell r="B824" t="str">
            <v>235/60/R16 Goodyear Assurance Conmfortred Touring 100H</v>
          </cell>
          <cell r="C824" t="str">
            <v>GOODYEAR</v>
          </cell>
          <cell r="D824" t="str">
            <v>ASSURANCE CONMFORTRED TOURING</v>
          </cell>
          <cell r="E824">
            <v>235</v>
          </cell>
          <cell r="F824">
            <v>60</v>
          </cell>
          <cell r="G824">
            <v>16</v>
          </cell>
          <cell r="H824" t="str">
            <v>Letra Negra</v>
          </cell>
          <cell r="I824" t="str">
            <v>No</v>
          </cell>
          <cell r="J824" t="str">
            <v>R</v>
          </cell>
          <cell r="K824" t="str">
            <v>H</v>
          </cell>
          <cell r="L824" t="str">
            <v>100</v>
          </cell>
          <cell r="M824" t="str">
            <v>SL</v>
          </cell>
          <cell r="N824" t="str">
            <v>-</v>
          </cell>
          <cell r="O824" t="str">
            <v>B</v>
          </cell>
          <cell r="P824" t="str">
            <v>No</v>
          </cell>
          <cell r="Q824" t="str">
            <v>-</v>
          </cell>
          <cell r="R824">
            <v>740</v>
          </cell>
          <cell r="S824" t="str">
            <v>CAMIONETA</v>
          </cell>
          <cell r="T824" t="str">
            <v>TOURING</v>
          </cell>
          <cell r="U824" t="str">
            <v>EN GAMA</v>
          </cell>
          <cell r="V824">
            <v>0</v>
          </cell>
          <cell r="W824">
            <v>1617.93</v>
          </cell>
          <cell r="X824">
            <v>2459</v>
          </cell>
          <cell r="Y824">
            <v>2852.4399999999996</v>
          </cell>
          <cell r="Z824">
            <v>5362.6799999999994</v>
          </cell>
          <cell r="AA824" t="str">
            <v>GOODYEAR, 235, 60, 16, 100, H, CAMIONETA, TOURING, ASSURANCE CONMFORTRED TOURING, Letra Negra</v>
          </cell>
        </row>
        <row r="825">
          <cell r="A825" t="str">
            <v>PIR2059600</v>
          </cell>
          <cell r="B825" t="str">
            <v>245/35/R20 Pirelli Pzero 95Y</v>
          </cell>
          <cell r="C825" t="str">
            <v>PIRELLI</v>
          </cell>
          <cell r="D825" t="str">
            <v>PZERO</v>
          </cell>
          <cell r="E825">
            <v>245</v>
          </cell>
          <cell r="F825">
            <v>35</v>
          </cell>
          <cell r="G825">
            <v>20</v>
          </cell>
          <cell r="H825" t="str">
            <v>Letra Negra</v>
          </cell>
          <cell r="I825" t="str">
            <v>Si</v>
          </cell>
          <cell r="J825" t="str">
            <v>HP</v>
          </cell>
          <cell r="K825" t="str">
            <v>Y</v>
          </cell>
          <cell r="L825" t="str">
            <v>95</v>
          </cell>
          <cell r="M825" t="str">
            <v>XL</v>
          </cell>
          <cell r="N825" t="str">
            <v>AA</v>
          </cell>
          <cell r="O825" t="str">
            <v>A</v>
          </cell>
          <cell r="P825" t="str">
            <v>Si</v>
          </cell>
          <cell r="Q825" t="str">
            <v>-</v>
          </cell>
          <cell r="R825">
            <v>220</v>
          </cell>
          <cell r="S825" t="str">
            <v>AUTO</v>
          </cell>
          <cell r="T825" t="str">
            <v>URBAN</v>
          </cell>
          <cell r="U825" t="str">
            <v>EN GAMA</v>
          </cell>
          <cell r="V825">
            <v>0</v>
          </cell>
          <cell r="W825">
            <v>4166.28</v>
          </cell>
          <cell r="X825">
            <v>6030</v>
          </cell>
          <cell r="Y825">
            <v>6994.7999999999993</v>
          </cell>
          <cell r="Z825">
            <v>13808.64</v>
          </cell>
          <cell r="AA825" t="str">
            <v>PIRELLI, 245, 35, 20, 95, Y, AUTO, URBAN, PZERO, Letra Negra</v>
          </cell>
        </row>
        <row r="826">
          <cell r="A826" t="str">
            <v>PIR2570000</v>
          </cell>
          <cell r="B826" t="str">
            <v>275/65/R18 Pirelli Scorpion Verde All Season Plus 116T</v>
          </cell>
          <cell r="C826" t="str">
            <v>PIRELLI</v>
          </cell>
          <cell r="D826" t="str">
            <v>SCORPION VERDE ALL SEASON PLUS</v>
          </cell>
          <cell r="E826">
            <v>275</v>
          </cell>
          <cell r="F826">
            <v>65</v>
          </cell>
          <cell r="G826">
            <v>18</v>
          </cell>
          <cell r="H826" t="str">
            <v>Letra Negra</v>
          </cell>
          <cell r="I826" t="str">
            <v>No</v>
          </cell>
          <cell r="J826" t="str">
            <v>R</v>
          </cell>
          <cell r="K826" t="str">
            <v>T</v>
          </cell>
          <cell r="L826" t="str">
            <v>116</v>
          </cell>
          <cell r="M826" t="str">
            <v>SL</v>
          </cell>
          <cell r="N826" t="str">
            <v>A</v>
          </cell>
          <cell r="O826" t="str">
            <v>A</v>
          </cell>
          <cell r="P826" t="str">
            <v>No</v>
          </cell>
          <cell r="Q826" t="str">
            <v>-</v>
          </cell>
          <cell r="R826">
            <v>740</v>
          </cell>
          <cell r="S826" t="str">
            <v>CAMIONETA</v>
          </cell>
          <cell r="T826" t="str">
            <v>URBAN</v>
          </cell>
          <cell r="U826" t="str">
            <v>DESCONTINUADO</v>
          </cell>
          <cell r="V826">
            <v>0</v>
          </cell>
          <cell r="W826">
            <v>2645.45</v>
          </cell>
          <cell r="X826">
            <v>3971</v>
          </cell>
          <cell r="Y826">
            <v>4606.3599999999997</v>
          </cell>
          <cell r="Z826">
            <v>8768.4399999999987</v>
          </cell>
          <cell r="AA826" t="str">
            <v>PIRELLI, 275, 65, 18, 116, T, CAMIONETA, URBAN, SCORPION VERDE ALL SEASON PLUS, Letra Negra</v>
          </cell>
        </row>
        <row r="827">
          <cell r="A827" t="str">
            <v>C20212</v>
          </cell>
          <cell r="B827" t="str">
            <v>205/60/R16 Coopertires Cs5 Ultra Touring 92H</v>
          </cell>
          <cell r="C827" t="str">
            <v>COOPERTIRES</v>
          </cell>
          <cell r="D827" t="str">
            <v>CS5 ULTRA TOURING</v>
          </cell>
          <cell r="E827">
            <v>205</v>
          </cell>
          <cell r="F827">
            <v>60</v>
          </cell>
          <cell r="G827">
            <v>16</v>
          </cell>
          <cell r="H827" t="str">
            <v>Letra Negra</v>
          </cell>
          <cell r="I827" t="str">
            <v>No</v>
          </cell>
          <cell r="J827" t="str">
            <v>R</v>
          </cell>
          <cell r="K827" t="str">
            <v>H</v>
          </cell>
          <cell r="L827" t="str">
            <v>92</v>
          </cell>
          <cell r="M827" t="str">
            <v>SL</v>
          </cell>
          <cell r="N827" t="str">
            <v>A</v>
          </cell>
          <cell r="O827" t="str">
            <v>A</v>
          </cell>
          <cell r="P827" t="str">
            <v>No</v>
          </cell>
          <cell r="Q827">
            <v>4</v>
          </cell>
          <cell r="R827">
            <v>620</v>
          </cell>
          <cell r="S827" t="str">
            <v>AUTO</v>
          </cell>
          <cell r="T827" t="str">
            <v>TOURING</v>
          </cell>
          <cell r="U827" t="str">
            <v>EN GAMA</v>
          </cell>
          <cell r="V827">
            <v>0</v>
          </cell>
          <cell r="W827">
            <v>1275.08</v>
          </cell>
          <cell r="X827">
            <v>1995</v>
          </cell>
          <cell r="Y827">
            <v>2314.1999999999998</v>
          </cell>
          <cell r="Z827">
            <v>4227.04</v>
          </cell>
          <cell r="AA827" t="str">
            <v>COOPERTIRES, 205, 60, 16, 92, H, AUTO, TOURING, CS5 ULTRA TOURING, Letra Negra</v>
          </cell>
        </row>
        <row r="828">
          <cell r="A828" t="str">
            <v>GDY105264</v>
          </cell>
          <cell r="B828" t="str">
            <v>225/45/R18 Goodyear Efficentgrip 91Y</v>
          </cell>
          <cell r="C828" t="str">
            <v>GOODYEAR</v>
          </cell>
          <cell r="D828" t="str">
            <v>EFFICENTGRIP</v>
          </cell>
          <cell r="E828">
            <v>225</v>
          </cell>
          <cell r="F828">
            <v>45</v>
          </cell>
          <cell r="G828">
            <v>18</v>
          </cell>
          <cell r="H828" t="str">
            <v>Letra Negra</v>
          </cell>
          <cell r="I828" t="str">
            <v>Si</v>
          </cell>
          <cell r="J828" t="str">
            <v>HP</v>
          </cell>
          <cell r="K828" t="str">
            <v>Y</v>
          </cell>
          <cell r="L828" t="str">
            <v>91</v>
          </cell>
          <cell r="M828" t="str">
            <v>SL</v>
          </cell>
          <cell r="N828" t="str">
            <v>A</v>
          </cell>
          <cell r="O828" t="str">
            <v>A</v>
          </cell>
          <cell r="P828" t="str">
            <v>Si</v>
          </cell>
          <cell r="Q828" t="str">
            <v>-</v>
          </cell>
          <cell r="R828">
            <v>340</v>
          </cell>
          <cell r="S828" t="str">
            <v>AUTO</v>
          </cell>
          <cell r="T828" t="str">
            <v>URBAN</v>
          </cell>
          <cell r="U828" t="str">
            <v>EN GAMA</v>
          </cell>
          <cell r="V828">
            <v>0</v>
          </cell>
          <cell r="W828">
            <v>2523.5700000000002</v>
          </cell>
          <cell r="X828">
            <v>3806</v>
          </cell>
          <cell r="Y828">
            <v>4414.96</v>
          </cell>
          <cell r="Z828">
            <v>8423.92</v>
          </cell>
          <cell r="AA828" t="str">
            <v>GOODYEAR, 225, 45, 18, 91, Y, AUTO, URBAN, EFFICENTGRIP, Letra Negra</v>
          </cell>
        </row>
        <row r="829">
          <cell r="A829" t="str">
            <v>PIR2004800</v>
          </cell>
          <cell r="B829" t="str">
            <v>275/70/R16 Pirelli Scorpion Atr 114T</v>
          </cell>
          <cell r="C829" t="str">
            <v>PIRELLI</v>
          </cell>
          <cell r="D829" t="str">
            <v>SCORPION ATR</v>
          </cell>
          <cell r="E829">
            <v>275</v>
          </cell>
          <cell r="F829">
            <v>70</v>
          </cell>
          <cell r="G829">
            <v>16</v>
          </cell>
          <cell r="H829" t="str">
            <v>Letra Blanca Resaltada</v>
          </cell>
          <cell r="I829" t="str">
            <v>No</v>
          </cell>
          <cell r="J829" t="str">
            <v>R</v>
          </cell>
          <cell r="K829" t="str">
            <v>T</v>
          </cell>
          <cell r="L829" t="str">
            <v>114</v>
          </cell>
          <cell r="M829" t="str">
            <v>SL</v>
          </cell>
          <cell r="N829" t="str">
            <v>A</v>
          </cell>
          <cell r="O829" t="str">
            <v>B</v>
          </cell>
          <cell r="P829" t="str">
            <v>No</v>
          </cell>
          <cell r="Q829" t="str">
            <v>-</v>
          </cell>
          <cell r="R829">
            <v>520</v>
          </cell>
          <cell r="S829" t="str">
            <v>CAMIONETA</v>
          </cell>
          <cell r="T829" t="str">
            <v>URBAN</v>
          </cell>
          <cell r="U829" t="str">
            <v>EN GAMA</v>
          </cell>
          <cell r="V829">
            <v>0</v>
          </cell>
          <cell r="W829">
            <v>2565.67</v>
          </cell>
          <cell r="X829">
            <v>3742</v>
          </cell>
          <cell r="Y829">
            <v>4340.7199999999993</v>
          </cell>
          <cell r="Z829">
            <v>8503.9599999999991</v>
          </cell>
          <cell r="AA829" t="str">
            <v>PIRELLI, 275, 70, 16, 114, T, CAMIONETA, URBAN, SCORPION ATR, Letra Blanca Resaltada</v>
          </cell>
        </row>
        <row r="830">
          <cell r="A830" t="str">
            <v>C19392</v>
          </cell>
          <cell r="B830" t="str">
            <v>235/45/R17 Coopertires Cs5 Ultra Touring 94H</v>
          </cell>
          <cell r="C830" t="str">
            <v>COOPERTIRES</v>
          </cell>
          <cell r="D830" t="str">
            <v>CS5 ULTRA TOURING</v>
          </cell>
          <cell r="E830">
            <v>235</v>
          </cell>
          <cell r="F830">
            <v>45</v>
          </cell>
          <cell r="G830">
            <v>17</v>
          </cell>
          <cell r="H830" t="str">
            <v>Letra Negra</v>
          </cell>
          <cell r="I830" t="str">
            <v>No</v>
          </cell>
          <cell r="J830" t="str">
            <v>R</v>
          </cell>
          <cell r="K830" t="str">
            <v>H</v>
          </cell>
          <cell r="L830" t="str">
            <v>94</v>
          </cell>
          <cell r="M830" t="str">
            <v>SL</v>
          </cell>
          <cell r="N830" t="str">
            <v>A</v>
          </cell>
          <cell r="O830" t="str">
            <v>A</v>
          </cell>
          <cell r="P830" t="str">
            <v>No</v>
          </cell>
          <cell r="Q830">
            <v>4</v>
          </cell>
          <cell r="R830">
            <v>620</v>
          </cell>
          <cell r="S830" t="str">
            <v>AUTO</v>
          </cell>
          <cell r="T830" t="str">
            <v>TOURING</v>
          </cell>
          <cell r="U830" t="str">
            <v>EN GAMA</v>
          </cell>
          <cell r="V830">
            <v>0</v>
          </cell>
          <cell r="W830">
            <v>1339.42</v>
          </cell>
          <cell r="X830">
            <v>2152</v>
          </cell>
          <cell r="Y830">
            <v>2496.3199999999997</v>
          </cell>
          <cell r="Z830">
            <v>4439.32</v>
          </cell>
          <cell r="AA830" t="str">
            <v>COOPERTIRES, 235, 45, 17, 94, H, AUTO, TOURING, CS5 ULTRA TOURING, Letra Negra</v>
          </cell>
        </row>
        <row r="831">
          <cell r="A831" t="str">
            <v>PIR2540200</v>
          </cell>
          <cell r="B831" t="str">
            <v>265/40/R21 Pirelli Pzero 105Y</v>
          </cell>
          <cell r="C831" t="str">
            <v>PIRELLI</v>
          </cell>
          <cell r="D831" t="str">
            <v>PZERO</v>
          </cell>
          <cell r="E831">
            <v>265</v>
          </cell>
          <cell r="F831">
            <v>40</v>
          </cell>
          <cell r="G831">
            <v>21</v>
          </cell>
          <cell r="H831" t="str">
            <v>Letra Negra</v>
          </cell>
          <cell r="I831" t="str">
            <v>Si</v>
          </cell>
          <cell r="J831" t="str">
            <v>HP</v>
          </cell>
          <cell r="K831" t="str">
            <v>Y</v>
          </cell>
          <cell r="L831" t="str">
            <v>105</v>
          </cell>
          <cell r="M831" t="str">
            <v>XL</v>
          </cell>
          <cell r="N831" t="str">
            <v>AA</v>
          </cell>
          <cell r="O831" t="str">
            <v>A</v>
          </cell>
          <cell r="P831" t="str">
            <v>No</v>
          </cell>
          <cell r="Q831" t="str">
            <v>-</v>
          </cell>
          <cell r="R831">
            <v>220</v>
          </cell>
          <cell r="S831" t="str">
            <v>CAMIONETA</v>
          </cell>
          <cell r="T831" t="str">
            <v>URBAN</v>
          </cell>
          <cell r="U831" t="str">
            <v>EN GAMA</v>
          </cell>
          <cell r="V831">
            <v>5</v>
          </cell>
          <cell r="W831">
            <v>5427.84</v>
          </cell>
          <cell r="X831">
            <v>7739</v>
          </cell>
          <cell r="Y831">
            <v>8977.24</v>
          </cell>
          <cell r="Z831">
            <v>17990.439999999999</v>
          </cell>
          <cell r="AA831" t="str">
            <v>PIRELLI, 265, 40, 21, 105, Y, CAMIONETA, URBAN, PZERO, Letra Negra</v>
          </cell>
        </row>
        <row r="832">
          <cell r="A832" t="str">
            <v>C9028665</v>
          </cell>
          <cell r="B832" t="str">
            <v>205/55/R16 Starfire Sf380 91H</v>
          </cell>
          <cell r="C832" t="str">
            <v>STARFIRE</v>
          </cell>
          <cell r="D832" t="str">
            <v>SF380</v>
          </cell>
          <cell r="E832">
            <v>205</v>
          </cell>
          <cell r="F832">
            <v>55</v>
          </cell>
          <cell r="G832">
            <v>16</v>
          </cell>
          <cell r="H832" t="str">
            <v>Letra Negra</v>
          </cell>
          <cell r="I832" t="str">
            <v>No</v>
          </cell>
          <cell r="J832" t="str">
            <v>R</v>
          </cell>
          <cell r="K832" t="str">
            <v>H</v>
          </cell>
          <cell r="L832" t="str">
            <v>91</v>
          </cell>
          <cell r="M832" t="str">
            <v>SL</v>
          </cell>
          <cell r="N832" t="str">
            <v>A</v>
          </cell>
          <cell r="O832" t="str">
            <v>B</v>
          </cell>
          <cell r="P832" t="str">
            <v>No</v>
          </cell>
          <cell r="Q832" t="str">
            <v>-</v>
          </cell>
          <cell r="R832">
            <v>550</v>
          </cell>
          <cell r="S832" t="str">
            <v>AUTO</v>
          </cell>
          <cell r="T832" t="str">
            <v>URBAN</v>
          </cell>
          <cell r="U832" t="str">
            <v>EN GAMA</v>
          </cell>
          <cell r="V832">
            <v>0</v>
          </cell>
          <cell r="W832">
            <v>753.13</v>
          </cell>
          <cell r="X832">
            <v>1288</v>
          </cell>
          <cell r="Y832">
            <v>1494.08</v>
          </cell>
          <cell r="Z832">
            <v>2496.3199999999997</v>
          </cell>
          <cell r="AA832" t="str">
            <v>STARFIRE, 205, 55, 16, 91, H, AUTO, URBAN, SF380, Letra Negra</v>
          </cell>
        </row>
        <row r="833">
          <cell r="A833" t="str">
            <v>PIR2721400</v>
          </cell>
          <cell r="B833" t="str">
            <v>245/70/R16 Pirelli Scorpion All Terrain Plus 111T</v>
          </cell>
          <cell r="C833" t="str">
            <v>PIRELLI</v>
          </cell>
          <cell r="D833" t="str">
            <v>SCORPION ALL TERRAIN PLUS</v>
          </cell>
          <cell r="E833">
            <v>245</v>
          </cell>
          <cell r="F833">
            <v>70</v>
          </cell>
          <cell r="G833">
            <v>16</v>
          </cell>
          <cell r="H833" t="str">
            <v>Letra Negra</v>
          </cell>
          <cell r="I833" t="str">
            <v>No</v>
          </cell>
          <cell r="J833" t="str">
            <v>R</v>
          </cell>
          <cell r="K833" t="str">
            <v>T</v>
          </cell>
          <cell r="L833" t="str">
            <v>111</v>
          </cell>
          <cell r="M833" t="str">
            <v>XL</v>
          </cell>
          <cell r="N833" t="str">
            <v>A</v>
          </cell>
          <cell r="O833" t="str">
            <v>B</v>
          </cell>
          <cell r="P833" t="str">
            <v>No</v>
          </cell>
          <cell r="Q833" t="str">
            <v>-</v>
          </cell>
          <cell r="R833">
            <v>640</v>
          </cell>
          <cell r="S833" t="str">
            <v>CAMIONETA</v>
          </cell>
          <cell r="T833" t="str">
            <v>ALL TERRAIN</v>
          </cell>
          <cell r="U833" t="str">
            <v>EN GAMA</v>
          </cell>
          <cell r="V833">
            <v>1</v>
          </cell>
          <cell r="W833">
            <v>2180.34</v>
          </cell>
          <cell r="X833">
            <v>3220</v>
          </cell>
          <cell r="Y833">
            <v>3735.2</v>
          </cell>
          <cell r="Z833">
            <v>7226.7999999999993</v>
          </cell>
          <cell r="AA833" t="str">
            <v>PIRELLI, 245, 70, 16, 111, T, CAMIONETA, ALL TERRAIN, SCORPION ALL TERRAIN PLUS, Letra Negra</v>
          </cell>
        </row>
        <row r="834">
          <cell r="A834" t="str">
            <v>PIR2154900</v>
          </cell>
          <cell r="B834" t="str">
            <v>255/55/R20 Pirelli Scorpion Verde All Season 110W</v>
          </cell>
          <cell r="C834" t="str">
            <v>PIRELLI</v>
          </cell>
          <cell r="D834" t="str">
            <v>SCORPION VERDE ALL SEASON</v>
          </cell>
          <cell r="E834">
            <v>255</v>
          </cell>
          <cell r="F834">
            <v>55</v>
          </cell>
          <cell r="G834">
            <v>20</v>
          </cell>
          <cell r="H834" t="str">
            <v>Letra Negra</v>
          </cell>
          <cell r="I834" t="str">
            <v>No</v>
          </cell>
          <cell r="J834" t="str">
            <v>HP</v>
          </cell>
          <cell r="K834" t="str">
            <v>W</v>
          </cell>
          <cell r="L834" t="str">
            <v>110</v>
          </cell>
          <cell r="M834" t="str">
            <v>XL</v>
          </cell>
          <cell r="N834" t="str">
            <v>A</v>
          </cell>
          <cell r="O834" t="str">
            <v>A</v>
          </cell>
          <cell r="P834" t="str">
            <v>No</v>
          </cell>
          <cell r="Q834" t="str">
            <v>-</v>
          </cell>
          <cell r="R834">
            <v>600</v>
          </cell>
          <cell r="S834" t="str">
            <v>CAMIONETA</v>
          </cell>
          <cell r="T834" t="str">
            <v>URBAN</v>
          </cell>
          <cell r="U834" t="str">
            <v>EN GAMA</v>
          </cell>
          <cell r="V834">
            <v>0</v>
          </cell>
          <cell r="W834">
            <v>3355.59</v>
          </cell>
          <cell r="X834">
            <v>4933</v>
          </cell>
          <cell r="Y834">
            <v>5722.28</v>
          </cell>
          <cell r="Z834">
            <v>11122.08</v>
          </cell>
          <cell r="AA834" t="str">
            <v>PIRELLI, 255, 55, 20, 110, W, CAMIONETA, URBAN, SCORPION VERDE ALL SEASON, Letra Negra</v>
          </cell>
        </row>
        <row r="835">
          <cell r="A835" t="str">
            <v>GDY105335</v>
          </cell>
          <cell r="B835" t="str">
            <v>205/55/R16 Goodyear Efficentgrip 91W</v>
          </cell>
          <cell r="C835" t="str">
            <v>GOODYEAR</v>
          </cell>
          <cell r="D835" t="str">
            <v>EFFICENTGRIP</v>
          </cell>
          <cell r="E835">
            <v>205</v>
          </cell>
          <cell r="F835">
            <v>55</v>
          </cell>
          <cell r="G835">
            <v>16</v>
          </cell>
          <cell r="H835" t="str">
            <v>Letra Negra</v>
          </cell>
          <cell r="I835" t="str">
            <v>Si</v>
          </cell>
          <cell r="J835" t="str">
            <v>HP</v>
          </cell>
          <cell r="K835" t="str">
            <v>W</v>
          </cell>
          <cell r="L835" t="str">
            <v>91</v>
          </cell>
          <cell r="M835" t="str">
            <v>SL</v>
          </cell>
          <cell r="N835" t="str">
            <v>A</v>
          </cell>
          <cell r="O835" t="str">
            <v>A</v>
          </cell>
          <cell r="P835" t="str">
            <v>Si</v>
          </cell>
          <cell r="Q835" t="str">
            <v>-</v>
          </cell>
          <cell r="R835">
            <v>340</v>
          </cell>
          <cell r="S835" t="str">
            <v>AUTO</v>
          </cell>
          <cell r="T835" t="str">
            <v>URBAN</v>
          </cell>
          <cell r="U835" t="str">
            <v>EN GAMA</v>
          </cell>
          <cell r="V835">
            <v>7</v>
          </cell>
          <cell r="W835">
            <v>2242.6</v>
          </cell>
          <cell r="X835">
            <v>3305</v>
          </cell>
          <cell r="Y835">
            <v>3833.7999999999997</v>
          </cell>
          <cell r="Z835">
            <v>7624.6799999999994</v>
          </cell>
          <cell r="AA835" t="str">
            <v>GOODYEAR, 205, 55, 16, 91, W, AUTO, URBAN, EFFICENTGRIP, Letra Negra</v>
          </cell>
        </row>
        <row r="836">
          <cell r="A836" t="str">
            <v>PIR1875500</v>
          </cell>
          <cell r="B836" t="str">
            <v>245/45/R19 Pirelli Pzero 102Y</v>
          </cell>
          <cell r="C836" t="str">
            <v>PIRELLI</v>
          </cell>
          <cell r="D836" t="str">
            <v>PZERO</v>
          </cell>
          <cell r="E836">
            <v>245</v>
          </cell>
          <cell r="F836">
            <v>45</v>
          </cell>
          <cell r="G836">
            <v>19</v>
          </cell>
          <cell r="H836" t="str">
            <v>Letra Negra</v>
          </cell>
          <cell r="I836" t="str">
            <v>Si</v>
          </cell>
          <cell r="J836" t="str">
            <v>HP</v>
          </cell>
          <cell r="K836" t="str">
            <v>Y</v>
          </cell>
          <cell r="L836" t="str">
            <v>102</v>
          </cell>
          <cell r="M836" t="str">
            <v>XL</v>
          </cell>
          <cell r="N836" t="str">
            <v>AA</v>
          </cell>
          <cell r="O836" t="str">
            <v>A</v>
          </cell>
          <cell r="P836" t="str">
            <v>No</v>
          </cell>
          <cell r="Q836" t="str">
            <v>-</v>
          </cell>
          <cell r="R836">
            <v>220</v>
          </cell>
          <cell r="S836" t="str">
            <v>AUTO</v>
          </cell>
          <cell r="T836" t="str">
            <v>URBAN</v>
          </cell>
          <cell r="U836" t="str">
            <v>EN GAMA</v>
          </cell>
          <cell r="V836">
            <v>2</v>
          </cell>
          <cell r="W836">
            <v>4028.74</v>
          </cell>
          <cell r="X836">
            <v>5844</v>
          </cell>
          <cell r="Y836">
            <v>6779.04</v>
          </cell>
          <cell r="Z836">
            <v>13352.759999999998</v>
          </cell>
          <cell r="AA836" t="str">
            <v>PIRELLI, 245, 45, 19, 102, Y, AUTO, URBAN, PZERO, Letra Negra</v>
          </cell>
        </row>
        <row r="837">
          <cell r="A837" t="str">
            <v>C20163</v>
          </cell>
          <cell r="B837" t="str">
            <v>235/65/R16 Coopertires Cs5 Grand Touring 103T</v>
          </cell>
          <cell r="C837" t="str">
            <v>COOPERTIRES</v>
          </cell>
          <cell r="D837" t="str">
            <v>CS5 GRAND TOURING</v>
          </cell>
          <cell r="E837">
            <v>235</v>
          </cell>
          <cell r="F837">
            <v>65</v>
          </cell>
          <cell r="G837">
            <v>16</v>
          </cell>
          <cell r="H837" t="str">
            <v>Letra Negra</v>
          </cell>
          <cell r="I837" t="str">
            <v>No</v>
          </cell>
          <cell r="J837" t="str">
            <v>R</v>
          </cell>
          <cell r="K837" t="str">
            <v>T</v>
          </cell>
          <cell r="L837" t="str">
            <v>103</v>
          </cell>
          <cell r="M837" t="str">
            <v>SL</v>
          </cell>
          <cell r="N837" t="str">
            <v>A</v>
          </cell>
          <cell r="O837" t="str">
            <v>A</v>
          </cell>
          <cell r="P837" t="str">
            <v>No</v>
          </cell>
          <cell r="Q837">
            <v>4</v>
          </cell>
          <cell r="R837">
            <v>780</v>
          </cell>
          <cell r="S837" t="str">
            <v>AUTO</v>
          </cell>
          <cell r="T837" t="str">
            <v>TOURING</v>
          </cell>
          <cell r="U837" t="str">
            <v>EN GAMA</v>
          </cell>
          <cell r="V837">
            <v>0</v>
          </cell>
          <cell r="W837">
            <v>1547.08</v>
          </cell>
          <cell r="X837">
            <v>2363</v>
          </cell>
          <cell r="Y837">
            <v>2741.08</v>
          </cell>
          <cell r="Z837">
            <v>5128.3599999999997</v>
          </cell>
          <cell r="AA837" t="str">
            <v>COOPERTIRES, 235, 65, 16, 103, T, AUTO, TOURING, CS5 GRAND TOURING, Letra Negra</v>
          </cell>
        </row>
        <row r="838">
          <cell r="A838">
            <v>83997</v>
          </cell>
          <cell r="B838" t="str">
            <v>225/70/R16 Uniroyal Laredo Cross Country 101T</v>
          </cell>
          <cell r="C838" t="str">
            <v>UNIROYAL</v>
          </cell>
          <cell r="D838" t="str">
            <v>LAREDO CROSS COUNTRY</v>
          </cell>
          <cell r="E838">
            <v>225</v>
          </cell>
          <cell r="F838">
            <v>70</v>
          </cell>
          <cell r="G838">
            <v>16</v>
          </cell>
          <cell r="H838" t="str">
            <v>Letra Blanca Resaltada Derecha</v>
          </cell>
          <cell r="I838" t="str">
            <v>No</v>
          </cell>
          <cell r="J838" t="str">
            <v>R</v>
          </cell>
          <cell r="K838" t="str">
            <v>T</v>
          </cell>
          <cell r="L838" t="str">
            <v>101</v>
          </cell>
          <cell r="M838" t="str">
            <v>SL</v>
          </cell>
          <cell r="N838" t="str">
            <v>-</v>
          </cell>
          <cell r="O838" t="str">
            <v>-</v>
          </cell>
          <cell r="P838" t="str">
            <v>No</v>
          </cell>
          <cell r="Q838" t="str">
            <v>-</v>
          </cell>
          <cell r="R838">
            <v>540</v>
          </cell>
          <cell r="S838" t="str">
            <v>CAMIONETA</v>
          </cell>
          <cell r="T838" t="str">
            <v>URBAN</v>
          </cell>
          <cell r="U838" t="str">
            <v>DESCONTINUADO</v>
          </cell>
          <cell r="V838">
            <v>2</v>
          </cell>
          <cell r="W838">
            <v>1128.23</v>
          </cell>
          <cell r="X838">
            <v>1796</v>
          </cell>
          <cell r="Y838">
            <v>2083.3599999999997</v>
          </cell>
          <cell r="Z838">
            <v>3739.8399999999997</v>
          </cell>
          <cell r="AA838" t="str">
            <v>UNIROYAL, 225, 70, 16, 101, T, CAMIONETA, URBAN, LAREDO CROSS COUNTRY, Letra Blanca Resaltada Derecha</v>
          </cell>
        </row>
        <row r="839">
          <cell r="A839" t="str">
            <v>C20271</v>
          </cell>
          <cell r="B839" t="str">
            <v>235/50/R17 Coopertires Cs5 Ultra Touring 96V</v>
          </cell>
          <cell r="C839" t="str">
            <v>COOPERTIRES</v>
          </cell>
          <cell r="D839" t="str">
            <v>CS5 ULTRA TOURING</v>
          </cell>
          <cell r="E839">
            <v>235</v>
          </cell>
          <cell r="F839">
            <v>50</v>
          </cell>
          <cell r="G839">
            <v>17</v>
          </cell>
          <cell r="H839" t="str">
            <v>Letra Negra</v>
          </cell>
          <cell r="I839" t="str">
            <v>No</v>
          </cell>
          <cell r="J839" t="str">
            <v>HP</v>
          </cell>
          <cell r="K839" t="str">
            <v>V</v>
          </cell>
          <cell r="L839" t="str">
            <v>96</v>
          </cell>
          <cell r="M839" t="str">
            <v>SL</v>
          </cell>
          <cell r="N839" t="str">
            <v>A</v>
          </cell>
          <cell r="O839" t="str">
            <v>A</v>
          </cell>
          <cell r="P839" t="str">
            <v>No</v>
          </cell>
          <cell r="Q839">
            <v>4</v>
          </cell>
          <cell r="R839">
            <v>580</v>
          </cell>
          <cell r="S839" t="str">
            <v>AUTO</v>
          </cell>
          <cell r="T839" t="str">
            <v>TOURING</v>
          </cell>
          <cell r="U839" t="str">
            <v>EN GAMA</v>
          </cell>
          <cell r="V839">
            <v>0</v>
          </cell>
          <cell r="W839">
            <v>1358.69</v>
          </cell>
          <cell r="X839">
            <v>2178</v>
          </cell>
          <cell r="Y839">
            <v>2526.48</v>
          </cell>
          <cell r="Z839">
            <v>4503.12</v>
          </cell>
          <cell r="AA839" t="str">
            <v>COOPERTIRES, 235, 50, 17, 96, V, AUTO, TOURING, CS5 ULTRA TOURING, Letra Negra</v>
          </cell>
        </row>
        <row r="840">
          <cell r="A840" t="str">
            <v>GDY107840</v>
          </cell>
          <cell r="B840" t="str">
            <v>195/60/R16 Goodyear Efficentgrip 89H</v>
          </cell>
          <cell r="C840" t="str">
            <v>GOODYEAR</v>
          </cell>
          <cell r="D840" t="str">
            <v>EFFICENTGRIP</v>
          </cell>
          <cell r="E840">
            <v>195</v>
          </cell>
          <cell r="F840">
            <v>60</v>
          </cell>
          <cell r="G840">
            <v>16</v>
          </cell>
          <cell r="H840" t="str">
            <v>Letra Negra</v>
          </cell>
          <cell r="I840" t="str">
            <v>Si</v>
          </cell>
          <cell r="J840" t="str">
            <v>R</v>
          </cell>
          <cell r="K840" t="str">
            <v>H</v>
          </cell>
          <cell r="L840" t="str">
            <v>89</v>
          </cell>
          <cell r="M840" t="str">
            <v>SL</v>
          </cell>
          <cell r="N840" t="str">
            <v>A</v>
          </cell>
          <cell r="O840" t="str">
            <v>A</v>
          </cell>
          <cell r="P840" t="str">
            <v>No</v>
          </cell>
          <cell r="Q840" t="str">
            <v>-</v>
          </cell>
          <cell r="R840">
            <v>340</v>
          </cell>
          <cell r="S840" t="str">
            <v>AUTO</v>
          </cell>
          <cell r="T840" t="str">
            <v>URBAN</v>
          </cell>
          <cell r="U840" t="str">
            <v>EN GAMA</v>
          </cell>
          <cell r="V840">
            <v>0</v>
          </cell>
          <cell r="W840">
            <v>1280.45</v>
          </cell>
          <cell r="X840">
            <v>2002</v>
          </cell>
          <cell r="Y840">
            <v>2322.3199999999997</v>
          </cell>
          <cell r="Z840">
            <v>4389.4399999999996</v>
          </cell>
          <cell r="AA840" t="str">
            <v>GOODYEAR, 195, 60, 16, 89, H, AUTO, URBAN, EFFICENTGRIP, Letra Negra</v>
          </cell>
        </row>
        <row r="841">
          <cell r="A841" t="str">
            <v>GDY104017</v>
          </cell>
          <cell r="B841" t="str">
            <v>245/70/R17 Goodyear Fortera Hl 108T</v>
          </cell>
          <cell r="C841" t="str">
            <v>GOODYEAR</v>
          </cell>
          <cell r="D841" t="str">
            <v>FORTERA HL</v>
          </cell>
          <cell r="E841">
            <v>245</v>
          </cell>
          <cell r="F841">
            <v>70</v>
          </cell>
          <cell r="G841">
            <v>17</v>
          </cell>
          <cell r="H841" t="str">
            <v>Letra Negra</v>
          </cell>
          <cell r="I841" t="str">
            <v>Si</v>
          </cell>
          <cell r="J841" t="str">
            <v>R</v>
          </cell>
          <cell r="K841" t="str">
            <v>T</v>
          </cell>
          <cell r="L841" t="str">
            <v>108</v>
          </cell>
          <cell r="M841" t="str">
            <v>SL</v>
          </cell>
          <cell r="N841" t="str">
            <v>-</v>
          </cell>
          <cell r="O841" t="str">
            <v>B</v>
          </cell>
          <cell r="P841" t="str">
            <v>No</v>
          </cell>
          <cell r="Q841" t="str">
            <v>-</v>
          </cell>
          <cell r="R841">
            <v>540</v>
          </cell>
          <cell r="S841" t="str">
            <v>CAMIONETA</v>
          </cell>
          <cell r="T841" t="str">
            <v>URBAN</v>
          </cell>
          <cell r="U841" t="str">
            <v>EN GAMA</v>
          </cell>
          <cell r="V841">
            <v>0</v>
          </cell>
          <cell r="W841">
            <v>2121.56</v>
          </cell>
          <cell r="X841">
            <v>3211</v>
          </cell>
          <cell r="Y841">
            <v>3724.7599999999998</v>
          </cell>
          <cell r="Z841">
            <v>7031.9199999999992</v>
          </cell>
          <cell r="AA841" t="str">
            <v>GOODYEAR, 245, 70, 17, 108, T, CAMIONETA, URBAN, FORTERA HL, Letra Negra</v>
          </cell>
        </row>
        <row r="842">
          <cell r="A842" t="str">
            <v>PIR2422600</v>
          </cell>
          <cell r="B842" t="str">
            <v>285/40/R20 Pirelli Pzero 104Y</v>
          </cell>
          <cell r="C842" t="str">
            <v>PIRELLI</v>
          </cell>
          <cell r="D842" t="str">
            <v>PZERO</v>
          </cell>
          <cell r="E842">
            <v>285</v>
          </cell>
          <cell r="F842">
            <v>40</v>
          </cell>
          <cell r="G842">
            <v>20</v>
          </cell>
          <cell r="H842" t="str">
            <v>Letra Negra</v>
          </cell>
          <cell r="I842" t="str">
            <v>No</v>
          </cell>
          <cell r="J842" t="str">
            <v>HP</v>
          </cell>
          <cell r="K842" t="str">
            <v>Y</v>
          </cell>
          <cell r="L842" t="str">
            <v>104</v>
          </cell>
          <cell r="M842" t="str">
            <v>SL</v>
          </cell>
          <cell r="N842" t="str">
            <v>AA</v>
          </cell>
          <cell r="O842" t="str">
            <v>A</v>
          </cell>
          <cell r="P842" t="str">
            <v>No</v>
          </cell>
          <cell r="Q842" t="str">
            <v>-</v>
          </cell>
          <cell r="R842">
            <v>220</v>
          </cell>
          <cell r="S842" t="str">
            <v>AUTO</v>
          </cell>
          <cell r="T842" t="str">
            <v>URBAN</v>
          </cell>
          <cell r="U842" t="str">
            <v>EN GAMA</v>
          </cell>
          <cell r="V842">
            <v>0</v>
          </cell>
          <cell r="W842">
            <v>5209.05</v>
          </cell>
          <cell r="X842">
            <v>7442</v>
          </cell>
          <cell r="Y842">
            <v>8632.7199999999993</v>
          </cell>
          <cell r="Z842">
            <v>17955.64</v>
          </cell>
          <cell r="AA842" t="str">
            <v>PIRELLI, 285, 40, 20, 104, Y, AUTO, URBAN, PZERO, Letra Negra</v>
          </cell>
        </row>
        <row r="843">
          <cell r="A843" t="str">
            <v>PIR2667900</v>
          </cell>
          <cell r="B843" t="str">
            <v>295/40/R21 Pirelli Pzero Suv 111Y</v>
          </cell>
          <cell r="C843" t="str">
            <v>PIRELLI</v>
          </cell>
          <cell r="D843" t="str">
            <v>PZERO SUV</v>
          </cell>
          <cell r="E843">
            <v>295</v>
          </cell>
          <cell r="F843">
            <v>40</v>
          </cell>
          <cell r="G843">
            <v>21</v>
          </cell>
          <cell r="H843" t="str">
            <v>Letra Negra</v>
          </cell>
          <cell r="I843" t="str">
            <v>No</v>
          </cell>
          <cell r="J843" t="str">
            <v>HP</v>
          </cell>
          <cell r="K843" t="str">
            <v>Y</v>
          </cell>
          <cell r="L843" t="str">
            <v>111</v>
          </cell>
          <cell r="M843" t="str">
            <v>XL</v>
          </cell>
          <cell r="N843" t="str">
            <v>-</v>
          </cell>
          <cell r="O843" t="str">
            <v>-</v>
          </cell>
          <cell r="P843" t="str">
            <v>No</v>
          </cell>
          <cell r="Q843" t="str">
            <v>-</v>
          </cell>
          <cell r="R843">
            <v>0</v>
          </cell>
          <cell r="S843" t="str">
            <v>AUTO</v>
          </cell>
          <cell r="T843" t="str">
            <v>URBAN</v>
          </cell>
          <cell r="U843" t="str">
            <v>EN GAMA</v>
          </cell>
          <cell r="V843">
            <v>0</v>
          </cell>
          <cell r="W843">
            <v>4573.24</v>
          </cell>
          <cell r="X843">
            <v>6582</v>
          </cell>
          <cell r="Y843">
            <v>7635.12</v>
          </cell>
          <cell r="Z843">
            <v>15157.72</v>
          </cell>
          <cell r="AA843" t="str">
            <v>PIRELLI, 295, 40, 21, 111, Y, AUTO, URBAN, PZERO SUV, Letra Negra</v>
          </cell>
        </row>
        <row r="844">
          <cell r="A844" t="str">
            <v>BS10873200</v>
          </cell>
          <cell r="B844" t="str">
            <v>215/85/R16 Bridgestone V-Steel Rib 265 115Q</v>
          </cell>
          <cell r="C844" t="str">
            <v>BRIDGESTONE</v>
          </cell>
          <cell r="D844" t="str">
            <v>V-STEEL RIB 265</v>
          </cell>
          <cell r="E844">
            <v>215</v>
          </cell>
          <cell r="F844">
            <v>85</v>
          </cell>
          <cell r="G844">
            <v>16</v>
          </cell>
          <cell r="H844" t="str">
            <v>Letra Negra</v>
          </cell>
          <cell r="I844" t="str">
            <v>No</v>
          </cell>
          <cell r="J844" t="str">
            <v>R</v>
          </cell>
          <cell r="K844" t="str">
            <v>Q</v>
          </cell>
          <cell r="L844" t="str">
            <v>115</v>
          </cell>
          <cell r="M844" t="str">
            <v>SL</v>
          </cell>
          <cell r="N844" t="str">
            <v>-</v>
          </cell>
          <cell r="O844" t="str">
            <v>-</v>
          </cell>
          <cell r="P844" t="str">
            <v>No</v>
          </cell>
          <cell r="Q844" t="str">
            <v>-</v>
          </cell>
          <cell r="R844">
            <v>0</v>
          </cell>
          <cell r="S844" t="str">
            <v>CAMIONETA</v>
          </cell>
          <cell r="T844" t="str">
            <v>URBAN</v>
          </cell>
          <cell r="U844" t="str">
            <v>EN GAMA</v>
          </cell>
          <cell r="V844">
            <v>0</v>
          </cell>
          <cell r="W844">
            <v>3021.47</v>
          </cell>
          <cell r="X844">
            <v>4359</v>
          </cell>
          <cell r="Y844">
            <v>5056.4399999999996</v>
          </cell>
          <cell r="Z844">
            <v>10046.759999999998</v>
          </cell>
          <cell r="AA844" t="str">
            <v>BRIDGESTONE, 215, 85, 16, 115, Q, CAMIONETA, URBAN, V-STEEL RIB 265, Letra Negra</v>
          </cell>
        </row>
        <row r="845">
          <cell r="A845">
            <v>16270</v>
          </cell>
          <cell r="B845" t="str">
            <v>285/55/R20 Michelin Ltx A/T2 122/119R</v>
          </cell>
          <cell r="C845" t="str">
            <v>MICHELIN</v>
          </cell>
          <cell r="D845" t="str">
            <v>LTX A/T2</v>
          </cell>
          <cell r="E845">
            <v>285</v>
          </cell>
          <cell r="F845">
            <v>55</v>
          </cell>
          <cell r="G845">
            <v>20</v>
          </cell>
          <cell r="H845" t="str">
            <v>Letra Negra</v>
          </cell>
          <cell r="I845" t="str">
            <v>No</v>
          </cell>
          <cell r="J845" t="str">
            <v>R</v>
          </cell>
          <cell r="K845" t="str">
            <v>R</v>
          </cell>
          <cell r="L845" t="str">
            <v>122/119</v>
          </cell>
          <cell r="M845" t="str">
            <v>E</v>
          </cell>
          <cell r="N845" t="str">
            <v>-</v>
          </cell>
          <cell r="O845" t="str">
            <v>-</v>
          </cell>
          <cell r="P845" t="str">
            <v>No</v>
          </cell>
          <cell r="Q845">
            <v>10</v>
          </cell>
          <cell r="R845">
            <v>0</v>
          </cell>
          <cell r="S845" t="str">
            <v>CAMIONETA</v>
          </cell>
          <cell r="T845" t="str">
            <v>URBAN</v>
          </cell>
          <cell r="U845" t="str">
            <v>EN GAMA</v>
          </cell>
          <cell r="V845">
            <v>1</v>
          </cell>
          <cell r="W845">
            <v>3974.15</v>
          </cell>
          <cell r="X845">
            <v>5770</v>
          </cell>
          <cell r="Y845">
            <v>6693.2</v>
          </cell>
          <cell r="Z845">
            <v>13171.8</v>
          </cell>
          <cell r="AA845" t="str">
            <v>MICHELIN, 285, 55, 20, 122/119, R, CAMIONETA, URBAN, LTX A/T2, Letra Negra</v>
          </cell>
        </row>
        <row r="846">
          <cell r="A846">
            <v>19836</v>
          </cell>
          <cell r="B846" t="str">
            <v>215/85/R16 Bfgoodrich Commercial T/A All Season 2 115/112R</v>
          </cell>
          <cell r="C846" t="str">
            <v>BFGOODRICH</v>
          </cell>
          <cell r="D846" t="str">
            <v>COMMERCIAL T/A ALL SEASON 2</v>
          </cell>
          <cell r="E846">
            <v>215</v>
          </cell>
          <cell r="F846">
            <v>85</v>
          </cell>
          <cell r="G846">
            <v>16</v>
          </cell>
          <cell r="H846" t="str">
            <v>Letra Negra</v>
          </cell>
          <cell r="I846" t="str">
            <v>No</v>
          </cell>
          <cell r="J846" t="str">
            <v>C</v>
          </cell>
          <cell r="K846" t="str">
            <v>R</v>
          </cell>
          <cell r="L846" t="str">
            <v>115/112</v>
          </cell>
          <cell r="M846" t="str">
            <v>E</v>
          </cell>
          <cell r="N846" t="str">
            <v>-</v>
          </cell>
          <cell r="O846" t="str">
            <v>-</v>
          </cell>
          <cell r="P846" t="str">
            <v>No</v>
          </cell>
          <cell r="Q846">
            <v>10</v>
          </cell>
          <cell r="R846">
            <v>0</v>
          </cell>
          <cell r="S846" t="str">
            <v>CAMIONETA</v>
          </cell>
          <cell r="T846" t="str">
            <v>URBAN</v>
          </cell>
          <cell r="U846" t="str">
            <v>EN GAMA</v>
          </cell>
          <cell r="V846">
            <v>1</v>
          </cell>
          <cell r="W846">
            <v>2267.39</v>
          </cell>
          <cell r="X846">
            <v>3338</v>
          </cell>
          <cell r="Y846">
            <v>3872.08</v>
          </cell>
          <cell r="Z846">
            <v>7515.64</v>
          </cell>
          <cell r="AA846" t="str">
            <v>BFGOODRICH, 215, 85, 16, 115/112, R, CAMIONETA, URBAN, COMMERCIAL T/A ALL SEASON 2, Letra Negra</v>
          </cell>
        </row>
        <row r="847">
          <cell r="A847" t="str">
            <v>C51764</v>
          </cell>
          <cell r="B847" t="str">
            <v>245/75/R16 Coopertires Discoverer A/T3 Suv 111T</v>
          </cell>
          <cell r="C847" t="str">
            <v>COOPERTIRES</v>
          </cell>
          <cell r="D847" t="str">
            <v>DISCOVERER A/T3 SUV</v>
          </cell>
          <cell r="E847">
            <v>245</v>
          </cell>
          <cell r="F847">
            <v>75</v>
          </cell>
          <cell r="G847">
            <v>16</v>
          </cell>
          <cell r="H847" t="str">
            <v>Letra Blanca Derecha</v>
          </cell>
          <cell r="I847" t="str">
            <v>No</v>
          </cell>
          <cell r="J847" t="str">
            <v>R</v>
          </cell>
          <cell r="K847" t="str">
            <v>T</v>
          </cell>
          <cell r="L847" t="str">
            <v>111</v>
          </cell>
          <cell r="M847" t="str">
            <v>B</v>
          </cell>
          <cell r="N847" t="str">
            <v>-</v>
          </cell>
          <cell r="O847" t="str">
            <v>-</v>
          </cell>
          <cell r="P847" t="str">
            <v>No</v>
          </cell>
          <cell r="Q847">
            <v>4</v>
          </cell>
          <cell r="R847">
            <v>0</v>
          </cell>
          <cell r="S847" t="str">
            <v>CAMIONETA</v>
          </cell>
          <cell r="T847" t="str">
            <v>ALL TERRAIN</v>
          </cell>
          <cell r="U847" t="str">
            <v>DESCONTINUADO</v>
          </cell>
          <cell r="V847">
            <v>0</v>
          </cell>
          <cell r="W847">
            <v>1744.13</v>
          </cell>
          <cell r="X847">
            <v>2630</v>
          </cell>
          <cell r="Y847">
            <v>3050.7999999999997</v>
          </cell>
          <cell r="Z847">
            <v>5781.44</v>
          </cell>
          <cell r="AA847" t="str">
            <v>COOPERTIRES, 245, 75, 16, 111, T, CAMIONETA, ALL TERRAIN, DISCOVERER A/T3 SUV, Letra Blanca Derecha</v>
          </cell>
        </row>
        <row r="848">
          <cell r="A848" t="str">
            <v>GDY102296</v>
          </cell>
          <cell r="B848" t="str">
            <v>215/65/R17 Goodyear Wrangler Sr-A 98S</v>
          </cell>
          <cell r="C848" t="str">
            <v>GOODYEAR</v>
          </cell>
          <cell r="D848" t="str">
            <v>WRANGLER SR-A</v>
          </cell>
          <cell r="E848">
            <v>215</v>
          </cell>
          <cell r="F848">
            <v>65</v>
          </cell>
          <cell r="G848">
            <v>17</v>
          </cell>
          <cell r="H848" t="str">
            <v>Letra Blanca Derecha</v>
          </cell>
          <cell r="I848" t="str">
            <v>No</v>
          </cell>
          <cell r="J848" t="str">
            <v>R</v>
          </cell>
          <cell r="K848" t="str">
            <v>S</v>
          </cell>
          <cell r="L848" t="str">
            <v>98</v>
          </cell>
          <cell r="M848" t="str">
            <v>SL</v>
          </cell>
          <cell r="N848" t="str">
            <v>-</v>
          </cell>
          <cell r="O848" t="str">
            <v>B</v>
          </cell>
          <cell r="P848" t="str">
            <v>No</v>
          </cell>
          <cell r="Q848" t="str">
            <v>-</v>
          </cell>
          <cell r="R848">
            <v>500</v>
          </cell>
          <cell r="S848" t="str">
            <v>CAMIONETA</v>
          </cell>
          <cell r="T848" t="str">
            <v>ALL TERRAIN</v>
          </cell>
          <cell r="U848" t="str">
            <v>EN GAMA</v>
          </cell>
          <cell r="V848">
            <v>0</v>
          </cell>
          <cell r="W848">
            <v>1581.86</v>
          </cell>
          <cell r="X848">
            <v>2480</v>
          </cell>
          <cell r="Y848">
            <v>2876.7999999999997</v>
          </cell>
          <cell r="Z848">
            <v>5243.2</v>
          </cell>
          <cell r="AA848" t="str">
            <v>GOODYEAR, 215, 65, 17, 98, S, CAMIONETA, ALL TERRAIN, WRANGLER SR-A, Letra Blanca Derecha</v>
          </cell>
        </row>
        <row r="849">
          <cell r="A849" t="str">
            <v>GDY106189</v>
          </cell>
          <cell r="B849" t="str">
            <v>245/45/R18 Goodyear Efficentgrip 96Y</v>
          </cell>
          <cell r="C849" t="str">
            <v>GOODYEAR</v>
          </cell>
          <cell r="D849" t="str">
            <v>EFFICENTGRIP</v>
          </cell>
          <cell r="E849">
            <v>245</v>
          </cell>
          <cell r="F849">
            <v>45</v>
          </cell>
          <cell r="G849">
            <v>18</v>
          </cell>
          <cell r="H849" t="str">
            <v>Letra Negra</v>
          </cell>
          <cell r="I849" t="str">
            <v>No</v>
          </cell>
          <cell r="J849" t="str">
            <v>HP</v>
          </cell>
          <cell r="K849" t="str">
            <v>Y</v>
          </cell>
          <cell r="L849" t="str">
            <v>96</v>
          </cell>
          <cell r="M849" t="str">
            <v>SL</v>
          </cell>
          <cell r="N849" t="str">
            <v>A</v>
          </cell>
          <cell r="O849" t="str">
            <v>A</v>
          </cell>
          <cell r="P849" t="str">
            <v>Si</v>
          </cell>
          <cell r="Q849" t="str">
            <v>-</v>
          </cell>
          <cell r="R849">
            <v>340</v>
          </cell>
          <cell r="S849" t="str">
            <v>AUTO</v>
          </cell>
          <cell r="T849" t="str">
            <v>URBAN</v>
          </cell>
          <cell r="U849" t="str">
            <v>EN GAMA</v>
          </cell>
          <cell r="V849">
            <v>0</v>
          </cell>
          <cell r="W849">
            <v>3596.41</v>
          </cell>
          <cell r="X849">
            <v>5259</v>
          </cell>
          <cell r="Y849">
            <v>6100.44</v>
          </cell>
          <cell r="Z849">
            <v>11920.16</v>
          </cell>
          <cell r="AA849" t="str">
            <v>GOODYEAR, 245, 45, 18, 96, Y, AUTO, URBAN, EFFICENTGRIP, Letra Negra</v>
          </cell>
        </row>
        <row r="850">
          <cell r="A850" t="str">
            <v>GDY107581</v>
          </cell>
          <cell r="B850" t="str">
            <v>245/45/R17 Goodyear Eagle Sport All Season 95W</v>
          </cell>
          <cell r="C850" t="str">
            <v>GOODYEAR</v>
          </cell>
          <cell r="D850" t="str">
            <v>EAGLE SPORT ALL SEASON</v>
          </cell>
          <cell r="E850">
            <v>245</v>
          </cell>
          <cell r="F850">
            <v>45</v>
          </cell>
          <cell r="G850">
            <v>17</v>
          </cell>
          <cell r="H850" t="str">
            <v>Letra Negra</v>
          </cell>
          <cell r="I850" t="str">
            <v>No</v>
          </cell>
          <cell r="J850" t="str">
            <v>HP</v>
          </cell>
          <cell r="K850" t="str">
            <v>W</v>
          </cell>
          <cell r="L850" t="str">
            <v>95</v>
          </cell>
          <cell r="M850" t="str">
            <v>SL</v>
          </cell>
          <cell r="N850" t="str">
            <v>-</v>
          </cell>
          <cell r="O850" t="str">
            <v>A</v>
          </cell>
          <cell r="P850" t="str">
            <v>No</v>
          </cell>
          <cell r="Q850" t="str">
            <v>-</v>
          </cell>
          <cell r="R850">
            <v>560</v>
          </cell>
          <cell r="S850" t="str">
            <v>AUTO</v>
          </cell>
          <cell r="T850" t="str">
            <v>SPORTING</v>
          </cell>
          <cell r="U850" t="str">
            <v>EN GAMA</v>
          </cell>
          <cell r="V850">
            <v>1</v>
          </cell>
          <cell r="W850">
            <v>2464.31</v>
          </cell>
          <cell r="X850">
            <v>3675</v>
          </cell>
          <cell r="Y850">
            <v>4263</v>
          </cell>
          <cell r="Z850">
            <v>8167.56</v>
          </cell>
          <cell r="AA850" t="str">
            <v>GOODYEAR, 245, 45, 17, 95, W, AUTO, SPORTING, EAGLE SPORT ALL SEASON, Letra Negra</v>
          </cell>
        </row>
        <row r="851">
          <cell r="A851" t="str">
            <v>GDY105334</v>
          </cell>
          <cell r="B851" t="str">
            <v>255/40/R19 Goodyear Efficentgrip 100Y</v>
          </cell>
          <cell r="C851" t="str">
            <v>GOODYEAR</v>
          </cell>
          <cell r="D851" t="str">
            <v>EFFICENTGRIP</v>
          </cell>
          <cell r="E851">
            <v>255</v>
          </cell>
          <cell r="F851">
            <v>40</v>
          </cell>
          <cell r="G851">
            <v>19</v>
          </cell>
          <cell r="H851" t="str">
            <v>Letra Negra</v>
          </cell>
          <cell r="I851" t="str">
            <v>Si</v>
          </cell>
          <cell r="J851" t="str">
            <v>HP</v>
          </cell>
          <cell r="K851" t="str">
            <v>Y</v>
          </cell>
          <cell r="L851" t="str">
            <v>100</v>
          </cell>
          <cell r="M851" t="str">
            <v>XL</v>
          </cell>
          <cell r="N851" t="str">
            <v>A</v>
          </cell>
          <cell r="O851" t="str">
            <v>A</v>
          </cell>
          <cell r="P851" t="str">
            <v>Si</v>
          </cell>
          <cell r="Q851" t="str">
            <v>-</v>
          </cell>
          <cell r="R851">
            <v>340</v>
          </cell>
          <cell r="S851" t="str">
            <v>AUTO</v>
          </cell>
          <cell r="T851" t="str">
            <v>URBAN</v>
          </cell>
          <cell r="U851" t="str">
            <v>EN GAMA</v>
          </cell>
          <cell r="V851">
            <v>0</v>
          </cell>
          <cell r="W851">
            <v>4350.6099999999997</v>
          </cell>
          <cell r="X851">
            <v>6280</v>
          </cell>
          <cell r="Y851">
            <v>7284.7999999999993</v>
          </cell>
          <cell r="Z851">
            <v>14419.96</v>
          </cell>
          <cell r="AA851" t="str">
            <v>GOODYEAR, 255, 40, 19, 100, Y, AUTO, URBAN, EFFICENTGRIP, Letra Negra</v>
          </cell>
        </row>
        <row r="852">
          <cell r="A852" t="str">
            <v>PIR2726000</v>
          </cell>
          <cell r="B852" t="str">
            <v>265/75/R16 Pirelli Scorpion All Terrain Plus 123S</v>
          </cell>
          <cell r="C852" t="str">
            <v>PIRELLI</v>
          </cell>
          <cell r="D852" t="str">
            <v>SCORPION ALL TERRAIN PLUS</v>
          </cell>
          <cell r="E852">
            <v>265</v>
          </cell>
          <cell r="F852">
            <v>75</v>
          </cell>
          <cell r="G852">
            <v>16</v>
          </cell>
          <cell r="H852" t="str">
            <v>Letra Negra</v>
          </cell>
          <cell r="I852" t="str">
            <v>No</v>
          </cell>
          <cell r="J852" t="str">
            <v>R</v>
          </cell>
          <cell r="K852" t="str">
            <v>S</v>
          </cell>
          <cell r="L852" t="str">
            <v>123</v>
          </cell>
          <cell r="M852" t="str">
            <v>SL</v>
          </cell>
          <cell r="N852" t="str">
            <v>A</v>
          </cell>
          <cell r="O852" t="str">
            <v>B</v>
          </cell>
          <cell r="P852" t="str">
            <v>No</v>
          </cell>
          <cell r="Q852" t="str">
            <v>-</v>
          </cell>
          <cell r="R852">
            <v>640</v>
          </cell>
          <cell r="S852" t="str">
            <v>CAMIONETA</v>
          </cell>
          <cell r="T852" t="str">
            <v>ALL TERRAIN</v>
          </cell>
          <cell r="U852" t="str">
            <v>EN GAMA</v>
          </cell>
          <cell r="V852">
            <v>25</v>
          </cell>
          <cell r="W852">
            <v>2630.77</v>
          </cell>
          <cell r="X852">
            <v>3830</v>
          </cell>
          <cell r="Y852">
            <v>4442.7999999999993</v>
          </cell>
          <cell r="Z852">
            <v>8037.64</v>
          </cell>
          <cell r="AA852" t="str">
            <v>PIRELLI, 265, 75, 16, 123, S, CAMIONETA, ALL TERRAIN, SCORPION ALL TERRAIN PLUS, Letra Negra</v>
          </cell>
        </row>
        <row r="853">
          <cell r="A853" t="str">
            <v>DUN107413</v>
          </cell>
          <cell r="B853" t="str">
            <v>265/35/R18 Dunlop Direzza Dz102 97W</v>
          </cell>
          <cell r="C853" t="str">
            <v>DUNLOP</v>
          </cell>
          <cell r="D853" t="str">
            <v>DIREZZA DZ102</v>
          </cell>
          <cell r="E853">
            <v>265</v>
          </cell>
          <cell r="F853">
            <v>35</v>
          </cell>
          <cell r="G853">
            <v>18</v>
          </cell>
          <cell r="H853" t="str">
            <v>Letra Negra</v>
          </cell>
          <cell r="I853" t="str">
            <v>No</v>
          </cell>
          <cell r="J853" t="str">
            <v>HP</v>
          </cell>
          <cell r="K853" t="str">
            <v>W</v>
          </cell>
          <cell r="L853" t="str">
            <v>97</v>
          </cell>
          <cell r="M853" t="str">
            <v>XL</v>
          </cell>
          <cell r="N853" t="str">
            <v>A</v>
          </cell>
          <cell r="O853" t="str">
            <v>A</v>
          </cell>
          <cell r="P853" t="str">
            <v>No</v>
          </cell>
          <cell r="Q853" t="str">
            <v>-</v>
          </cell>
          <cell r="R853">
            <v>460</v>
          </cell>
          <cell r="S853" t="str">
            <v>AUTO</v>
          </cell>
          <cell r="T853" t="str">
            <v>URBAN</v>
          </cell>
          <cell r="U853" t="str">
            <v>EN GAMA</v>
          </cell>
          <cell r="V853">
            <v>0</v>
          </cell>
          <cell r="W853">
            <v>2212.11</v>
          </cell>
          <cell r="X853">
            <v>3385</v>
          </cell>
          <cell r="Y853">
            <v>3926.6</v>
          </cell>
          <cell r="Z853">
            <v>7332.36</v>
          </cell>
          <cell r="AA853" t="str">
            <v>DUNLOP, 265, 35, 18, 97, W, AUTO, URBAN, DIREZZA DZ102, Letra Negra</v>
          </cell>
        </row>
        <row r="854">
          <cell r="A854" t="str">
            <v>GDY107254</v>
          </cell>
          <cell r="B854" t="str">
            <v>235/45/R19 Goodyear Efficentgrip 95V</v>
          </cell>
          <cell r="C854" t="str">
            <v>GOODYEAR</v>
          </cell>
          <cell r="D854" t="str">
            <v>EFFICENTGRIP</v>
          </cell>
          <cell r="E854">
            <v>235</v>
          </cell>
          <cell r="F854">
            <v>45</v>
          </cell>
          <cell r="G854">
            <v>19</v>
          </cell>
          <cell r="H854" t="str">
            <v>Letra Negra</v>
          </cell>
          <cell r="I854" t="str">
            <v>Si</v>
          </cell>
          <cell r="J854" t="str">
            <v>HP</v>
          </cell>
          <cell r="K854" t="str">
            <v>V</v>
          </cell>
          <cell r="L854" t="str">
            <v>95</v>
          </cell>
          <cell r="M854" t="str">
            <v>SL</v>
          </cell>
          <cell r="N854" t="str">
            <v>A</v>
          </cell>
          <cell r="O854" t="str">
            <v>A</v>
          </cell>
          <cell r="P854" t="str">
            <v>Si</v>
          </cell>
          <cell r="Q854" t="str">
            <v>-</v>
          </cell>
          <cell r="R854">
            <v>340</v>
          </cell>
          <cell r="S854" t="str">
            <v>AUTO</v>
          </cell>
          <cell r="T854" t="str">
            <v>URBAN</v>
          </cell>
          <cell r="U854" t="str">
            <v>EN GAMA</v>
          </cell>
          <cell r="V854">
            <v>0</v>
          </cell>
          <cell r="W854">
            <v>3732.34</v>
          </cell>
          <cell r="X854">
            <v>5443</v>
          </cell>
          <cell r="Y854">
            <v>6313.8799999999992</v>
          </cell>
          <cell r="Z854">
            <v>12413.16</v>
          </cell>
          <cell r="AA854" t="str">
            <v>GOODYEAR, 235, 45, 19, 95, V, AUTO, URBAN, EFFICENTGRIP, Letra Negra</v>
          </cell>
        </row>
        <row r="855">
          <cell r="A855" t="str">
            <v>PIR2246000</v>
          </cell>
          <cell r="B855" t="str">
            <v>195/55/R16 Pirelli Cinturato P1 87W</v>
          </cell>
          <cell r="C855" t="str">
            <v>PIRELLI</v>
          </cell>
          <cell r="D855" t="str">
            <v>CINTURATO P1</v>
          </cell>
          <cell r="E855">
            <v>195</v>
          </cell>
          <cell r="F855">
            <v>55</v>
          </cell>
          <cell r="G855">
            <v>16</v>
          </cell>
          <cell r="H855" t="str">
            <v>Letra Negra</v>
          </cell>
          <cell r="I855" t="str">
            <v>Si</v>
          </cell>
          <cell r="J855" t="str">
            <v>HP</v>
          </cell>
          <cell r="K855" t="str">
            <v>W</v>
          </cell>
          <cell r="L855" t="str">
            <v>87</v>
          </cell>
          <cell r="M855" t="str">
            <v>SL</v>
          </cell>
          <cell r="N855" t="str">
            <v>A</v>
          </cell>
          <cell r="O855" t="str">
            <v>A</v>
          </cell>
          <cell r="P855" t="str">
            <v>Si</v>
          </cell>
          <cell r="Q855" t="str">
            <v>-</v>
          </cell>
          <cell r="R855">
            <v>420</v>
          </cell>
          <cell r="S855" t="str">
            <v>AUTO</v>
          </cell>
          <cell r="T855" t="str">
            <v>URBAN</v>
          </cell>
          <cell r="U855" t="str">
            <v>EN GAMA</v>
          </cell>
          <cell r="V855">
            <v>0</v>
          </cell>
          <cell r="W855">
            <v>2278.2600000000002</v>
          </cell>
          <cell r="X855">
            <v>3353</v>
          </cell>
          <cell r="Y855">
            <v>3889.4799999999996</v>
          </cell>
          <cell r="Z855">
            <v>7599.16</v>
          </cell>
          <cell r="AA855" t="str">
            <v>PIRELLI, 195, 55, 16, 87, W, AUTO, URBAN, CINTURATO P1, Letra Negra</v>
          </cell>
        </row>
        <row r="856">
          <cell r="A856" t="str">
            <v>PIR1836900</v>
          </cell>
          <cell r="B856" t="str">
            <v>225/45/R18 Pirelli Cinturato P7 91W</v>
          </cell>
          <cell r="C856" t="str">
            <v>PIRELLI</v>
          </cell>
          <cell r="D856" t="str">
            <v>CINTURATO P7</v>
          </cell>
          <cell r="E856">
            <v>225</v>
          </cell>
          <cell r="F856">
            <v>45</v>
          </cell>
          <cell r="G856">
            <v>18</v>
          </cell>
          <cell r="H856" t="str">
            <v>Letra Negra</v>
          </cell>
          <cell r="I856" t="str">
            <v>Si</v>
          </cell>
          <cell r="J856" t="str">
            <v>HP</v>
          </cell>
          <cell r="K856" t="str">
            <v>W</v>
          </cell>
          <cell r="L856" t="str">
            <v>91</v>
          </cell>
          <cell r="M856" t="str">
            <v>SL</v>
          </cell>
          <cell r="N856" t="str">
            <v>AA</v>
          </cell>
          <cell r="O856" t="str">
            <v>A</v>
          </cell>
          <cell r="P856" t="str">
            <v>Si</v>
          </cell>
          <cell r="Q856" t="str">
            <v>-</v>
          </cell>
          <cell r="R856">
            <v>260</v>
          </cell>
          <cell r="S856" t="str">
            <v>AUTO</v>
          </cell>
          <cell r="T856" t="str">
            <v>TOURING</v>
          </cell>
          <cell r="U856" t="str">
            <v>EN GAMA</v>
          </cell>
          <cell r="V856">
            <v>0</v>
          </cell>
          <cell r="W856">
            <v>3493.89</v>
          </cell>
          <cell r="X856">
            <v>5120</v>
          </cell>
          <cell r="Y856">
            <v>5939.2</v>
          </cell>
          <cell r="Z856">
            <v>11580.28</v>
          </cell>
          <cell r="AA856" t="str">
            <v>PIRELLI, 225, 45, 18, 91, W, AUTO, TOURING, CINTURATO P7, Letra Negra</v>
          </cell>
        </row>
        <row r="857">
          <cell r="A857" t="str">
            <v>PIR2004700</v>
          </cell>
          <cell r="B857" t="str">
            <v>265/70/R16 Pirelli Scorpion Atr 112T</v>
          </cell>
          <cell r="C857" t="str">
            <v>PIRELLI</v>
          </cell>
          <cell r="D857" t="str">
            <v>SCORPION ATR</v>
          </cell>
          <cell r="E857">
            <v>265</v>
          </cell>
          <cell r="F857">
            <v>70</v>
          </cell>
          <cell r="G857">
            <v>16</v>
          </cell>
          <cell r="H857" t="str">
            <v>Letra Negra</v>
          </cell>
          <cell r="I857" t="str">
            <v>No</v>
          </cell>
          <cell r="J857" t="str">
            <v>R</v>
          </cell>
          <cell r="K857" t="str">
            <v>T</v>
          </cell>
          <cell r="L857" t="str">
            <v>112</v>
          </cell>
          <cell r="M857" t="str">
            <v>SL</v>
          </cell>
          <cell r="N857" t="str">
            <v>A</v>
          </cell>
          <cell r="O857" t="str">
            <v>B</v>
          </cell>
          <cell r="P857" t="str">
            <v>No</v>
          </cell>
          <cell r="Q857" t="str">
            <v>-</v>
          </cell>
          <cell r="R857">
            <v>520</v>
          </cell>
          <cell r="S857" t="str">
            <v>CAMIONETA</v>
          </cell>
          <cell r="T857" t="str">
            <v>URBAN</v>
          </cell>
          <cell r="U857" t="str">
            <v>EN GAMA</v>
          </cell>
          <cell r="V857">
            <v>0</v>
          </cell>
          <cell r="W857">
            <v>2421.89</v>
          </cell>
          <cell r="X857">
            <v>3547</v>
          </cell>
          <cell r="Y857">
            <v>4114.5199999999995</v>
          </cell>
          <cell r="Z857">
            <v>8027.2</v>
          </cell>
          <cell r="AA857" t="str">
            <v>PIRELLI, 265, 70, 16, 112, T, CAMIONETA, URBAN, SCORPION ATR, Letra Negra</v>
          </cell>
        </row>
        <row r="858">
          <cell r="A858">
            <v>2033</v>
          </cell>
          <cell r="B858" t="str">
            <v>265/65/R17 Michelin Defender Ltx 112T</v>
          </cell>
          <cell r="C858" t="str">
            <v>MICHELIN</v>
          </cell>
          <cell r="D858" t="str">
            <v>DEFENDER LTX</v>
          </cell>
          <cell r="E858">
            <v>265</v>
          </cell>
          <cell r="F858">
            <v>65</v>
          </cell>
          <cell r="G858">
            <v>17</v>
          </cell>
          <cell r="H858" t="str">
            <v>Letra Negra</v>
          </cell>
          <cell r="I858" t="str">
            <v>No</v>
          </cell>
          <cell r="J858" t="str">
            <v>R</v>
          </cell>
          <cell r="K858" t="str">
            <v>T</v>
          </cell>
          <cell r="L858" t="str">
            <v>112</v>
          </cell>
          <cell r="M858" t="str">
            <v>SL</v>
          </cell>
          <cell r="N858" t="str">
            <v>A</v>
          </cell>
          <cell r="O858" t="str">
            <v>A</v>
          </cell>
          <cell r="P858" t="str">
            <v>No</v>
          </cell>
          <cell r="Q858" t="str">
            <v>-</v>
          </cell>
          <cell r="R858">
            <v>800</v>
          </cell>
          <cell r="S858" t="str">
            <v>CAMIONETA</v>
          </cell>
          <cell r="T858" t="str">
            <v>URBAN</v>
          </cell>
          <cell r="U858" t="str">
            <v>EN GAMA</v>
          </cell>
          <cell r="V858">
            <v>0</v>
          </cell>
          <cell r="W858">
            <v>2989.18</v>
          </cell>
          <cell r="X858">
            <v>4385</v>
          </cell>
          <cell r="Y858">
            <v>5086.5999999999995</v>
          </cell>
          <cell r="Z858">
            <v>10137.24</v>
          </cell>
          <cell r="AA858" t="str">
            <v>MICHELIN, 265, 65, 17, 112, T, CAMIONETA, URBAN, DEFENDER LTX, Letra Negra</v>
          </cell>
        </row>
        <row r="859">
          <cell r="A859">
            <v>53794</v>
          </cell>
          <cell r="B859" t="str">
            <v>225/75/R16 Michelin Agilis 118/116R</v>
          </cell>
          <cell r="C859" t="str">
            <v>MICHELIN</v>
          </cell>
          <cell r="D859" t="str">
            <v>AGILIS</v>
          </cell>
          <cell r="E859">
            <v>225</v>
          </cell>
          <cell r="F859">
            <v>75</v>
          </cell>
          <cell r="G859">
            <v>16</v>
          </cell>
          <cell r="H859" t="str">
            <v>Letra Negra</v>
          </cell>
          <cell r="I859" t="str">
            <v>No</v>
          </cell>
          <cell r="J859" t="str">
            <v>R</v>
          </cell>
          <cell r="K859" t="str">
            <v>R</v>
          </cell>
          <cell r="L859" t="str">
            <v>118/116</v>
          </cell>
          <cell r="M859" t="str">
            <v>C</v>
          </cell>
          <cell r="N859" t="str">
            <v>-</v>
          </cell>
          <cell r="O859" t="str">
            <v>-</v>
          </cell>
          <cell r="P859" t="str">
            <v>No</v>
          </cell>
          <cell r="Q859">
            <v>6</v>
          </cell>
          <cell r="R859">
            <v>0</v>
          </cell>
          <cell r="S859" t="str">
            <v>CAMIONETA</v>
          </cell>
          <cell r="T859" t="str">
            <v>URBAN</v>
          </cell>
          <cell r="U859" t="str">
            <v>EN GAMA</v>
          </cell>
          <cell r="V859">
            <v>0</v>
          </cell>
          <cell r="W859">
            <v>2559.3000000000002</v>
          </cell>
          <cell r="X859">
            <v>3733</v>
          </cell>
          <cell r="Y859">
            <v>4330.28</v>
          </cell>
          <cell r="Z859">
            <v>8625.76</v>
          </cell>
          <cell r="AA859" t="str">
            <v>MICHELIN, 225, 75, 16, 118/116, R, CAMIONETA, URBAN, AGILIS, Letra Negra</v>
          </cell>
        </row>
        <row r="860">
          <cell r="A860">
            <v>97335</v>
          </cell>
          <cell r="B860" t="str">
            <v>205/75/R16 Michelin Agilis Plus 113/111R</v>
          </cell>
          <cell r="C860" t="str">
            <v>MICHELIN</v>
          </cell>
          <cell r="D860" t="str">
            <v>AGILIS PLUS</v>
          </cell>
          <cell r="E860">
            <v>205</v>
          </cell>
          <cell r="F860">
            <v>75</v>
          </cell>
          <cell r="G860">
            <v>16</v>
          </cell>
          <cell r="H860" t="str">
            <v>Letra Negra</v>
          </cell>
          <cell r="I860" t="str">
            <v>No</v>
          </cell>
          <cell r="J860" t="str">
            <v>R</v>
          </cell>
          <cell r="K860" t="str">
            <v>R</v>
          </cell>
          <cell r="L860" t="str">
            <v>113/111</v>
          </cell>
          <cell r="M860" t="str">
            <v>SL</v>
          </cell>
          <cell r="N860" t="str">
            <v>-</v>
          </cell>
          <cell r="O860" t="str">
            <v>-</v>
          </cell>
          <cell r="P860" t="str">
            <v>No</v>
          </cell>
          <cell r="Q860" t="str">
            <v>-</v>
          </cell>
          <cell r="R860">
            <v>0</v>
          </cell>
          <cell r="S860" t="str">
            <v>CAMIONETA</v>
          </cell>
          <cell r="T860" t="str">
            <v>URBAN</v>
          </cell>
          <cell r="U860" t="str">
            <v>EN GAMA</v>
          </cell>
          <cell r="V860">
            <v>0</v>
          </cell>
          <cell r="W860">
            <v>2303.71</v>
          </cell>
          <cell r="X860">
            <v>3387</v>
          </cell>
          <cell r="Y860">
            <v>3928.9199999999996</v>
          </cell>
          <cell r="Z860">
            <v>7636.28</v>
          </cell>
          <cell r="AA860" t="str">
            <v>MICHELIN, 205, 75, 16, 113/111, R, CAMIONETA, URBAN, AGILIS PLUS, Letra Negra</v>
          </cell>
        </row>
        <row r="861">
          <cell r="A861" t="str">
            <v>BS10500200</v>
          </cell>
          <cell r="B861" t="str">
            <v>225/40/R18 Bridgestone Potenza Re050A 92Y</v>
          </cell>
          <cell r="C861" t="str">
            <v>BRIDGESTONE</v>
          </cell>
          <cell r="D861" t="str">
            <v>POTENZA RE050A</v>
          </cell>
          <cell r="E861">
            <v>225</v>
          </cell>
          <cell r="F861">
            <v>40</v>
          </cell>
          <cell r="G861">
            <v>18</v>
          </cell>
          <cell r="H861" t="str">
            <v>Letra Negra</v>
          </cell>
          <cell r="I861" t="str">
            <v>Si</v>
          </cell>
          <cell r="J861" t="str">
            <v>HP</v>
          </cell>
          <cell r="K861" t="str">
            <v>Y</v>
          </cell>
          <cell r="L861" t="str">
            <v>92</v>
          </cell>
          <cell r="M861" t="str">
            <v>XL</v>
          </cell>
          <cell r="N861" t="str">
            <v>A</v>
          </cell>
          <cell r="O861" t="str">
            <v>A</v>
          </cell>
          <cell r="P861" t="str">
            <v>No</v>
          </cell>
          <cell r="Q861" t="str">
            <v>-</v>
          </cell>
          <cell r="R861">
            <v>140</v>
          </cell>
          <cell r="S861" t="str">
            <v>AUTO</v>
          </cell>
          <cell r="T861" t="str">
            <v>URBAN</v>
          </cell>
          <cell r="U861" t="str">
            <v>EN GAMA</v>
          </cell>
          <cell r="V861">
            <v>0</v>
          </cell>
          <cell r="W861">
            <v>3237.43</v>
          </cell>
          <cell r="X861">
            <v>4773</v>
          </cell>
          <cell r="Y861">
            <v>5536.6799999999994</v>
          </cell>
          <cell r="Z861">
            <v>10730</v>
          </cell>
          <cell r="AA861" t="str">
            <v>BRIDGESTONE, 225, 40, 18, 92, Y, AUTO, URBAN, POTENZA RE050A, Letra Negra</v>
          </cell>
        </row>
        <row r="862">
          <cell r="A862" t="str">
            <v>BS15264003</v>
          </cell>
          <cell r="B862" t="str">
            <v>225/40/R18 Bridgestone Potenza Re97 As 92H</v>
          </cell>
          <cell r="C862" t="str">
            <v>BRIDGESTONE</v>
          </cell>
          <cell r="D862" t="str">
            <v>POTENZA RE97 AS</v>
          </cell>
          <cell r="E862">
            <v>225</v>
          </cell>
          <cell r="F862">
            <v>40</v>
          </cell>
          <cell r="G862">
            <v>18</v>
          </cell>
          <cell r="H862" t="str">
            <v>Letra Negra</v>
          </cell>
          <cell r="I862" t="str">
            <v>No</v>
          </cell>
          <cell r="J862" t="str">
            <v>R</v>
          </cell>
          <cell r="K862" t="str">
            <v>H</v>
          </cell>
          <cell r="L862" t="str">
            <v>92</v>
          </cell>
          <cell r="M862" t="str">
            <v>XL</v>
          </cell>
          <cell r="N862" t="str">
            <v>A</v>
          </cell>
          <cell r="O862" t="str">
            <v>A</v>
          </cell>
          <cell r="P862" t="str">
            <v>No</v>
          </cell>
          <cell r="Q862" t="str">
            <v>-</v>
          </cell>
          <cell r="R862">
            <v>480</v>
          </cell>
          <cell r="S862" t="str">
            <v>AUTO</v>
          </cell>
          <cell r="T862" t="str">
            <v>URBAN</v>
          </cell>
          <cell r="U862" t="str">
            <v>EN GAMA</v>
          </cell>
          <cell r="V862">
            <v>27</v>
          </cell>
          <cell r="W862">
            <v>1583.4</v>
          </cell>
          <cell r="X862">
            <v>2533</v>
          </cell>
          <cell r="Y862">
            <v>2938.2799999999997</v>
          </cell>
          <cell r="Z862">
            <v>5449.6799999999994</v>
          </cell>
          <cell r="AA862" t="str">
            <v>BRIDGESTONE, 225, 40, 18, 92, H, AUTO, URBAN, POTENZA RE97 AS, Letra Negra</v>
          </cell>
        </row>
        <row r="863">
          <cell r="A863" t="str">
            <v>KEL102183</v>
          </cell>
          <cell r="B863" t="str">
            <v>185/65/R14 Kelly Pa868 86T</v>
          </cell>
          <cell r="C863" t="str">
            <v>KELLY</v>
          </cell>
          <cell r="D863" t="str">
            <v>PA868</v>
          </cell>
          <cell r="E863">
            <v>185</v>
          </cell>
          <cell r="F863">
            <v>65</v>
          </cell>
          <cell r="G863">
            <v>14</v>
          </cell>
          <cell r="H863" t="str">
            <v>Letra Negra</v>
          </cell>
          <cell r="I863" t="str">
            <v>No</v>
          </cell>
          <cell r="J863" t="str">
            <v>R</v>
          </cell>
          <cell r="K863" t="str">
            <v>T</v>
          </cell>
          <cell r="L863" t="str">
            <v>86</v>
          </cell>
          <cell r="M863" t="str">
            <v>SL</v>
          </cell>
          <cell r="N863" t="str">
            <v>-</v>
          </cell>
          <cell r="O863" t="str">
            <v>-</v>
          </cell>
          <cell r="P863" t="str">
            <v>No</v>
          </cell>
          <cell r="Q863" t="str">
            <v>-</v>
          </cell>
          <cell r="R863">
            <v>0</v>
          </cell>
          <cell r="S863" t="str">
            <v>AUTO</v>
          </cell>
          <cell r="T863" t="str">
            <v>URBAN</v>
          </cell>
          <cell r="U863" t="str">
            <v>DESCONTINUADO</v>
          </cell>
          <cell r="V863">
            <v>0</v>
          </cell>
          <cell r="W863">
            <v>513.5</v>
          </cell>
          <cell r="X863">
            <v>870</v>
          </cell>
          <cell r="Y863">
            <v>1009.1999999999999</v>
          </cell>
          <cell r="Z863">
            <v>1702.88</v>
          </cell>
          <cell r="AA863" t="str">
            <v>KELLY, 185, 65, 14, 86, T, AUTO, URBAN, PA868, Letra Negra</v>
          </cell>
        </row>
        <row r="864">
          <cell r="A864" t="str">
            <v>C9032682</v>
          </cell>
          <cell r="B864" t="str">
            <v>265/70/R16 Coopertires Discoverer At3 4S 112T</v>
          </cell>
          <cell r="C864" t="str">
            <v>COOPERTIRES</v>
          </cell>
          <cell r="D864" t="str">
            <v>DISCOVERER AT3 4S</v>
          </cell>
          <cell r="E864">
            <v>265</v>
          </cell>
          <cell r="F864">
            <v>70</v>
          </cell>
          <cell r="G864">
            <v>16</v>
          </cell>
          <cell r="H864" t="str">
            <v>Letra Blanca Derecha</v>
          </cell>
          <cell r="I864" t="str">
            <v>No</v>
          </cell>
          <cell r="J864" t="str">
            <v>R</v>
          </cell>
          <cell r="K864" t="str">
            <v>T</v>
          </cell>
          <cell r="L864" t="str">
            <v>112</v>
          </cell>
          <cell r="M864" t="str">
            <v>SL</v>
          </cell>
          <cell r="N864" t="str">
            <v>A</v>
          </cell>
          <cell r="O864" t="str">
            <v>B</v>
          </cell>
          <cell r="P864" t="str">
            <v>No</v>
          </cell>
          <cell r="Q864">
            <v>4</v>
          </cell>
          <cell r="R864">
            <v>620</v>
          </cell>
          <cell r="S864" t="str">
            <v>CAMIONETA</v>
          </cell>
          <cell r="T864" t="str">
            <v>ALL TERRAIN</v>
          </cell>
          <cell r="U864" t="str">
            <v>EN GAMA</v>
          </cell>
          <cell r="V864">
            <v>0</v>
          </cell>
          <cell r="W864">
            <v>2132.17</v>
          </cell>
          <cell r="X864">
            <v>3155</v>
          </cell>
          <cell r="Y864">
            <v>3659.7999999999997</v>
          </cell>
          <cell r="Z864">
            <v>7066.7199999999993</v>
          </cell>
          <cell r="AA864" t="str">
            <v>COOPERTIRES, 265, 70, 16, 112, T, CAMIONETA, ALL TERRAIN, DISCOVERER AT3 4S, Letra Blanca Derecha</v>
          </cell>
        </row>
        <row r="865">
          <cell r="A865" t="str">
            <v>PIR2744300</v>
          </cell>
          <cell r="B865" t="str">
            <v>235/55/R18 Pirelli Scorpion Verde All Season 100H</v>
          </cell>
          <cell r="C865" t="str">
            <v>PIRELLI</v>
          </cell>
          <cell r="D865" t="str">
            <v>SCORPION VERDE ALL SEASON</v>
          </cell>
          <cell r="E865">
            <v>235</v>
          </cell>
          <cell r="F865">
            <v>55</v>
          </cell>
          <cell r="G865">
            <v>18</v>
          </cell>
          <cell r="H865" t="str">
            <v>Letra Negra</v>
          </cell>
          <cell r="I865" t="str">
            <v>No</v>
          </cell>
          <cell r="J865" t="str">
            <v>R</v>
          </cell>
          <cell r="K865" t="str">
            <v>H</v>
          </cell>
          <cell r="L865" t="str">
            <v>100</v>
          </cell>
          <cell r="M865" t="str">
            <v>SL</v>
          </cell>
          <cell r="N865" t="str">
            <v>-</v>
          </cell>
          <cell r="O865" t="str">
            <v>-</v>
          </cell>
          <cell r="P865" t="str">
            <v>No</v>
          </cell>
          <cell r="Q865" t="str">
            <v>-</v>
          </cell>
          <cell r="R865">
            <v>0</v>
          </cell>
          <cell r="S865" t="str">
            <v>CAMIONETA</v>
          </cell>
          <cell r="T865" t="str">
            <v>URBAN</v>
          </cell>
          <cell r="U865" t="str">
            <v>FUERA DE GAMA</v>
          </cell>
          <cell r="V865">
            <v>0</v>
          </cell>
          <cell r="W865">
            <v>2498.2399999999998</v>
          </cell>
          <cell r="X865">
            <v>3772</v>
          </cell>
          <cell r="Y865">
            <v>4375.5199999999995</v>
          </cell>
          <cell r="Z865">
            <v>8280.08</v>
          </cell>
          <cell r="AA865" t="str">
            <v>PIRELLI, 235, 55, 18, 100, H, CAMIONETA, URBAN, SCORPION VERDE ALL SEASON, Letra Negra</v>
          </cell>
        </row>
        <row r="866">
          <cell r="A866" t="str">
            <v>PIR2374200</v>
          </cell>
          <cell r="B866" t="str">
            <v>225/45/R18 Pirelli Cinturato P7 95H</v>
          </cell>
          <cell r="C866" t="str">
            <v>PIRELLI</v>
          </cell>
          <cell r="D866" t="str">
            <v>CINTURATO P7</v>
          </cell>
          <cell r="E866">
            <v>225</v>
          </cell>
          <cell r="F866">
            <v>45</v>
          </cell>
          <cell r="G866">
            <v>18</v>
          </cell>
          <cell r="H866" t="str">
            <v>Letra Negra</v>
          </cell>
          <cell r="I866" t="str">
            <v>Si</v>
          </cell>
          <cell r="J866" t="str">
            <v>HP</v>
          </cell>
          <cell r="K866" t="str">
            <v>H</v>
          </cell>
          <cell r="L866" t="str">
            <v>95</v>
          </cell>
          <cell r="M866" t="str">
            <v>XL</v>
          </cell>
          <cell r="N866" t="str">
            <v>A</v>
          </cell>
          <cell r="O866" t="str">
            <v>A</v>
          </cell>
          <cell r="P866" t="str">
            <v>Si</v>
          </cell>
          <cell r="Q866" t="str">
            <v>-</v>
          </cell>
          <cell r="R866">
            <v>500</v>
          </cell>
          <cell r="S866" t="str">
            <v>AUTO</v>
          </cell>
          <cell r="T866" t="str">
            <v>TOURING</v>
          </cell>
          <cell r="U866" t="str">
            <v>EN GAMA</v>
          </cell>
          <cell r="V866">
            <v>10</v>
          </cell>
          <cell r="W866">
            <v>3535.07</v>
          </cell>
          <cell r="X866">
            <v>5176</v>
          </cell>
          <cell r="Y866">
            <v>6004.16</v>
          </cell>
          <cell r="Z866">
            <v>12178.839999999998</v>
          </cell>
          <cell r="AA866" t="str">
            <v>PIRELLI, 225, 45, 18, 95, H, AUTO, TOURING, CINTURATO P7, Letra Negra</v>
          </cell>
        </row>
        <row r="867">
          <cell r="A867">
            <v>63684</v>
          </cell>
          <cell r="B867" t="str">
            <v>215/65/R15 Michelin Agilis 104/102T</v>
          </cell>
          <cell r="C867" t="str">
            <v>MICHELIN</v>
          </cell>
          <cell r="D867" t="str">
            <v>AGILIS</v>
          </cell>
          <cell r="E867">
            <v>215</v>
          </cell>
          <cell r="F867">
            <v>65</v>
          </cell>
          <cell r="G867">
            <v>15</v>
          </cell>
          <cell r="H867" t="str">
            <v>Letra Negra</v>
          </cell>
          <cell r="I867" t="str">
            <v>No</v>
          </cell>
          <cell r="J867" t="str">
            <v>R</v>
          </cell>
          <cell r="K867" t="str">
            <v>T</v>
          </cell>
          <cell r="L867" t="str">
            <v>104/102</v>
          </cell>
          <cell r="M867" t="str">
            <v>SL</v>
          </cell>
          <cell r="N867" t="str">
            <v>-</v>
          </cell>
          <cell r="O867" t="str">
            <v>-</v>
          </cell>
          <cell r="P867" t="str">
            <v>No</v>
          </cell>
          <cell r="Q867" t="str">
            <v>-</v>
          </cell>
          <cell r="R867">
            <v>0</v>
          </cell>
          <cell r="S867" t="str">
            <v>CAMIONETA</v>
          </cell>
          <cell r="T867" t="str">
            <v>URBAN</v>
          </cell>
          <cell r="U867" t="str">
            <v>EN GAMA</v>
          </cell>
          <cell r="V867">
            <v>0</v>
          </cell>
          <cell r="W867">
            <v>2124.85</v>
          </cell>
          <cell r="X867">
            <v>3081</v>
          </cell>
          <cell r="Y867">
            <v>3573.9599999999996</v>
          </cell>
          <cell r="Z867">
            <v>8254.56</v>
          </cell>
          <cell r="AA867" t="str">
            <v>MICHELIN, 215, 65, 15, 104/102, T, CAMIONETA, URBAN, AGILIS, Letra Negra</v>
          </cell>
        </row>
        <row r="868">
          <cell r="A868" t="str">
            <v>PIR2446500</v>
          </cell>
          <cell r="B868" t="str">
            <v>235/55/R19 Pirelli Scorpion Verde All Season Plus 105V</v>
          </cell>
          <cell r="C868" t="str">
            <v>PIRELLI</v>
          </cell>
          <cell r="D868" t="str">
            <v>SCORPION VERDE ALL SEASON PLUS</v>
          </cell>
          <cell r="E868">
            <v>235</v>
          </cell>
          <cell r="F868">
            <v>55</v>
          </cell>
          <cell r="G868">
            <v>19</v>
          </cell>
          <cell r="H868" t="str">
            <v>Letra Negra</v>
          </cell>
          <cell r="I868" t="str">
            <v>No</v>
          </cell>
          <cell r="J868" t="str">
            <v>HP</v>
          </cell>
          <cell r="K868" t="str">
            <v>V</v>
          </cell>
          <cell r="L868" t="str">
            <v>105</v>
          </cell>
          <cell r="M868" t="str">
            <v>XL</v>
          </cell>
          <cell r="N868" t="str">
            <v>A</v>
          </cell>
          <cell r="O868" t="str">
            <v>A</v>
          </cell>
          <cell r="P868" t="str">
            <v>No</v>
          </cell>
          <cell r="Q868" t="str">
            <v>-</v>
          </cell>
          <cell r="R868">
            <v>740</v>
          </cell>
          <cell r="S868" t="str">
            <v>CAMIONETA</v>
          </cell>
          <cell r="T868" t="str">
            <v>URBAN</v>
          </cell>
          <cell r="U868" t="str">
            <v>DESCONTINUADO</v>
          </cell>
          <cell r="V868">
            <v>0</v>
          </cell>
          <cell r="W868">
            <v>2775.53</v>
          </cell>
          <cell r="X868">
            <v>4147</v>
          </cell>
          <cell r="Y868">
            <v>4810.5199999999995</v>
          </cell>
          <cell r="Z868">
            <v>9199.9599999999991</v>
          </cell>
          <cell r="AA868" t="str">
            <v>PIRELLI, 235, 55, 19, 105, V, CAMIONETA, URBAN, SCORPION VERDE ALL SEASON PLUS, Letra Negra</v>
          </cell>
        </row>
        <row r="869">
          <cell r="A869">
            <v>94269</v>
          </cell>
          <cell r="B869" t="str">
            <v>185/55/R16 Michelin Energy Xm2 83V</v>
          </cell>
          <cell r="C869" t="str">
            <v>MICHELIN</v>
          </cell>
          <cell r="D869" t="str">
            <v>ENERGY XM2</v>
          </cell>
          <cell r="E869">
            <v>185</v>
          </cell>
          <cell r="F869">
            <v>55</v>
          </cell>
          <cell r="G869">
            <v>16</v>
          </cell>
          <cell r="H869" t="str">
            <v>Letra Negra</v>
          </cell>
          <cell r="I869" t="str">
            <v>No</v>
          </cell>
          <cell r="J869" t="str">
            <v>HP</v>
          </cell>
          <cell r="K869" t="str">
            <v>V</v>
          </cell>
          <cell r="L869" t="str">
            <v>83</v>
          </cell>
          <cell r="M869" t="str">
            <v>SL</v>
          </cell>
          <cell r="N869" t="str">
            <v>-</v>
          </cell>
          <cell r="O869" t="str">
            <v>-</v>
          </cell>
          <cell r="P869" t="str">
            <v>No</v>
          </cell>
          <cell r="Q869" t="str">
            <v>-</v>
          </cell>
          <cell r="R869">
            <v>420</v>
          </cell>
          <cell r="S869" t="str">
            <v>AUTO</v>
          </cell>
          <cell r="T869" t="str">
            <v>URBAN</v>
          </cell>
          <cell r="U869" t="str">
            <v>EN GAMA</v>
          </cell>
          <cell r="V869">
            <v>0</v>
          </cell>
          <cell r="W869">
            <v>1501.68</v>
          </cell>
          <cell r="X869">
            <v>2301</v>
          </cell>
          <cell r="Y869">
            <v>2669.16</v>
          </cell>
          <cell r="Z869">
            <v>4977.5599999999995</v>
          </cell>
          <cell r="AA869" t="str">
            <v>MICHELIN, 185, 55, 16, 83, V, AUTO, URBAN, ENERGY XM2, Letra Negra</v>
          </cell>
        </row>
        <row r="870">
          <cell r="A870" t="str">
            <v>PIR1990800</v>
          </cell>
          <cell r="B870" t="str">
            <v>255/35/R19 Pirelli Pzero 92Y</v>
          </cell>
          <cell r="C870" t="str">
            <v>PIRELLI</v>
          </cell>
          <cell r="D870" t="str">
            <v>PZERO</v>
          </cell>
          <cell r="E870">
            <v>255</v>
          </cell>
          <cell r="F870">
            <v>35</v>
          </cell>
          <cell r="G870">
            <v>19</v>
          </cell>
          <cell r="H870" t="str">
            <v>Letra Negra</v>
          </cell>
          <cell r="I870" t="str">
            <v>Si</v>
          </cell>
          <cell r="J870" t="str">
            <v>HP</v>
          </cell>
          <cell r="K870" t="str">
            <v>Y</v>
          </cell>
          <cell r="L870" t="str">
            <v>92</v>
          </cell>
          <cell r="M870" t="str">
            <v>SL</v>
          </cell>
          <cell r="N870" t="str">
            <v>AA</v>
          </cell>
          <cell r="O870" t="str">
            <v>A</v>
          </cell>
          <cell r="P870" t="str">
            <v>Si</v>
          </cell>
          <cell r="Q870" t="str">
            <v>-</v>
          </cell>
          <cell r="R870">
            <v>220</v>
          </cell>
          <cell r="S870" t="str">
            <v>AUTO</v>
          </cell>
          <cell r="T870" t="str">
            <v>URBAN</v>
          </cell>
          <cell r="U870" t="str">
            <v>EN GAMA</v>
          </cell>
          <cell r="V870">
            <v>0</v>
          </cell>
          <cell r="W870">
            <v>4403.87</v>
          </cell>
          <cell r="X870">
            <v>6352</v>
          </cell>
          <cell r="Y870">
            <v>7368.32</v>
          </cell>
          <cell r="Z870">
            <v>14596.28</v>
          </cell>
          <cell r="AA870" t="str">
            <v>PIRELLI, 255, 35, 19, 92, Y, AUTO, URBAN, PZERO, Letra Negra</v>
          </cell>
        </row>
        <row r="871">
          <cell r="A871" t="str">
            <v>PIR2340400</v>
          </cell>
          <cell r="B871" t="str">
            <v>245/50/R17 Pirelli P7 All Season Plus 4C50 99V</v>
          </cell>
          <cell r="C871" t="str">
            <v>PIRELLI</v>
          </cell>
          <cell r="D871" t="str">
            <v>P7 ALL SEASON PLUS 4C50</v>
          </cell>
          <cell r="E871">
            <v>245</v>
          </cell>
          <cell r="F871">
            <v>50</v>
          </cell>
          <cell r="G871">
            <v>17</v>
          </cell>
          <cell r="H871" t="str">
            <v>Letra Negra</v>
          </cell>
          <cell r="I871" t="str">
            <v>No</v>
          </cell>
          <cell r="J871" t="str">
            <v>HP</v>
          </cell>
          <cell r="K871" t="str">
            <v>V</v>
          </cell>
          <cell r="L871" t="str">
            <v>99</v>
          </cell>
          <cell r="M871" t="str">
            <v>SL</v>
          </cell>
          <cell r="N871" t="str">
            <v>-</v>
          </cell>
          <cell r="O871" t="str">
            <v>-</v>
          </cell>
          <cell r="P871" t="str">
            <v>No</v>
          </cell>
          <cell r="Q871" t="str">
            <v>-</v>
          </cell>
          <cell r="R871">
            <v>0</v>
          </cell>
          <cell r="S871" t="str">
            <v>AUTO</v>
          </cell>
          <cell r="T871" t="str">
            <v>TOURING</v>
          </cell>
          <cell r="U871" t="str">
            <v>EN GAMA</v>
          </cell>
          <cell r="V871">
            <v>2</v>
          </cell>
          <cell r="W871">
            <v>2532.14</v>
          </cell>
          <cell r="X871">
            <v>3767</v>
          </cell>
          <cell r="Y871">
            <v>4369.7199999999993</v>
          </cell>
          <cell r="Z871">
            <v>8473.7999999999993</v>
          </cell>
          <cell r="AA871" t="str">
            <v>PIRELLI, 245, 50, 17, 99, V, AUTO, TOURING, P7 ALL SEASON PLUS 4C50, Letra Negra</v>
          </cell>
        </row>
        <row r="872">
          <cell r="A872" t="str">
            <v>BS10953300</v>
          </cell>
          <cell r="B872" t="str">
            <v>225/40/R18 Bridgestone Potenza S001 92Y</v>
          </cell>
          <cell r="C872" t="str">
            <v>BRIDGESTONE</v>
          </cell>
          <cell r="D872" t="str">
            <v>POTENZA S001</v>
          </cell>
          <cell r="E872">
            <v>225</v>
          </cell>
          <cell r="F872">
            <v>40</v>
          </cell>
          <cell r="G872">
            <v>18</v>
          </cell>
          <cell r="H872" t="str">
            <v>Letra Negra</v>
          </cell>
          <cell r="I872" t="str">
            <v>Si</v>
          </cell>
          <cell r="J872" t="str">
            <v>R</v>
          </cell>
          <cell r="K872" t="str">
            <v>Y</v>
          </cell>
          <cell r="L872" t="str">
            <v>92</v>
          </cell>
          <cell r="M872" t="str">
            <v>XL</v>
          </cell>
          <cell r="N872" t="str">
            <v>A</v>
          </cell>
          <cell r="O872" t="str">
            <v>A</v>
          </cell>
          <cell r="P872" t="str">
            <v>No</v>
          </cell>
          <cell r="Q872" t="str">
            <v>-</v>
          </cell>
          <cell r="R872">
            <v>280</v>
          </cell>
          <cell r="S872" t="str">
            <v>AUTO</v>
          </cell>
          <cell r="T872" t="str">
            <v>URBAN</v>
          </cell>
          <cell r="U872" t="str">
            <v>EN GAMA</v>
          </cell>
          <cell r="V872">
            <v>1</v>
          </cell>
          <cell r="W872">
            <v>2422.63</v>
          </cell>
          <cell r="X872">
            <v>3670</v>
          </cell>
          <cell r="Y872">
            <v>4257.2</v>
          </cell>
          <cell r="Z872">
            <v>7949.48</v>
          </cell>
          <cell r="AA872" t="str">
            <v>BRIDGESTONE, 225, 40, 18, 92, Y, AUTO, URBAN, POTENZA S001, Letra Negra</v>
          </cell>
        </row>
        <row r="873">
          <cell r="A873" t="str">
            <v>PIR2725300</v>
          </cell>
          <cell r="B873" t="str">
            <v>265/60/R18 Pirelli Scorpion All Terrain Plus 110H</v>
          </cell>
          <cell r="C873" t="str">
            <v>PIRELLI</v>
          </cell>
          <cell r="D873" t="str">
            <v>SCORPION ALL TERRAIN PLUS</v>
          </cell>
          <cell r="E873">
            <v>265</v>
          </cell>
          <cell r="F873">
            <v>60</v>
          </cell>
          <cell r="G873">
            <v>18</v>
          </cell>
          <cell r="H873" t="str">
            <v>Letra Blanca</v>
          </cell>
          <cell r="I873" t="str">
            <v>No</v>
          </cell>
          <cell r="J873" t="str">
            <v>R</v>
          </cell>
          <cell r="K873" t="str">
            <v>H</v>
          </cell>
          <cell r="L873" t="str">
            <v>110</v>
          </cell>
          <cell r="M873" t="str">
            <v>SL</v>
          </cell>
          <cell r="N873" t="str">
            <v>A</v>
          </cell>
          <cell r="O873" t="str">
            <v>B</v>
          </cell>
          <cell r="P873" t="str">
            <v>No</v>
          </cell>
          <cell r="Q873" t="str">
            <v>-</v>
          </cell>
          <cell r="R873">
            <v>640</v>
          </cell>
          <cell r="S873" t="str">
            <v>CAMIONETA</v>
          </cell>
          <cell r="T873" t="str">
            <v>ALL TERRAIN</v>
          </cell>
          <cell r="U873" t="str">
            <v>EN GAMA</v>
          </cell>
          <cell r="V873">
            <v>23</v>
          </cell>
          <cell r="W873">
            <v>2986.04</v>
          </cell>
          <cell r="X873">
            <v>4432</v>
          </cell>
          <cell r="Y873">
            <v>5141.12</v>
          </cell>
          <cell r="Z873">
            <v>10085.039999999999</v>
          </cell>
          <cell r="AA873" t="str">
            <v>PIRELLI, 265, 60, 18, 110, H, CAMIONETA, ALL TERRAIN, SCORPION ALL TERRAIN PLUS, Letra Blanca</v>
          </cell>
        </row>
        <row r="874">
          <cell r="A874" t="str">
            <v>FZ12605500</v>
          </cell>
          <cell r="B874" t="str">
            <v>265/75/R16 Fuzion Fuzion Suv 116T</v>
          </cell>
          <cell r="C874" t="str">
            <v>FUZION</v>
          </cell>
          <cell r="D874" t="str">
            <v>FUZION SUV</v>
          </cell>
          <cell r="E874">
            <v>265</v>
          </cell>
          <cell r="F874">
            <v>75</v>
          </cell>
          <cell r="G874">
            <v>16</v>
          </cell>
          <cell r="H874" t="str">
            <v>Letra Negra</v>
          </cell>
          <cell r="I874" t="str">
            <v>No</v>
          </cell>
          <cell r="J874" t="str">
            <v>R</v>
          </cell>
          <cell r="K874" t="str">
            <v>T</v>
          </cell>
          <cell r="L874" t="str">
            <v>116</v>
          </cell>
          <cell r="M874" t="str">
            <v>SL</v>
          </cell>
          <cell r="N874" t="str">
            <v>A</v>
          </cell>
          <cell r="O874" t="str">
            <v>B</v>
          </cell>
          <cell r="P874" t="str">
            <v>No</v>
          </cell>
          <cell r="Q874" t="str">
            <v>-</v>
          </cell>
          <cell r="R874">
            <v>460</v>
          </cell>
          <cell r="S874" t="str">
            <v>CAMIONETA</v>
          </cell>
          <cell r="T874" t="str">
            <v>URBAN</v>
          </cell>
          <cell r="U874" t="str">
            <v>EN GAMA</v>
          </cell>
          <cell r="V874">
            <v>0</v>
          </cell>
          <cell r="W874">
            <v>1523.44</v>
          </cell>
          <cell r="X874">
            <v>2331</v>
          </cell>
          <cell r="Y874">
            <v>2703.96</v>
          </cell>
          <cell r="Z874">
            <v>5049.4799999999996</v>
          </cell>
          <cell r="AA874" t="str">
            <v>FUZION, 265, 75, 16, 116, T, CAMIONETA, URBAN, FUZION SUV, Letra Negra</v>
          </cell>
        </row>
        <row r="875">
          <cell r="A875" t="str">
            <v>PIR2654700</v>
          </cell>
          <cell r="B875" t="str">
            <v>225/45/R17 Pirelli Pzero All Season Plus 94Y</v>
          </cell>
          <cell r="C875" t="str">
            <v>PIRELLI</v>
          </cell>
          <cell r="D875" t="str">
            <v>PZERO ALL SEASON PLUS</v>
          </cell>
          <cell r="E875">
            <v>225</v>
          </cell>
          <cell r="F875">
            <v>45</v>
          </cell>
          <cell r="G875">
            <v>17</v>
          </cell>
          <cell r="H875" t="str">
            <v>Letra Negra</v>
          </cell>
          <cell r="I875" t="str">
            <v>No</v>
          </cell>
          <cell r="J875" t="str">
            <v>HP</v>
          </cell>
          <cell r="K875" t="str">
            <v>Y</v>
          </cell>
          <cell r="L875" t="str">
            <v>94</v>
          </cell>
          <cell r="M875" t="str">
            <v>XL</v>
          </cell>
          <cell r="N875" t="str">
            <v>-</v>
          </cell>
          <cell r="O875" t="str">
            <v>-</v>
          </cell>
          <cell r="P875" t="str">
            <v>No</v>
          </cell>
          <cell r="Q875" t="str">
            <v>-</v>
          </cell>
          <cell r="R875">
            <v>0</v>
          </cell>
          <cell r="S875" t="str">
            <v>AUTO</v>
          </cell>
          <cell r="T875" t="str">
            <v>PERFORMANCE</v>
          </cell>
          <cell r="U875" t="str">
            <v>EN GAMA</v>
          </cell>
          <cell r="V875">
            <v>13</v>
          </cell>
          <cell r="W875">
            <v>2090.79</v>
          </cell>
          <cell r="X875">
            <v>3169</v>
          </cell>
          <cell r="Y875">
            <v>3676.04</v>
          </cell>
          <cell r="Z875">
            <v>6929.8399999999992</v>
          </cell>
          <cell r="AA875" t="str">
            <v>PIRELLI, 225, 45, 17, 94, Y, AUTO, PERFORMANCE, PZERO ALL SEASON PLUS, Letra Negra</v>
          </cell>
        </row>
        <row r="876">
          <cell r="A876" t="str">
            <v>PIR1619700</v>
          </cell>
          <cell r="B876" t="str">
            <v>255/50/R19 Pirelli Scorpion Zero Asimetrico 107Y</v>
          </cell>
          <cell r="C876" t="str">
            <v>PIRELLI</v>
          </cell>
          <cell r="D876" t="str">
            <v>SCORPION ZERO ASIMETRICO</v>
          </cell>
          <cell r="E876">
            <v>255</v>
          </cell>
          <cell r="F876">
            <v>50</v>
          </cell>
          <cell r="G876">
            <v>19</v>
          </cell>
          <cell r="H876" t="str">
            <v>Letra Negra</v>
          </cell>
          <cell r="I876" t="str">
            <v>No</v>
          </cell>
          <cell r="J876" t="str">
            <v>HP</v>
          </cell>
          <cell r="K876" t="str">
            <v>Y</v>
          </cell>
          <cell r="L876" t="str">
            <v>107</v>
          </cell>
          <cell r="M876" t="str">
            <v>SL</v>
          </cell>
          <cell r="N876" t="str">
            <v>A</v>
          </cell>
          <cell r="O876" t="str">
            <v>A</v>
          </cell>
          <cell r="P876" t="str">
            <v>No</v>
          </cell>
          <cell r="Q876" t="str">
            <v>-</v>
          </cell>
          <cell r="R876">
            <v>420</v>
          </cell>
          <cell r="S876" t="str">
            <v>CAMIONETA</v>
          </cell>
          <cell r="T876" t="str">
            <v>URBAN</v>
          </cell>
          <cell r="U876" t="str">
            <v>EN GAMA</v>
          </cell>
          <cell r="V876">
            <v>13</v>
          </cell>
          <cell r="W876">
            <v>2673.16</v>
          </cell>
          <cell r="X876">
            <v>4009</v>
          </cell>
          <cell r="Y876">
            <v>4650.4399999999996</v>
          </cell>
          <cell r="Z876">
            <v>10959.679999999998</v>
          </cell>
          <cell r="AA876" t="str">
            <v>PIRELLI, 255, 50, 19, 107, Y, CAMIONETA, URBAN, SCORPION ZERO ASIMETRICO, Letra Negra</v>
          </cell>
        </row>
        <row r="877">
          <cell r="A877" t="str">
            <v>GDY105853</v>
          </cell>
          <cell r="B877" t="str">
            <v>275/40/R19 Goodyear Efficentgrip 101Y</v>
          </cell>
          <cell r="C877" t="str">
            <v>GOODYEAR</v>
          </cell>
          <cell r="D877" t="str">
            <v>EFFICENTGRIP</v>
          </cell>
          <cell r="E877">
            <v>275</v>
          </cell>
          <cell r="F877">
            <v>40</v>
          </cell>
          <cell r="G877">
            <v>19</v>
          </cell>
          <cell r="H877" t="str">
            <v>Letra Negra</v>
          </cell>
          <cell r="I877" t="str">
            <v>Si</v>
          </cell>
          <cell r="J877" t="str">
            <v>HP</v>
          </cell>
          <cell r="K877" t="str">
            <v>Y</v>
          </cell>
          <cell r="L877" t="str">
            <v>101</v>
          </cell>
          <cell r="M877" t="str">
            <v>SL</v>
          </cell>
          <cell r="N877" t="str">
            <v>A</v>
          </cell>
          <cell r="O877" t="str">
            <v>A</v>
          </cell>
          <cell r="P877" t="str">
            <v>Si</v>
          </cell>
          <cell r="Q877" t="str">
            <v>-</v>
          </cell>
          <cell r="R877">
            <v>340</v>
          </cell>
          <cell r="S877" t="str">
            <v>AUTO</v>
          </cell>
          <cell r="T877" t="str">
            <v>URBAN</v>
          </cell>
          <cell r="U877" t="str">
            <v>EN GAMA</v>
          </cell>
          <cell r="V877">
            <v>0</v>
          </cell>
          <cell r="W877">
            <v>4450.53</v>
          </cell>
          <cell r="X877">
            <v>6415</v>
          </cell>
          <cell r="Y877">
            <v>7441.4</v>
          </cell>
          <cell r="Z877">
            <v>14750.56</v>
          </cell>
          <cell r="AA877" t="str">
            <v>GOODYEAR, 275, 40, 19, 101, Y, AUTO, URBAN, EFFICENTGRIP, Letra Negra</v>
          </cell>
        </row>
        <row r="878">
          <cell r="A878" t="str">
            <v>PIR2467400</v>
          </cell>
          <cell r="B878" t="str">
            <v>245/45/R19 Pirelli Cinturato P7 All Season 102V</v>
          </cell>
          <cell r="C878" t="str">
            <v>PIRELLI</v>
          </cell>
          <cell r="D878" t="str">
            <v>CINTURATO P7 ALL SEASON</v>
          </cell>
          <cell r="E878">
            <v>245</v>
          </cell>
          <cell r="F878">
            <v>45</v>
          </cell>
          <cell r="G878">
            <v>19</v>
          </cell>
          <cell r="H878" t="str">
            <v>Letra Negra</v>
          </cell>
          <cell r="I878" t="str">
            <v>Si</v>
          </cell>
          <cell r="J878" t="str">
            <v>R</v>
          </cell>
          <cell r="K878" t="str">
            <v>V</v>
          </cell>
          <cell r="L878" t="str">
            <v>102</v>
          </cell>
          <cell r="M878" t="str">
            <v>XL</v>
          </cell>
          <cell r="N878" t="str">
            <v>A</v>
          </cell>
          <cell r="O878" t="str">
            <v>A</v>
          </cell>
          <cell r="P878" t="str">
            <v>Si</v>
          </cell>
          <cell r="Q878" t="str">
            <v>-</v>
          </cell>
          <cell r="R878">
            <v>500</v>
          </cell>
          <cell r="S878" t="str">
            <v>CAMIONETA</v>
          </cell>
          <cell r="T878" t="str">
            <v>TOURING</v>
          </cell>
          <cell r="U878" t="str">
            <v>EN GAMA</v>
          </cell>
          <cell r="V878">
            <v>1</v>
          </cell>
          <cell r="W878">
            <v>4487.07</v>
          </cell>
          <cell r="X878">
            <v>6465</v>
          </cell>
          <cell r="Y878">
            <v>7499.4</v>
          </cell>
          <cell r="Z878">
            <v>14872.359999999999</v>
          </cell>
          <cell r="AA878" t="str">
            <v>PIRELLI, 245, 45, 19, 102, V, CAMIONETA, TOURING, CINTURATO P7 ALL SEASON, Letra Negra</v>
          </cell>
        </row>
        <row r="879">
          <cell r="A879" t="str">
            <v>FZ12571500</v>
          </cell>
          <cell r="B879" t="str">
            <v>175/70/R13 Fuzion Fuzion Touring 82T</v>
          </cell>
          <cell r="C879" t="str">
            <v>FUZION</v>
          </cell>
          <cell r="D879" t="str">
            <v>FUZION TOURING</v>
          </cell>
          <cell r="E879">
            <v>175</v>
          </cell>
          <cell r="F879">
            <v>70</v>
          </cell>
          <cell r="G879">
            <v>13</v>
          </cell>
          <cell r="H879" t="str">
            <v>Letra Negra</v>
          </cell>
          <cell r="I879" t="str">
            <v>No</v>
          </cell>
          <cell r="J879" t="str">
            <v>R</v>
          </cell>
          <cell r="K879" t="str">
            <v>T</v>
          </cell>
          <cell r="L879" t="str">
            <v>82</v>
          </cell>
          <cell r="M879" t="str">
            <v>SL</v>
          </cell>
          <cell r="N879" t="str">
            <v>-</v>
          </cell>
          <cell r="O879" t="str">
            <v>-</v>
          </cell>
          <cell r="P879" t="str">
            <v>No</v>
          </cell>
          <cell r="Q879" t="str">
            <v>-</v>
          </cell>
          <cell r="R879">
            <v>400</v>
          </cell>
          <cell r="S879" t="str">
            <v>AUTO</v>
          </cell>
          <cell r="T879" t="str">
            <v>TOURING</v>
          </cell>
          <cell r="U879" t="str">
            <v>FUERA DE GAMA</v>
          </cell>
          <cell r="V879">
            <v>0</v>
          </cell>
          <cell r="W879">
            <v>523.23</v>
          </cell>
          <cell r="X879">
            <v>843</v>
          </cell>
          <cell r="Y879">
            <v>977.87999999999988</v>
          </cell>
          <cell r="Z879">
            <v>1734.1999999999998</v>
          </cell>
          <cell r="AA879" t="str">
            <v>FUZION, 175, 70, 13, 82, T, AUTO, TOURING, FUZION TOURING, Letra Negra</v>
          </cell>
        </row>
        <row r="880">
          <cell r="A880" t="str">
            <v>PIR2559500</v>
          </cell>
          <cell r="B880" t="str">
            <v>275/40/R22 Pirelli Pzero Suv 108Y</v>
          </cell>
          <cell r="C880" t="str">
            <v>PIRELLI</v>
          </cell>
          <cell r="D880" t="str">
            <v>PZERO SUV</v>
          </cell>
          <cell r="E880">
            <v>275</v>
          </cell>
          <cell r="F880">
            <v>40</v>
          </cell>
          <cell r="G880">
            <v>22</v>
          </cell>
          <cell r="H880" t="str">
            <v>Letra Negra</v>
          </cell>
          <cell r="I880" t="str">
            <v>Si</v>
          </cell>
          <cell r="J880" t="str">
            <v>HP</v>
          </cell>
          <cell r="K880" t="str">
            <v>Y</v>
          </cell>
          <cell r="L880" t="str">
            <v>108</v>
          </cell>
          <cell r="M880" t="str">
            <v>XL</v>
          </cell>
          <cell r="N880" t="str">
            <v>-</v>
          </cell>
          <cell r="O880" t="str">
            <v>-</v>
          </cell>
          <cell r="P880" t="str">
            <v>No</v>
          </cell>
          <cell r="Q880" t="str">
            <v>-</v>
          </cell>
          <cell r="R880">
            <v>0</v>
          </cell>
          <cell r="S880" t="str">
            <v>CAMIONETA</v>
          </cell>
          <cell r="T880" t="str">
            <v>URBAN</v>
          </cell>
          <cell r="U880" t="str">
            <v>EN GAMA</v>
          </cell>
          <cell r="V880">
            <v>7</v>
          </cell>
          <cell r="W880">
            <v>5439.84</v>
          </cell>
          <cell r="X880">
            <v>7755</v>
          </cell>
          <cell r="Y880">
            <v>8995.7999999999993</v>
          </cell>
          <cell r="Z880">
            <v>18029.879999999997</v>
          </cell>
          <cell r="AA880" t="str">
            <v>PIRELLI, 275, 40, 22, 108, Y, CAMIONETA, URBAN, PZERO SUV, Letra Negra</v>
          </cell>
        </row>
        <row r="881">
          <cell r="A881" t="str">
            <v>PIR2005500</v>
          </cell>
          <cell r="B881" t="str">
            <v>205/50/R17 Pirelli Cinturato P7 89V</v>
          </cell>
          <cell r="C881" t="str">
            <v>PIRELLI</v>
          </cell>
          <cell r="D881" t="str">
            <v>CINTURATO P7</v>
          </cell>
          <cell r="E881">
            <v>205</v>
          </cell>
          <cell r="F881">
            <v>50</v>
          </cell>
          <cell r="G881">
            <v>17</v>
          </cell>
          <cell r="H881" t="str">
            <v>Letra Negra</v>
          </cell>
          <cell r="I881" t="str">
            <v>Si</v>
          </cell>
          <cell r="J881" t="str">
            <v>HP</v>
          </cell>
          <cell r="K881" t="str">
            <v>V</v>
          </cell>
          <cell r="L881" t="str">
            <v>89</v>
          </cell>
          <cell r="M881" t="str">
            <v>SL</v>
          </cell>
          <cell r="N881" t="str">
            <v>AA</v>
          </cell>
          <cell r="O881" t="str">
            <v>A</v>
          </cell>
          <cell r="P881" t="str">
            <v>Si</v>
          </cell>
          <cell r="Q881" t="str">
            <v>-</v>
          </cell>
          <cell r="R881">
            <v>260</v>
          </cell>
          <cell r="S881" t="str">
            <v>AUTO</v>
          </cell>
          <cell r="T881" t="str">
            <v>TOURING</v>
          </cell>
          <cell r="U881" t="str">
            <v>EN GAMA</v>
          </cell>
          <cell r="V881">
            <v>0</v>
          </cell>
          <cell r="W881">
            <v>2761.8</v>
          </cell>
          <cell r="X881">
            <v>4078</v>
          </cell>
          <cell r="Y881">
            <v>4730.4799999999996</v>
          </cell>
          <cell r="Z881">
            <v>9153.56</v>
          </cell>
          <cell r="AA881" t="str">
            <v>PIRELLI, 205, 50, 17, 89, V, AUTO, TOURING, CINTURATO P7, Letra Negra</v>
          </cell>
        </row>
        <row r="882">
          <cell r="A882" t="str">
            <v>PIR2371400</v>
          </cell>
          <cell r="B882" t="str">
            <v>255/70/R16 Pirelli Scorpion Mtr 108Q</v>
          </cell>
          <cell r="C882" t="str">
            <v>PIRELLI</v>
          </cell>
          <cell r="D882" t="str">
            <v>SCORPION MTR</v>
          </cell>
          <cell r="E882">
            <v>255</v>
          </cell>
          <cell r="F882">
            <v>70</v>
          </cell>
          <cell r="G882">
            <v>16</v>
          </cell>
          <cell r="H882" t="str">
            <v>Letra Negra</v>
          </cell>
          <cell r="I882" t="str">
            <v>No</v>
          </cell>
          <cell r="J882" t="str">
            <v>R</v>
          </cell>
          <cell r="K882" t="str">
            <v>Q</v>
          </cell>
          <cell r="L882" t="str">
            <v>108</v>
          </cell>
          <cell r="M882" t="str">
            <v>SL</v>
          </cell>
          <cell r="N882" t="str">
            <v>-</v>
          </cell>
          <cell r="O882" t="str">
            <v>-</v>
          </cell>
          <cell r="P882" t="str">
            <v>No</v>
          </cell>
          <cell r="Q882" t="str">
            <v>-</v>
          </cell>
          <cell r="R882">
            <v>0</v>
          </cell>
          <cell r="S882" t="str">
            <v>CAMIONETA</v>
          </cell>
          <cell r="T882" t="str">
            <v>URBAN</v>
          </cell>
          <cell r="U882" t="str">
            <v>EN GAMA</v>
          </cell>
          <cell r="V882">
            <v>0</v>
          </cell>
          <cell r="W882">
            <v>2354.4499999999998</v>
          </cell>
          <cell r="X882">
            <v>3456</v>
          </cell>
          <cell r="Y882">
            <v>4008.9599999999996</v>
          </cell>
          <cell r="Z882">
            <v>7803.32</v>
          </cell>
          <cell r="AA882" t="str">
            <v>PIRELLI, 255, 70, 16, 108, Q, CAMIONETA, URBAN, SCORPION MTR, Letra Negra</v>
          </cell>
        </row>
        <row r="883">
          <cell r="A883" t="str">
            <v>PIR1990600</v>
          </cell>
          <cell r="B883" t="str">
            <v>255/40/R18 Pirelli Cinturato P7 95Y</v>
          </cell>
          <cell r="C883" t="str">
            <v>PIRELLI</v>
          </cell>
          <cell r="D883" t="str">
            <v>CINTURATO P7</v>
          </cell>
          <cell r="E883">
            <v>255</v>
          </cell>
          <cell r="F883">
            <v>40</v>
          </cell>
          <cell r="G883">
            <v>18</v>
          </cell>
          <cell r="H883" t="str">
            <v>Letra Negra</v>
          </cell>
          <cell r="I883" t="str">
            <v>Si</v>
          </cell>
          <cell r="J883" t="str">
            <v>HP</v>
          </cell>
          <cell r="K883" t="str">
            <v>Y</v>
          </cell>
          <cell r="L883" t="str">
            <v>95</v>
          </cell>
          <cell r="M883" t="str">
            <v>SL</v>
          </cell>
          <cell r="N883" t="str">
            <v>AA</v>
          </cell>
          <cell r="O883" t="str">
            <v>A</v>
          </cell>
          <cell r="P883" t="str">
            <v>Si</v>
          </cell>
          <cell r="Q883" t="str">
            <v>-</v>
          </cell>
          <cell r="R883">
            <v>260</v>
          </cell>
          <cell r="S883" t="str">
            <v>AUTO</v>
          </cell>
          <cell r="T883" t="str">
            <v>TOURING</v>
          </cell>
          <cell r="U883" t="str">
            <v>EN GAMA</v>
          </cell>
          <cell r="V883">
            <v>12</v>
          </cell>
          <cell r="W883">
            <v>4445.5</v>
          </cell>
          <cell r="X883">
            <v>6409</v>
          </cell>
          <cell r="Y883">
            <v>7434.44</v>
          </cell>
          <cell r="Z883">
            <v>14950.079999999998</v>
          </cell>
          <cell r="AA883" t="str">
            <v>PIRELLI, 255, 40, 18, 95, Y, AUTO, TOURING, CINTURATO P7, Letra Negra</v>
          </cell>
        </row>
        <row r="884">
          <cell r="A884" t="str">
            <v>PIR1725200</v>
          </cell>
          <cell r="B884" t="str">
            <v>245/40/R18 Pirelli Pzero Nero All Season 93V</v>
          </cell>
          <cell r="C884" t="str">
            <v>PIRELLI</v>
          </cell>
          <cell r="D884" t="str">
            <v>PZERO NERO ALL SEASON</v>
          </cell>
          <cell r="E884">
            <v>245</v>
          </cell>
          <cell r="F884">
            <v>40</v>
          </cell>
          <cell r="G884">
            <v>18</v>
          </cell>
          <cell r="H884" t="str">
            <v>Letra Negra</v>
          </cell>
          <cell r="I884" t="str">
            <v>No</v>
          </cell>
          <cell r="J884" t="str">
            <v>HP</v>
          </cell>
          <cell r="K884" t="str">
            <v>V</v>
          </cell>
          <cell r="L884" t="str">
            <v>93</v>
          </cell>
          <cell r="M884" t="str">
            <v>SL</v>
          </cell>
          <cell r="N884" t="str">
            <v>AA</v>
          </cell>
          <cell r="O884" t="str">
            <v>A</v>
          </cell>
          <cell r="P884" t="str">
            <v>Si</v>
          </cell>
          <cell r="Q884" t="str">
            <v>-</v>
          </cell>
          <cell r="R884">
            <v>400</v>
          </cell>
          <cell r="S884" t="str">
            <v>AUTO</v>
          </cell>
          <cell r="T884" t="str">
            <v>PERFORMANCE</v>
          </cell>
          <cell r="U884" t="str">
            <v>EN GAMA</v>
          </cell>
          <cell r="V884">
            <v>1</v>
          </cell>
          <cell r="W884">
            <v>3601.41</v>
          </cell>
          <cell r="X884">
            <v>5266</v>
          </cell>
          <cell r="Y884">
            <v>6108.5599999999995</v>
          </cell>
          <cell r="Z884">
            <v>12684.599999999999</v>
          </cell>
          <cell r="AA884" t="str">
            <v>PIRELLI, 245, 40, 18, 93, V, AUTO, PERFORMANCE, PZERO NERO ALL SEASON, Letra Negra</v>
          </cell>
        </row>
        <row r="885">
          <cell r="A885">
            <v>85527</v>
          </cell>
          <cell r="B885" t="str">
            <v>255/45/R17 Michelin Pilot Hx Mxm4 98V</v>
          </cell>
          <cell r="C885" t="str">
            <v>MICHELIN</v>
          </cell>
          <cell r="D885" t="str">
            <v>PILOT HX MXM4</v>
          </cell>
          <cell r="E885">
            <v>255</v>
          </cell>
          <cell r="F885">
            <v>45</v>
          </cell>
          <cell r="G885">
            <v>17</v>
          </cell>
          <cell r="H885" t="str">
            <v>Letra Negra</v>
          </cell>
          <cell r="I885" t="str">
            <v>No</v>
          </cell>
          <cell r="J885" t="str">
            <v>HP</v>
          </cell>
          <cell r="K885" t="str">
            <v>V</v>
          </cell>
          <cell r="L885" t="str">
            <v>98</v>
          </cell>
          <cell r="M885" t="str">
            <v>SL</v>
          </cell>
          <cell r="N885" t="str">
            <v>A</v>
          </cell>
          <cell r="O885" t="str">
            <v>A</v>
          </cell>
          <cell r="P885" t="str">
            <v>No</v>
          </cell>
          <cell r="Q885" t="str">
            <v>-</v>
          </cell>
          <cell r="R885">
            <v>300</v>
          </cell>
          <cell r="S885" t="str">
            <v>AUTO</v>
          </cell>
          <cell r="T885" t="str">
            <v>URBAN</v>
          </cell>
          <cell r="U885" t="str">
            <v>DESCONTINUADO</v>
          </cell>
          <cell r="V885">
            <v>10</v>
          </cell>
          <cell r="W885">
            <v>2705.98</v>
          </cell>
          <cell r="X885">
            <v>4002</v>
          </cell>
          <cell r="Y885">
            <v>4642.32</v>
          </cell>
          <cell r="Z885">
            <v>8969.119999999999</v>
          </cell>
          <cell r="AA885" t="str">
            <v>MICHELIN, 255, 45, 17, 98, V, AUTO, URBAN, PILOT HX MXM4, Letra Negra</v>
          </cell>
        </row>
        <row r="886">
          <cell r="A886" t="str">
            <v>GDY105748</v>
          </cell>
          <cell r="B886" t="str">
            <v>225/55/R16 Goodyear Efficentgrip 99Y</v>
          </cell>
          <cell r="C886" t="str">
            <v>GOODYEAR</v>
          </cell>
          <cell r="D886" t="str">
            <v>EFFICENTGRIP</v>
          </cell>
          <cell r="E886">
            <v>225</v>
          </cell>
          <cell r="F886">
            <v>55</v>
          </cell>
          <cell r="G886">
            <v>16</v>
          </cell>
          <cell r="H886" t="str">
            <v>Letra Negra</v>
          </cell>
          <cell r="I886" t="str">
            <v>No</v>
          </cell>
          <cell r="J886" t="str">
            <v>HP</v>
          </cell>
          <cell r="K886" t="str">
            <v>Y</v>
          </cell>
          <cell r="L886" t="str">
            <v>99</v>
          </cell>
          <cell r="M886" t="str">
            <v>XL</v>
          </cell>
          <cell r="N886" t="str">
            <v>A</v>
          </cell>
          <cell r="O886" t="str">
            <v>A</v>
          </cell>
          <cell r="P886" t="str">
            <v>No</v>
          </cell>
          <cell r="Q886" t="str">
            <v>-</v>
          </cell>
          <cell r="R886">
            <v>340</v>
          </cell>
          <cell r="S886" t="str">
            <v>AUTO</v>
          </cell>
          <cell r="T886" t="str">
            <v>URBAN</v>
          </cell>
          <cell r="U886" t="str">
            <v>DESCONTINUADO</v>
          </cell>
          <cell r="V886">
            <v>33</v>
          </cell>
          <cell r="W886">
            <v>1751.07</v>
          </cell>
          <cell r="X886">
            <v>2639</v>
          </cell>
          <cell r="Y886">
            <v>3061.24</v>
          </cell>
          <cell r="Z886">
            <v>5804.64</v>
          </cell>
          <cell r="AA886" t="str">
            <v>GOODYEAR, 225, 55, 16, 99, Y, AUTO, URBAN, EFFICENTGRIP, Letra Negra</v>
          </cell>
        </row>
        <row r="887">
          <cell r="A887" t="str">
            <v>GDY105753</v>
          </cell>
          <cell r="B887" t="str">
            <v>195/60/R15 Goodyear Efficentgrip 88H</v>
          </cell>
          <cell r="C887" t="str">
            <v>GOODYEAR</v>
          </cell>
          <cell r="D887" t="str">
            <v>EFFICENTGRIP</v>
          </cell>
          <cell r="E887">
            <v>195</v>
          </cell>
          <cell r="F887">
            <v>60</v>
          </cell>
          <cell r="G887">
            <v>15</v>
          </cell>
          <cell r="H887" t="str">
            <v>Letra Negra</v>
          </cell>
          <cell r="I887" t="str">
            <v>No</v>
          </cell>
          <cell r="J887" t="str">
            <v>R</v>
          </cell>
          <cell r="K887" t="str">
            <v>H</v>
          </cell>
          <cell r="L887" t="str">
            <v>88</v>
          </cell>
          <cell r="M887" t="str">
            <v>SL</v>
          </cell>
          <cell r="N887" t="str">
            <v>A</v>
          </cell>
          <cell r="O887" t="str">
            <v>A</v>
          </cell>
          <cell r="P887" t="str">
            <v>No</v>
          </cell>
          <cell r="Q887" t="str">
            <v>-</v>
          </cell>
          <cell r="R887">
            <v>340</v>
          </cell>
          <cell r="S887" t="str">
            <v>AUTO</v>
          </cell>
          <cell r="T887" t="str">
            <v>URBAN</v>
          </cell>
          <cell r="U887" t="str">
            <v>DESCONTINUADO</v>
          </cell>
          <cell r="V887">
            <v>1</v>
          </cell>
          <cell r="W887">
            <v>1020.52</v>
          </cell>
          <cell r="X887">
            <v>1586</v>
          </cell>
          <cell r="Y887">
            <v>1839.7599999999998</v>
          </cell>
          <cell r="Z887">
            <v>3382.56</v>
          </cell>
          <cell r="AA887" t="str">
            <v>GOODYEAR, 195, 60, 15, 88, H, AUTO, URBAN, EFFICENTGRIP, Letra Negra</v>
          </cell>
        </row>
        <row r="888">
          <cell r="A888" t="str">
            <v>PIR1574200</v>
          </cell>
          <cell r="B888" t="str">
            <v>265/45/R20 Pirelli Pzero Rosso 104Y</v>
          </cell>
          <cell r="C888" t="str">
            <v>PIRELLI</v>
          </cell>
          <cell r="D888" t="str">
            <v>PZERO ROSSO</v>
          </cell>
          <cell r="E888">
            <v>265</v>
          </cell>
          <cell r="F888">
            <v>45</v>
          </cell>
          <cell r="G888">
            <v>20</v>
          </cell>
          <cell r="H888" t="str">
            <v>Letra Negra</v>
          </cell>
          <cell r="I888" t="str">
            <v>Si</v>
          </cell>
          <cell r="J888" t="str">
            <v>HP</v>
          </cell>
          <cell r="K888" t="str">
            <v>Y</v>
          </cell>
          <cell r="L888" t="str">
            <v>104</v>
          </cell>
          <cell r="M888" t="str">
            <v>SL</v>
          </cell>
          <cell r="N888" t="str">
            <v>-</v>
          </cell>
          <cell r="O888" t="str">
            <v>-</v>
          </cell>
          <cell r="P888" t="str">
            <v>No</v>
          </cell>
          <cell r="Q888" t="str">
            <v>-</v>
          </cell>
          <cell r="R888">
            <v>300</v>
          </cell>
          <cell r="S888" t="str">
            <v>CAMIONETA</v>
          </cell>
          <cell r="T888" t="str">
            <v>PERFORMANCE</v>
          </cell>
          <cell r="U888" t="str">
            <v>EN GAMA</v>
          </cell>
          <cell r="V888">
            <v>0</v>
          </cell>
          <cell r="W888">
            <v>3608.98</v>
          </cell>
          <cell r="X888">
            <v>5276</v>
          </cell>
          <cell r="Y888">
            <v>6120.16</v>
          </cell>
          <cell r="Z888">
            <v>11961.92</v>
          </cell>
          <cell r="AA888" t="str">
            <v>PIRELLI, 265, 45, 20, 104, Y, CAMIONETA, PERFORMANCE, PZERO ROSSO, Letra Negra</v>
          </cell>
        </row>
        <row r="889">
          <cell r="A889" t="str">
            <v>GDY105271</v>
          </cell>
          <cell r="B889" t="str">
            <v>235/55/R19 Goodyear Efficentgrip 105V</v>
          </cell>
          <cell r="C889" t="str">
            <v>GOODYEAR</v>
          </cell>
          <cell r="D889" t="str">
            <v>EFFICENTGRIP</v>
          </cell>
          <cell r="E889">
            <v>235</v>
          </cell>
          <cell r="F889">
            <v>55</v>
          </cell>
          <cell r="G889">
            <v>19</v>
          </cell>
          <cell r="H889" t="str">
            <v>Letra Negra</v>
          </cell>
          <cell r="I889" t="str">
            <v>No</v>
          </cell>
          <cell r="J889" t="str">
            <v>HP</v>
          </cell>
          <cell r="K889" t="str">
            <v>V</v>
          </cell>
          <cell r="L889" t="str">
            <v>105</v>
          </cell>
          <cell r="M889" t="str">
            <v>XL</v>
          </cell>
          <cell r="N889" t="str">
            <v>A</v>
          </cell>
          <cell r="O889" t="str">
            <v>A</v>
          </cell>
          <cell r="P889" t="str">
            <v>No</v>
          </cell>
          <cell r="Q889" t="str">
            <v>-</v>
          </cell>
          <cell r="R889">
            <v>340</v>
          </cell>
          <cell r="S889" t="str">
            <v>CAMIONETA</v>
          </cell>
          <cell r="T889" t="str">
            <v>URBAN</v>
          </cell>
          <cell r="U889" t="str">
            <v>EN GAMA</v>
          </cell>
          <cell r="V889">
            <v>3</v>
          </cell>
          <cell r="W889">
            <v>2668.5</v>
          </cell>
          <cell r="X889">
            <v>4003</v>
          </cell>
          <cell r="Y889">
            <v>4643.4799999999996</v>
          </cell>
          <cell r="Z889">
            <v>5983.28</v>
          </cell>
          <cell r="AA889" t="str">
            <v>GOODYEAR, 235, 55, 19, 105, V, CAMIONETA, URBAN, EFFICENTGRIP, Letra Negra</v>
          </cell>
        </row>
        <row r="890">
          <cell r="A890" t="str">
            <v>BS15831300</v>
          </cell>
          <cell r="B890" t="str">
            <v>225/45/R17 Bridgestone Turanza T001 91W</v>
          </cell>
          <cell r="C890" t="str">
            <v>BRIDGESTONE</v>
          </cell>
          <cell r="D890" t="str">
            <v>TURANZA T001</v>
          </cell>
          <cell r="E890">
            <v>225</v>
          </cell>
          <cell r="F890">
            <v>45</v>
          </cell>
          <cell r="G890">
            <v>17</v>
          </cell>
          <cell r="H890" t="str">
            <v>Letra Negra</v>
          </cell>
          <cell r="I890" t="str">
            <v>No</v>
          </cell>
          <cell r="J890" t="str">
            <v>HP</v>
          </cell>
          <cell r="K890" t="str">
            <v>W</v>
          </cell>
          <cell r="L890" t="str">
            <v>91</v>
          </cell>
          <cell r="M890" t="str">
            <v>SL</v>
          </cell>
          <cell r="N890" t="str">
            <v>-</v>
          </cell>
          <cell r="O890" t="str">
            <v>-</v>
          </cell>
          <cell r="P890" t="str">
            <v>No</v>
          </cell>
          <cell r="Q890" t="str">
            <v>-</v>
          </cell>
          <cell r="R890">
            <v>0</v>
          </cell>
          <cell r="S890" t="str">
            <v>AUTO</v>
          </cell>
          <cell r="T890" t="str">
            <v>URBAN</v>
          </cell>
          <cell r="U890" t="str">
            <v>EN GAMA</v>
          </cell>
          <cell r="V890">
            <v>0</v>
          </cell>
          <cell r="W890">
            <v>1636.49</v>
          </cell>
          <cell r="X890">
            <v>2554</v>
          </cell>
          <cell r="Y890">
            <v>2962.64</v>
          </cell>
          <cell r="Z890">
            <v>5522.7599999999993</v>
          </cell>
          <cell r="AA890" t="str">
            <v>BRIDGESTONE, 225, 45, 17, 91, W, AUTO, URBAN, TURANZA T001, Letra Negra</v>
          </cell>
        </row>
        <row r="891">
          <cell r="A891" t="str">
            <v>DUN107419</v>
          </cell>
          <cell r="B891" t="str">
            <v>225/35/R19 Dunlop Direzza Dz102 88W</v>
          </cell>
          <cell r="C891" t="str">
            <v>DUNLOP</v>
          </cell>
          <cell r="D891" t="str">
            <v>DIREZZA DZ102</v>
          </cell>
          <cell r="E891">
            <v>225</v>
          </cell>
          <cell r="F891">
            <v>35</v>
          </cell>
          <cell r="G891">
            <v>19</v>
          </cell>
          <cell r="H891" t="str">
            <v>Letra Negra</v>
          </cell>
          <cell r="I891" t="str">
            <v>No</v>
          </cell>
          <cell r="J891" t="str">
            <v>HP</v>
          </cell>
          <cell r="K891" t="str">
            <v>W</v>
          </cell>
          <cell r="L891" t="str">
            <v>88</v>
          </cell>
          <cell r="M891" t="str">
            <v>XL</v>
          </cell>
          <cell r="N891" t="str">
            <v>A</v>
          </cell>
          <cell r="O891" t="str">
            <v>A</v>
          </cell>
          <cell r="P891" t="str">
            <v>No</v>
          </cell>
          <cell r="Q891" t="str">
            <v>-</v>
          </cell>
          <cell r="R891">
            <v>460</v>
          </cell>
          <cell r="S891" t="str">
            <v>AUTO</v>
          </cell>
          <cell r="T891" t="str">
            <v>URBAN</v>
          </cell>
          <cell r="U891" t="str">
            <v>DESCONTINUADO</v>
          </cell>
          <cell r="V891">
            <v>3</v>
          </cell>
          <cell r="W891">
            <v>1796.62</v>
          </cell>
          <cell r="X891">
            <v>2822</v>
          </cell>
          <cell r="Y891">
            <v>3273.52</v>
          </cell>
          <cell r="Z891">
            <v>5955.44</v>
          </cell>
          <cell r="AA891" t="str">
            <v>DUNLOP, 225, 35, 19, 88, W, AUTO, URBAN, DIREZZA DZ102, Letra Negra</v>
          </cell>
        </row>
        <row r="892">
          <cell r="A892" t="str">
            <v>PIR2122800</v>
          </cell>
          <cell r="B892" t="str">
            <v>245/45/R19 Pirelli Pzero Xl 102Y</v>
          </cell>
          <cell r="C892" t="str">
            <v>PIRELLI</v>
          </cell>
          <cell r="D892" t="str">
            <v>PZERO XL</v>
          </cell>
          <cell r="E892">
            <v>245</v>
          </cell>
          <cell r="F892">
            <v>45</v>
          </cell>
          <cell r="G892">
            <v>19</v>
          </cell>
          <cell r="H892" t="str">
            <v>Letra Negra</v>
          </cell>
          <cell r="I892" t="str">
            <v>Si</v>
          </cell>
          <cell r="J892" t="str">
            <v>HP</v>
          </cell>
          <cell r="K892" t="str">
            <v>Y</v>
          </cell>
          <cell r="L892" t="str">
            <v>102</v>
          </cell>
          <cell r="M892" t="str">
            <v>XL</v>
          </cell>
          <cell r="N892" t="str">
            <v>AA</v>
          </cell>
          <cell r="O892" t="str">
            <v>A</v>
          </cell>
          <cell r="P892" t="str">
            <v>Si</v>
          </cell>
          <cell r="Q892" t="str">
            <v>-</v>
          </cell>
          <cell r="R892">
            <v>220</v>
          </cell>
          <cell r="S892" t="str">
            <v>AUTO</v>
          </cell>
          <cell r="T892" t="str">
            <v>URBAN</v>
          </cell>
          <cell r="U892" t="str">
            <v>EN GAMA</v>
          </cell>
          <cell r="V892">
            <v>0</v>
          </cell>
          <cell r="W892">
            <v>4809.72</v>
          </cell>
          <cell r="X892">
            <v>6902</v>
          </cell>
          <cell r="Y892">
            <v>8006.32</v>
          </cell>
          <cell r="Z892">
            <v>16173.88</v>
          </cell>
          <cell r="AA892" t="str">
            <v>PIRELLI, 245, 45, 19, 102, Y, AUTO, URBAN, PZERO XL, Letra Negra</v>
          </cell>
        </row>
        <row r="893">
          <cell r="A893" t="str">
            <v>GDY105403</v>
          </cell>
          <cell r="B893" t="str">
            <v>225/50/R16 Goodyear Efficentgrip 92W</v>
          </cell>
          <cell r="C893" t="str">
            <v>GOODYEAR</v>
          </cell>
          <cell r="D893" t="str">
            <v>EFFICENTGRIP</v>
          </cell>
          <cell r="E893">
            <v>225</v>
          </cell>
          <cell r="F893">
            <v>50</v>
          </cell>
          <cell r="G893">
            <v>16</v>
          </cell>
          <cell r="H893" t="str">
            <v>Letra Negra</v>
          </cell>
          <cell r="I893" t="str">
            <v>No</v>
          </cell>
          <cell r="J893" t="str">
            <v>HP</v>
          </cell>
          <cell r="K893" t="str">
            <v>W</v>
          </cell>
          <cell r="L893" t="str">
            <v>92</v>
          </cell>
          <cell r="M893" t="str">
            <v>SL</v>
          </cell>
          <cell r="N893" t="str">
            <v>A</v>
          </cell>
          <cell r="O893" t="str">
            <v>A</v>
          </cell>
          <cell r="P893" t="str">
            <v>No</v>
          </cell>
          <cell r="Q893" t="str">
            <v>-</v>
          </cell>
          <cell r="R893">
            <v>340</v>
          </cell>
          <cell r="S893" t="str">
            <v>AUTO</v>
          </cell>
          <cell r="T893" t="str">
            <v>URBAN</v>
          </cell>
          <cell r="U893" t="str">
            <v>DESCONTINUADO</v>
          </cell>
          <cell r="V893">
            <v>1</v>
          </cell>
          <cell r="W893">
            <v>1363.66</v>
          </cell>
          <cell r="X893">
            <v>2115</v>
          </cell>
          <cell r="Y893">
            <v>2453.3999999999996</v>
          </cell>
          <cell r="Z893">
            <v>4520.5199999999995</v>
          </cell>
          <cell r="AA893" t="str">
            <v>GOODYEAR, 225, 50, 16, 92, W, AUTO, URBAN, EFFICENTGRIP, Letra Negra</v>
          </cell>
        </row>
        <row r="894">
          <cell r="A894">
            <v>98647</v>
          </cell>
          <cell r="B894" t="str">
            <v>245/35/R19 Bfgoodrich G-Force T/A Kdw 93Y</v>
          </cell>
          <cell r="C894" t="str">
            <v>BFGOODRICH</v>
          </cell>
          <cell r="D894" t="str">
            <v>G-FORCE T/A KDW</v>
          </cell>
          <cell r="E894">
            <v>245</v>
          </cell>
          <cell r="F894">
            <v>35</v>
          </cell>
          <cell r="G894">
            <v>19</v>
          </cell>
          <cell r="H894" t="str">
            <v>Letra Negra</v>
          </cell>
          <cell r="I894" t="str">
            <v>No</v>
          </cell>
          <cell r="J894" t="str">
            <v>HP</v>
          </cell>
          <cell r="K894" t="str">
            <v>Y</v>
          </cell>
          <cell r="L894" t="str">
            <v>93</v>
          </cell>
          <cell r="M894" t="str">
            <v>XL</v>
          </cell>
          <cell r="N894" t="str">
            <v>-</v>
          </cell>
          <cell r="O894" t="str">
            <v>-</v>
          </cell>
          <cell r="P894" t="str">
            <v>No</v>
          </cell>
          <cell r="Q894" t="str">
            <v>-</v>
          </cell>
          <cell r="R894">
            <v>300</v>
          </cell>
          <cell r="S894" t="str">
            <v>AUTO</v>
          </cell>
          <cell r="T894" t="str">
            <v>URBAN</v>
          </cell>
          <cell r="U894" t="str">
            <v>DESCONTINUADO</v>
          </cell>
          <cell r="V894">
            <v>0</v>
          </cell>
          <cell r="W894">
            <v>2328.15</v>
          </cell>
          <cell r="X894">
            <v>3542</v>
          </cell>
          <cell r="Y894">
            <v>4108.7199999999993</v>
          </cell>
          <cell r="Z894">
            <v>7716.32</v>
          </cell>
          <cell r="AA894" t="str">
            <v>BFGOODRICH, 245, 35, 19, 93, Y, AUTO, URBAN, G-FORCE T/A KDW, Letra Negra</v>
          </cell>
        </row>
        <row r="895">
          <cell r="A895" t="str">
            <v>C22007</v>
          </cell>
          <cell r="B895" t="str">
            <v>235/40/R18 Coopertires Zeon Rs3-S 95Y</v>
          </cell>
          <cell r="C895" t="str">
            <v>COOPERTIRES</v>
          </cell>
          <cell r="D895" t="str">
            <v>ZEON RS3-S</v>
          </cell>
          <cell r="E895">
            <v>235</v>
          </cell>
          <cell r="F895">
            <v>40</v>
          </cell>
          <cell r="G895">
            <v>18</v>
          </cell>
          <cell r="H895" t="str">
            <v>Letra Negra</v>
          </cell>
          <cell r="I895" t="str">
            <v>No</v>
          </cell>
          <cell r="J895" t="str">
            <v>HP</v>
          </cell>
          <cell r="K895" t="str">
            <v>Y</v>
          </cell>
          <cell r="L895" t="str">
            <v>95</v>
          </cell>
          <cell r="M895" t="str">
            <v>XL</v>
          </cell>
          <cell r="N895" t="str">
            <v>AA</v>
          </cell>
          <cell r="O895" t="str">
            <v>A</v>
          </cell>
          <cell r="P895" t="str">
            <v>No</v>
          </cell>
          <cell r="Q895">
            <v>4</v>
          </cell>
          <cell r="R895">
            <v>300</v>
          </cell>
          <cell r="S895" t="str">
            <v>AUTO</v>
          </cell>
          <cell r="T895" t="str">
            <v>PERFORMANCE</v>
          </cell>
          <cell r="U895" t="str">
            <v>FUERA DE GAMA</v>
          </cell>
          <cell r="V895">
            <v>0</v>
          </cell>
          <cell r="W895">
            <v>1615.84</v>
          </cell>
          <cell r="X895">
            <v>2577</v>
          </cell>
          <cell r="Y895">
            <v>2989.3199999999997</v>
          </cell>
          <cell r="Z895">
            <v>5355.7199999999993</v>
          </cell>
          <cell r="AA895" t="str">
            <v>COOPERTIRES, 235, 40, 18, 95, Y, AUTO, PERFORMANCE, ZEON RS3-S, Letra Negra</v>
          </cell>
        </row>
        <row r="896">
          <cell r="A896" t="str">
            <v>GDY105816</v>
          </cell>
          <cell r="B896" t="str">
            <v>215/60/R16 Goodyear Efficentgrip 95V</v>
          </cell>
          <cell r="C896" t="str">
            <v>GOODYEAR</v>
          </cell>
          <cell r="D896" t="str">
            <v>EFFICENTGRIP</v>
          </cell>
          <cell r="E896">
            <v>215</v>
          </cell>
          <cell r="F896">
            <v>60</v>
          </cell>
          <cell r="G896">
            <v>16</v>
          </cell>
          <cell r="H896" t="str">
            <v>Letra Negra</v>
          </cell>
          <cell r="I896" t="str">
            <v>No</v>
          </cell>
          <cell r="J896" t="str">
            <v>HP</v>
          </cell>
          <cell r="K896" t="str">
            <v>V</v>
          </cell>
          <cell r="L896" t="str">
            <v>95</v>
          </cell>
          <cell r="M896" t="str">
            <v>SL</v>
          </cell>
          <cell r="N896" t="str">
            <v>A</v>
          </cell>
          <cell r="O896" t="str">
            <v>A</v>
          </cell>
          <cell r="P896" t="str">
            <v>No</v>
          </cell>
          <cell r="Q896" t="str">
            <v>-</v>
          </cell>
          <cell r="R896">
            <v>340</v>
          </cell>
          <cell r="S896" t="str">
            <v>AUTO</v>
          </cell>
          <cell r="T896" t="str">
            <v>URBAN</v>
          </cell>
          <cell r="U896" t="str">
            <v>DESCONTINUADO</v>
          </cell>
          <cell r="V896">
            <v>0</v>
          </cell>
          <cell r="W896">
            <v>1353.49</v>
          </cell>
          <cell r="X896">
            <v>2101</v>
          </cell>
          <cell r="Y896">
            <v>2437.16</v>
          </cell>
          <cell r="Z896">
            <v>4486.88</v>
          </cell>
          <cell r="AA896" t="str">
            <v>GOODYEAR, 215, 60, 16, 95, V, AUTO, URBAN, EFFICENTGRIP, Letra Negra</v>
          </cell>
        </row>
        <row r="897">
          <cell r="A897" t="str">
            <v>PIR1609700</v>
          </cell>
          <cell r="B897" t="str">
            <v>285/45/R19 Pirelli Pzero Rosso 107W</v>
          </cell>
          <cell r="C897" t="str">
            <v>PIRELLI</v>
          </cell>
          <cell r="D897" t="str">
            <v>PZERO ROSSO</v>
          </cell>
          <cell r="E897">
            <v>285</v>
          </cell>
          <cell r="F897">
            <v>45</v>
          </cell>
          <cell r="G897">
            <v>19</v>
          </cell>
          <cell r="H897" t="str">
            <v>Letra Negra</v>
          </cell>
          <cell r="I897" t="str">
            <v>No</v>
          </cell>
          <cell r="J897" t="str">
            <v>HP</v>
          </cell>
          <cell r="K897" t="str">
            <v>W</v>
          </cell>
          <cell r="L897" t="str">
            <v>107</v>
          </cell>
          <cell r="M897" t="str">
            <v>SL</v>
          </cell>
          <cell r="N897" t="str">
            <v>-</v>
          </cell>
          <cell r="O897" t="str">
            <v>-</v>
          </cell>
          <cell r="P897" t="str">
            <v>No</v>
          </cell>
          <cell r="Q897" t="str">
            <v>-</v>
          </cell>
          <cell r="R897">
            <v>0</v>
          </cell>
          <cell r="S897" t="str">
            <v>CAMIONETA</v>
          </cell>
          <cell r="T897" t="str">
            <v>PERFORMANCE</v>
          </cell>
          <cell r="U897" t="str">
            <v>EN GAMA</v>
          </cell>
          <cell r="V897">
            <v>0</v>
          </cell>
          <cell r="W897">
            <v>4093.93</v>
          </cell>
          <cell r="X897">
            <v>5933</v>
          </cell>
          <cell r="Y897">
            <v>6882.28</v>
          </cell>
          <cell r="Z897">
            <v>13568.519999999999</v>
          </cell>
          <cell r="AA897" t="str">
            <v>PIRELLI, 285, 45, 19, 107, W, CAMIONETA, PERFORMANCE, PZERO ROSSO, Letra Negra</v>
          </cell>
        </row>
        <row r="898">
          <cell r="A898" t="str">
            <v>PIR2332000</v>
          </cell>
          <cell r="B898" t="str">
            <v>245/50/R18 Pirelli Cinturato P7 100Y</v>
          </cell>
          <cell r="C898" t="str">
            <v>PIRELLI</v>
          </cell>
          <cell r="D898" t="str">
            <v>CINTURATO P7</v>
          </cell>
          <cell r="E898">
            <v>245</v>
          </cell>
          <cell r="F898">
            <v>50</v>
          </cell>
          <cell r="G898">
            <v>18</v>
          </cell>
          <cell r="H898" t="str">
            <v>Letra Negra</v>
          </cell>
          <cell r="I898" t="str">
            <v>Si</v>
          </cell>
          <cell r="J898" t="str">
            <v>HP</v>
          </cell>
          <cell r="K898" t="str">
            <v>Y</v>
          </cell>
          <cell r="L898" t="str">
            <v>100</v>
          </cell>
          <cell r="M898" t="str">
            <v>SL</v>
          </cell>
          <cell r="N898" t="str">
            <v>AA</v>
          </cell>
          <cell r="O898" t="str">
            <v>A</v>
          </cell>
          <cell r="P898" t="str">
            <v>Si</v>
          </cell>
          <cell r="Q898" t="str">
            <v>-</v>
          </cell>
          <cell r="R898">
            <v>260</v>
          </cell>
          <cell r="S898" t="str">
            <v>AUTO</v>
          </cell>
          <cell r="T898" t="str">
            <v>TOURING</v>
          </cell>
          <cell r="U898" t="str">
            <v>EN GAMA</v>
          </cell>
          <cell r="V898">
            <v>24</v>
          </cell>
          <cell r="W898">
            <v>3951.09</v>
          </cell>
          <cell r="X898">
            <v>5739</v>
          </cell>
          <cell r="Y898">
            <v>6657.24</v>
          </cell>
          <cell r="Z898">
            <v>13095.24</v>
          </cell>
          <cell r="AA898" t="str">
            <v>PIRELLI, 245, 50, 18, 100, Y, AUTO, TOURING, CINTURATO P7, Letra Negra</v>
          </cell>
        </row>
        <row r="899">
          <cell r="A899" t="str">
            <v>PIR1800400</v>
          </cell>
          <cell r="B899" t="str">
            <v>255/35/R18 Pirelli Pzero 94Y</v>
          </cell>
          <cell r="C899" t="str">
            <v>PIRELLI</v>
          </cell>
          <cell r="D899" t="str">
            <v>PZERO</v>
          </cell>
          <cell r="E899">
            <v>255</v>
          </cell>
          <cell r="F899">
            <v>35</v>
          </cell>
          <cell r="G899">
            <v>18</v>
          </cell>
          <cell r="H899" t="str">
            <v>Letra Negra</v>
          </cell>
          <cell r="I899" t="str">
            <v>No</v>
          </cell>
          <cell r="J899" t="str">
            <v>HP</v>
          </cell>
          <cell r="K899" t="str">
            <v>Y</v>
          </cell>
          <cell r="L899" t="str">
            <v>94</v>
          </cell>
          <cell r="M899" t="str">
            <v>XL</v>
          </cell>
          <cell r="N899" t="str">
            <v>AA</v>
          </cell>
          <cell r="O899" t="str">
            <v>A</v>
          </cell>
          <cell r="P899" t="str">
            <v>No</v>
          </cell>
          <cell r="Q899" t="str">
            <v>-</v>
          </cell>
          <cell r="R899">
            <v>220</v>
          </cell>
          <cell r="S899" t="str">
            <v>AUTO</v>
          </cell>
          <cell r="T899" t="str">
            <v>URBAN</v>
          </cell>
          <cell r="U899" t="str">
            <v>EN GAMA</v>
          </cell>
          <cell r="V899">
            <v>0</v>
          </cell>
          <cell r="W899">
            <v>3658.72</v>
          </cell>
          <cell r="X899">
            <v>5343</v>
          </cell>
          <cell r="Y899">
            <v>6197.8799999999992</v>
          </cell>
          <cell r="Z899">
            <v>12766.96</v>
          </cell>
          <cell r="AA899" t="str">
            <v>PIRELLI, 255, 35, 18, 94, Y, AUTO, URBAN, PZERO, Letra Negra</v>
          </cell>
        </row>
        <row r="900">
          <cell r="A900" t="str">
            <v>PIR2411900</v>
          </cell>
          <cell r="B900" t="str">
            <v>255/35/R19 Pirelli Pzero 96Y</v>
          </cell>
          <cell r="C900" t="str">
            <v>PIRELLI</v>
          </cell>
          <cell r="D900" t="str">
            <v>PZERO</v>
          </cell>
          <cell r="E900">
            <v>255</v>
          </cell>
          <cell r="F900">
            <v>35</v>
          </cell>
          <cell r="G900">
            <v>19</v>
          </cell>
          <cell r="H900" t="str">
            <v>Letra Negra</v>
          </cell>
          <cell r="I900" t="str">
            <v>Si</v>
          </cell>
          <cell r="J900" t="str">
            <v>HP</v>
          </cell>
          <cell r="K900" t="str">
            <v>Y</v>
          </cell>
          <cell r="L900" t="str">
            <v>96</v>
          </cell>
          <cell r="M900" t="str">
            <v>XL</v>
          </cell>
          <cell r="N900" t="str">
            <v>AA</v>
          </cell>
          <cell r="O900" t="str">
            <v>A</v>
          </cell>
          <cell r="P900" t="str">
            <v>Si</v>
          </cell>
          <cell r="Q900" t="str">
            <v>-</v>
          </cell>
          <cell r="R900">
            <v>220</v>
          </cell>
          <cell r="S900" t="str">
            <v>AUTO</v>
          </cell>
          <cell r="T900" t="str">
            <v>URBAN</v>
          </cell>
          <cell r="U900" t="str">
            <v>EN GAMA</v>
          </cell>
          <cell r="V900">
            <v>0</v>
          </cell>
          <cell r="W900">
            <v>4263.17</v>
          </cell>
          <cell r="X900">
            <v>6162</v>
          </cell>
          <cell r="Y900">
            <v>7147.9199999999992</v>
          </cell>
          <cell r="Z900">
            <v>14129.96</v>
          </cell>
          <cell r="AA900" t="str">
            <v>PIRELLI, 255, 35, 19, 96, Y, AUTO, URBAN, PZERO, Letra Negra</v>
          </cell>
        </row>
        <row r="901">
          <cell r="A901" t="str">
            <v>GDY104008</v>
          </cell>
          <cell r="B901" t="str">
            <v>225/55/R17 Goodyear Excellence 97Y</v>
          </cell>
          <cell r="C901" t="str">
            <v>GOODYEAR</v>
          </cell>
          <cell r="D901" t="str">
            <v>EXCELLENCE</v>
          </cell>
          <cell r="E901">
            <v>225</v>
          </cell>
          <cell r="F901">
            <v>55</v>
          </cell>
          <cell r="G901">
            <v>17</v>
          </cell>
          <cell r="H901" t="str">
            <v>Letra Negra</v>
          </cell>
          <cell r="I901" t="str">
            <v>No</v>
          </cell>
          <cell r="J901" t="str">
            <v>HP</v>
          </cell>
          <cell r="K901" t="str">
            <v>Y</v>
          </cell>
          <cell r="L901" t="str">
            <v>97</v>
          </cell>
          <cell r="M901" t="str">
            <v>SL</v>
          </cell>
          <cell r="N901" t="str">
            <v>-</v>
          </cell>
          <cell r="O901" t="str">
            <v>A</v>
          </cell>
          <cell r="P901" t="str">
            <v>Si</v>
          </cell>
          <cell r="Q901" t="str">
            <v>-</v>
          </cell>
          <cell r="R901">
            <v>240</v>
          </cell>
          <cell r="S901" t="str">
            <v>AUTO</v>
          </cell>
          <cell r="T901" t="str">
            <v>URBAN</v>
          </cell>
          <cell r="U901" t="str">
            <v>EN GAMA</v>
          </cell>
          <cell r="V901">
            <v>0</v>
          </cell>
          <cell r="W901">
            <v>2775.26</v>
          </cell>
          <cell r="X901">
            <v>4096</v>
          </cell>
          <cell r="Y901">
            <v>4751.3599999999997</v>
          </cell>
          <cell r="Z901">
            <v>9198.7999999999993</v>
          </cell>
          <cell r="AA901" t="str">
            <v>GOODYEAR, 225, 55, 17, 97, Y, AUTO, URBAN, EXCELLENCE, Letra Negra</v>
          </cell>
        </row>
        <row r="902">
          <cell r="A902" t="str">
            <v>PIR1925000</v>
          </cell>
          <cell r="B902" t="str">
            <v>255/30/R19 Pirelli Pzero 91Y</v>
          </cell>
          <cell r="C902" t="str">
            <v>PIRELLI</v>
          </cell>
          <cell r="D902" t="str">
            <v>PZERO</v>
          </cell>
          <cell r="E902">
            <v>255</v>
          </cell>
          <cell r="F902">
            <v>30</v>
          </cell>
          <cell r="G902">
            <v>19</v>
          </cell>
          <cell r="H902" t="str">
            <v>Letra Negra</v>
          </cell>
          <cell r="I902" t="str">
            <v>No</v>
          </cell>
          <cell r="J902" t="str">
            <v>HP</v>
          </cell>
          <cell r="K902" t="str">
            <v>Y</v>
          </cell>
          <cell r="L902" t="str">
            <v>91</v>
          </cell>
          <cell r="M902" t="str">
            <v>XL</v>
          </cell>
          <cell r="N902" t="str">
            <v>AA</v>
          </cell>
          <cell r="O902" t="str">
            <v>A</v>
          </cell>
          <cell r="P902" t="str">
            <v>Si</v>
          </cell>
          <cell r="Q902" t="str">
            <v>-</v>
          </cell>
          <cell r="R902">
            <v>220</v>
          </cell>
          <cell r="S902" t="str">
            <v>AUTO</v>
          </cell>
          <cell r="T902" t="str">
            <v>URBAN</v>
          </cell>
          <cell r="U902" t="str">
            <v>EN GAMA</v>
          </cell>
          <cell r="V902">
            <v>0</v>
          </cell>
          <cell r="W902">
            <v>4652.3</v>
          </cell>
          <cell r="X902">
            <v>6689</v>
          </cell>
          <cell r="Y902">
            <v>7759.24</v>
          </cell>
          <cell r="Z902">
            <v>15419.88</v>
          </cell>
          <cell r="AA902" t="str">
            <v>PIRELLI, 255, 30, 19, 91, Y, AUTO, URBAN, PZERO, Letra Negra</v>
          </cell>
        </row>
        <row r="903">
          <cell r="A903" t="str">
            <v>PIR1875700</v>
          </cell>
          <cell r="B903" t="str">
            <v>275/40/R19 Pirelli Pzero 105Y</v>
          </cell>
          <cell r="C903" t="str">
            <v>PIRELLI</v>
          </cell>
          <cell r="D903" t="str">
            <v>PZERO</v>
          </cell>
          <cell r="E903">
            <v>275</v>
          </cell>
          <cell r="F903">
            <v>40</v>
          </cell>
          <cell r="G903">
            <v>19</v>
          </cell>
          <cell r="H903" t="str">
            <v>Letra Negra</v>
          </cell>
          <cell r="I903" t="str">
            <v>Si</v>
          </cell>
          <cell r="J903" t="str">
            <v>HP</v>
          </cell>
          <cell r="K903" t="str">
            <v>Y</v>
          </cell>
          <cell r="L903" t="str">
            <v>105</v>
          </cell>
          <cell r="M903" t="str">
            <v>XL</v>
          </cell>
          <cell r="N903" t="str">
            <v>AA</v>
          </cell>
          <cell r="O903" t="str">
            <v>A</v>
          </cell>
          <cell r="P903" t="str">
            <v>No</v>
          </cell>
          <cell r="Q903" t="str">
            <v>-</v>
          </cell>
          <cell r="R903">
            <v>220</v>
          </cell>
          <cell r="S903" t="str">
            <v>AUTO</v>
          </cell>
          <cell r="T903" t="str">
            <v>URBAN</v>
          </cell>
          <cell r="U903" t="str">
            <v>EN GAMA</v>
          </cell>
          <cell r="V903">
            <v>1</v>
          </cell>
          <cell r="W903">
            <v>4044.89</v>
          </cell>
          <cell r="X903">
            <v>5866</v>
          </cell>
          <cell r="Y903">
            <v>6804.5599999999995</v>
          </cell>
          <cell r="Z903">
            <v>13406.12</v>
          </cell>
          <cell r="AA903" t="str">
            <v>PIRELLI, 275, 40, 19, 105, Y, AUTO, URBAN, PZERO, Letra Negra</v>
          </cell>
        </row>
        <row r="904">
          <cell r="A904" t="str">
            <v>PIR2038100</v>
          </cell>
          <cell r="B904" t="str">
            <v>245/40/R18 Pirelli Cinturato P7 All Season 97V</v>
          </cell>
          <cell r="C904" t="str">
            <v>PIRELLI</v>
          </cell>
          <cell r="D904" t="str">
            <v>CINTURATO P7 ALL SEASON</v>
          </cell>
          <cell r="E904">
            <v>245</v>
          </cell>
          <cell r="F904">
            <v>40</v>
          </cell>
          <cell r="G904">
            <v>18</v>
          </cell>
          <cell r="H904" t="str">
            <v>Letra Negra</v>
          </cell>
          <cell r="I904" t="str">
            <v>No</v>
          </cell>
          <cell r="J904" t="str">
            <v>HP</v>
          </cell>
          <cell r="K904" t="str">
            <v>V</v>
          </cell>
          <cell r="L904" t="str">
            <v>97</v>
          </cell>
          <cell r="M904" t="str">
            <v>XL</v>
          </cell>
          <cell r="N904" t="str">
            <v>A</v>
          </cell>
          <cell r="O904" t="str">
            <v>A</v>
          </cell>
          <cell r="P904" t="str">
            <v>No</v>
          </cell>
          <cell r="Q904" t="str">
            <v>-</v>
          </cell>
          <cell r="R904">
            <v>500</v>
          </cell>
          <cell r="S904" t="str">
            <v>AUTO</v>
          </cell>
          <cell r="T904" t="str">
            <v>TOURING</v>
          </cell>
          <cell r="U904" t="str">
            <v>EN GAMA</v>
          </cell>
          <cell r="V904">
            <v>0</v>
          </cell>
          <cell r="W904">
            <v>2842.99</v>
          </cell>
          <cell r="X904">
            <v>4239</v>
          </cell>
          <cell r="Y904">
            <v>4917.24</v>
          </cell>
          <cell r="Z904">
            <v>9422.6799999999985</v>
          </cell>
          <cell r="AA904" t="str">
            <v>PIRELLI, 245, 40, 18, 97, V, AUTO, TOURING, CINTURATO P7 ALL SEASON, Letra Negra</v>
          </cell>
        </row>
        <row r="905">
          <cell r="A905" t="str">
            <v>C9027236</v>
          </cell>
          <cell r="B905" t="str">
            <v>165/65/R13 Coopertires Cs1 77T</v>
          </cell>
          <cell r="C905" t="str">
            <v>COOPERTIRES</v>
          </cell>
          <cell r="D905" t="str">
            <v>CS1</v>
          </cell>
          <cell r="E905">
            <v>165</v>
          </cell>
          <cell r="F905">
            <v>65</v>
          </cell>
          <cell r="G905">
            <v>13</v>
          </cell>
          <cell r="H905" t="str">
            <v>Letra Negra</v>
          </cell>
          <cell r="I905" t="str">
            <v>No</v>
          </cell>
          <cell r="J905" t="str">
            <v>R</v>
          </cell>
          <cell r="K905" t="str">
            <v>T</v>
          </cell>
          <cell r="L905" t="str">
            <v>77</v>
          </cell>
          <cell r="M905" t="str">
            <v>B</v>
          </cell>
          <cell r="N905" t="str">
            <v>B</v>
          </cell>
          <cell r="O905" t="str">
            <v>B</v>
          </cell>
          <cell r="P905" t="str">
            <v>No</v>
          </cell>
          <cell r="Q905">
            <v>4</v>
          </cell>
          <cell r="R905">
            <v>440</v>
          </cell>
          <cell r="S905" t="str">
            <v>AUTO</v>
          </cell>
          <cell r="T905" t="str">
            <v>URBAN</v>
          </cell>
          <cell r="U905" t="str">
            <v>EN GAMA</v>
          </cell>
          <cell r="V905">
            <v>1</v>
          </cell>
          <cell r="W905">
            <v>462.47</v>
          </cell>
          <cell r="X905">
            <v>761</v>
          </cell>
          <cell r="Y905">
            <v>882.76</v>
          </cell>
          <cell r="Z905">
            <v>1533.52</v>
          </cell>
          <cell r="AA905" t="str">
            <v>COOPERTIRES, 165, 65, 13, 77, T, AUTO, URBAN, CS1, Letra Negra</v>
          </cell>
        </row>
        <row r="906">
          <cell r="A906" t="str">
            <v>C51020</v>
          </cell>
          <cell r="B906" t="str">
            <v>265/75/R16 Starfire 510 Lt 112/109R</v>
          </cell>
          <cell r="C906" t="str">
            <v>STARFIRE</v>
          </cell>
          <cell r="D906" t="str">
            <v>510 LT</v>
          </cell>
          <cell r="E906">
            <v>265</v>
          </cell>
          <cell r="F906">
            <v>75</v>
          </cell>
          <cell r="G906">
            <v>16</v>
          </cell>
          <cell r="H906" t="str">
            <v>Letra Blanca Derecha</v>
          </cell>
          <cell r="I906" t="str">
            <v>No</v>
          </cell>
          <cell r="J906" t="str">
            <v>R</v>
          </cell>
          <cell r="K906" t="str">
            <v>R</v>
          </cell>
          <cell r="L906" t="str">
            <v>112/109</v>
          </cell>
          <cell r="M906" t="str">
            <v>C</v>
          </cell>
          <cell r="N906" t="str">
            <v>-</v>
          </cell>
          <cell r="O906" t="str">
            <v>-</v>
          </cell>
          <cell r="P906" t="str">
            <v>No</v>
          </cell>
          <cell r="Q906">
            <v>6</v>
          </cell>
          <cell r="R906">
            <v>0</v>
          </cell>
          <cell r="S906" t="str">
            <v>CAMIONETA</v>
          </cell>
          <cell r="T906" t="str">
            <v>URBAN</v>
          </cell>
          <cell r="U906" t="str">
            <v>DESCONTINUADO</v>
          </cell>
          <cell r="V906">
            <v>1</v>
          </cell>
          <cell r="W906">
            <v>1637.26</v>
          </cell>
          <cell r="X906">
            <v>2485</v>
          </cell>
          <cell r="Y906">
            <v>2882.6</v>
          </cell>
          <cell r="Z906">
            <v>5426.48</v>
          </cell>
          <cell r="AA906" t="str">
            <v>STARFIRE, 265, 75, 16, 112/109, R, CAMIONETA, URBAN, 510 LT, Letra Blanca Derecha</v>
          </cell>
        </row>
        <row r="907">
          <cell r="A907" t="str">
            <v>GDY105160</v>
          </cell>
          <cell r="B907" t="str">
            <v>235/65/R17 Goodyear Assurance Cs Tripletred A/S 104H</v>
          </cell>
          <cell r="C907" t="str">
            <v>GOODYEAR</v>
          </cell>
          <cell r="D907" t="str">
            <v>ASSURANCE CS TRIPLETRED A/S</v>
          </cell>
          <cell r="E907">
            <v>235</v>
          </cell>
          <cell r="F907">
            <v>65</v>
          </cell>
          <cell r="G907">
            <v>17</v>
          </cell>
          <cell r="H907" t="str">
            <v>Letra Negra</v>
          </cell>
          <cell r="I907" t="str">
            <v>No</v>
          </cell>
          <cell r="J907" t="str">
            <v>R</v>
          </cell>
          <cell r="K907" t="str">
            <v>H</v>
          </cell>
          <cell r="L907" t="str">
            <v>104</v>
          </cell>
          <cell r="M907" t="str">
            <v>SL</v>
          </cell>
          <cell r="N907" t="str">
            <v>-</v>
          </cell>
          <cell r="O907" t="str">
            <v>-</v>
          </cell>
          <cell r="P907" t="str">
            <v>No</v>
          </cell>
          <cell r="Q907" t="str">
            <v>-</v>
          </cell>
          <cell r="R907">
            <v>740</v>
          </cell>
          <cell r="S907" t="str">
            <v>CAMIONETA</v>
          </cell>
          <cell r="T907" t="str">
            <v>URBAN</v>
          </cell>
          <cell r="U907" t="str">
            <v>EN GAMA</v>
          </cell>
          <cell r="V907">
            <v>1</v>
          </cell>
          <cell r="W907">
            <v>1953.67</v>
          </cell>
          <cell r="X907">
            <v>2983</v>
          </cell>
          <cell r="Y907">
            <v>3460.2799999999997</v>
          </cell>
          <cell r="Z907">
            <v>6475.12</v>
          </cell>
          <cell r="AA907" t="str">
            <v>GOODYEAR, 235, 65, 17, 104, H, CAMIONETA, URBAN, ASSURANCE CS TRIPLETRED A/S, Letra Negra</v>
          </cell>
        </row>
        <row r="908">
          <cell r="A908" t="str">
            <v>GDY105023</v>
          </cell>
          <cell r="B908" t="str">
            <v>215/55/R16 Goodyear Efficentgrip 93H</v>
          </cell>
          <cell r="C908" t="str">
            <v>GOODYEAR</v>
          </cell>
          <cell r="D908" t="str">
            <v>EFFICENTGRIP</v>
          </cell>
          <cell r="E908">
            <v>215</v>
          </cell>
          <cell r="F908">
            <v>55</v>
          </cell>
          <cell r="G908">
            <v>16</v>
          </cell>
          <cell r="H908" t="str">
            <v>Letra Negra</v>
          </cell>
          <cell r="I908" t="str">
            <v>No</v>
          </cell>
          <cell r="J908" t="str">
            <v>R</v>
          </cell>
          <cell r="K908" t="str">
            <v>H</v>
          </cell>
          <cell r="L908" t="str">
            <v>93</v>
          </cell>
          <cell r="M908" t="str">
            <v>SL</v>
          </cell>
          <cell r="N908" t="str">
            <v>A</v>
          </cell>
          <cell r="O908" t="str">
            <v>A</v>
          </cell>
          <cell r="P908" t="str">
            <v>No</v>
          </cell>
          <cell r="Q908" t="str">
            <v>-</v>
          </cell>
          <cell r="R908">
            <v>340</v>
          </cell>
          <cell r="S908" t="str">
            <v>AUTO</v>
          </cell>
          <cell r="T908" t="str">
            <v>URBAN</v>
          </cell>
          <cell r="U908" t="str">
            <v>DESCONTINUADO</v>
          </cell>
          <cell r="V908">
            <v>0</v>
          </cell>
          <cell r="W908">
            <v>1197.26</v>
          </cell>
          <cell r="X908">
            <v>1889</v>
          </cell>
          <cell r="Y908">
            <v>2191.2399999999998</v>
          </cell>
          <cell r="Z908">
            <v>3968.3599999999997</v>
          </cell>
          <cell r="AA908" t="str">
            <v>GOODYEAR, 215, 55, 16, 93, H, AUTO, URBAN, EFFICENTGRIP, Letra Negra</v>
          </cell>
        </row>
        <row r="909">
          <cell r="A909" t="str">
            <v>C20037</v>
          </cell>
          <cell r="B909" t="str">
            <v>205/60/R16 Coopertires Cs5 Grand Touring 92T</v>
          </cell>
          <cell r="C909" t="str">
            <v>COOPERTIRES</v>
          </cell>
          <cell r="D909" t="str">
            <v>CS5 GRAND TOURING</v>
          </cell>
          <cell r="E909">
            <v>205</v>
          </cell>
          <cell r="F909">
            <v>60</v>
          </cell>
          <cell r="G909">
            <v>16</v>
          </cell>
          <cell r="H909" t="str">
            <v>Letra Negra</v>
          </cell>
          <cell r="I909" t="str">
            <v>No</v>
          </cell>
          <cell r="J909" t="str">
            <v>R</v>
          </cell>
          <cell r="K909" t="str">
            <v>T</v>
          </cell>
          <cell r="L909" t="str">
            <v>92</v>
          </cell>
          <cell r="M909" t="str">
            <v>SL</v>
          </cell>
          <cell r="N909" t="str">
            <v>A</v>
          </cell>
          <cell r="O909" t="str">
            <v>A</v>
          </cell>
          <cell r="P909" t="str">
            <v>No</v>
          </cell>
          <cell r="Q909">
            <v>4</v>
          </cell>
          <cell r="R909">
            <v>780</v>
          </cell>
          <cell r="S909" t="str">
            <v>AUTO</v>
          </cell>
          <cell r="T909" t="str">
            <v>TOURING</v>
          </cell>
          <cell r="U909" t="str">
            <v>FUERA DE GAMA</v>
          </cell>
          <cell r="V909">
            <v>1</v>
          </cell>
          <cell r="W909">
            <v>1264.96</v>
          </cell>
          <cell r="X909">
            <v>1981</v>
          </cell>
          <cell r="Y909">
            <v>2297.96</v>
          </cell>
          <cell r="Z909">
            <v>4193.3999999999996</v>
          </cell>
          <cell r="AA909" t="str">
            <v>COOPERTIRES, 205, 60, 16, 92, T, AUTO, TOURING, CS5 GRAND TOURING, Letra Negra</v>
          </cell>
        </row>
        <row r="910">
          <cell r="A910">
            <v>2267</v>
          </cell>
          <cell r="B910" t="str">
            <v>255/60/R17 Michelin Latitude Tour 106V</v>
          </cell>
          <cell r="C910" t="str">
            <v>MICHELIN</v>
          </cell>
          <cell r="D910" t="str">
            <v>LATITUDE TOUR</v>
          </cell>
          <cell r="E910">
            <v>255</v>
          </cell>
          <cell r="F910">
            <v>60</v>
          </cell>
          <cell r="G910">
            <v>17</v>
          </cell>
          <cell r="H910" t="str">
            <v>Letra Negra</v>
          </cell>
          <cell r="I910" t="str">
            <v>No</v>
          </cell>
          <cell r="J910" t="str">
            <v>HP</v>
          </cell>
          <cell r="K910" t="str">
            <v>V</v>
          </cell>
          <cell r="L910" t="str">
            <v>106</v>
          </cell>
          <cell r="M910" t="str">
            <v>SL</v>
          </cell>
          <cell r="N910" t="str">
            <v>-</v>
          </cell>
          <cell r="O910" t="str">
            <v>-</v>
          </cell>
          <cell r="P910" t="str">
            <v>No</v>
          </cell>
          <cell r="Q910" t="str">
            <v>-</v>
          </cell>
          <cell r="R910">
            <v>440</v>
          </cell>
          <cell r="S910" t="str">
            <v>CAMIONETA</v>
          </cell>
          <cell r="T910" t="str">
            <v>TOURING</v>
          </cell>
          <cell r="U910" t="str">
            <v>DESCONTINUADO</v>
          </cell>
          <cell r="V910">
            <v>0</v>
          </cell>
          <cell r="W910">
            <v>2607.1</v>
          </cell>
          <cell r="X910">
            <v>3868</v>
          </cell>
          <cell r="Y910">
            <v>4486.88</v>
          </cell>
          <cell r="Z910">
            <v>8640.84</v>
          </cell>
          <cell r="AA910" t="str">
            <v>MICHELIN, 255, 60, 17, 106, V, CAMIONETA, TOURING, LATITUDE TOUR, Letra Negra</v>
          </cell>
        </row>
        <row r="911">
          <cell r="A911">
            <v>74993</v>
          </cell>
          <cell r="B911" t="str">
            <v>185/60/R15 Michelin Energy Xm2 88H</v>
          </cell>
          <cell r="C911" t="str">
            <v>MICHELIN</v>
          </cell>
          <cell r="D911" t="str">
            <v>ENERGY XM2</v>
          </cell>
          <cell r="E911">
            <v>185</v>
          </cell>
          <cell r="F911">
            <v>60</v>
          </cell>
          <cell r="G911">
            <v>15</v>
          </cell>
          <cell r="H911" t="str">
            <v>Letra Negra</v>
          </cell>
          <cell r="I911" t="str">
            <v>No</v>
          </cell>
          <cell r="J911" t="str">
            <v>R</v>
          </cell>
          <cell r="K911" t="str">
            <v>H</v>
          </cell>
          <cell r="L911" t="str">
            <v>88</v>
          </cell>
          <cell r="M911" t="str">
            <v>SL</v>
          </cell>
          <cell r="N911" t="str">
            <v>A</v>
          </cell>
          <cell r="O911" t="str">
            <v>A</v>
          </cell>
          <cell r="P911" t="str">
            <v>No</v>
          </cell>
          <cell r="Q911" t="str">
            <v>-</v>
          </cell>
          <cell r="R911">
            <v>420</v>
          </cell>
          <cell r="S911" t="str">
            <v>AUTO</v>
          </cell>
          <cell r="T911" t="str">
            <v>URBAN</v>
          </cell>
          <cell r="U911" t="str">
            <v>EN GAMA</v>
          </cell>
          <cell r="V911">
            <v>0</v>
          </cell>
          <cell r="W911">
            <v>1265.05</v>
          </cell>
          <cell r="X911">
            <v>1917</v>
          </cell>
          <cell r="Y911">
            <v>2223.7199999999998</v>
          </cell>
          <cell r="Z911">
            <v>4193.3999999999996</v>
          </cell>
          <cell r="AA911" t="str">
            <v>MICHELIN, 185, 60, 15, 88, H, AUTO, URBAN, ENERGY XM2, Letra Negra</v>
          </cell>
        </row>
        <row r="912">
          <cell r="A912" t="str">
            <v>BS10519200</v>
          </cell>
          <cell r="B912" t="str">
            <v>225/45/R18 Bridgestone Potenza Re050A 91W</v>
          </cell>
          <cell r="C912" t="str">
            <v>BRIDGESTONE</v>
          </cell>
          <cell r="D912" t="str">
            <v>POTENZA RE050A</v>
          </cell>
          <cell r="E912">
            <v>225</v>
          </cell>
          <cell r="F912">
            <v>45</v>
          </cell>
          <cell r="G912">
            <v>18</v>
          </cell>
          <cell r="H912" t="str">
            <v>Letra Negra</v>
          </cell>
          <cell r="I912" t="str">
            <v>No</v>
          </cell>
          <cell r="J912" t="str">
            <v>HP</v>
          </cell>
          <cell r="K912" t="str">
            <v>W</v>
          </cell>
          <cell r="L912" t="str">
            <v>91</v>
          </cell>
          <cell r="M912" t="str">
            <v>SL</v>
          </cell>
          <cell r="N912" t="str">
            <v>A</v>
          </cell>
          <cell r="O912" t="str">
            <v>A</v>
          </cell>
          <cell r="P912" t="str">
            <v>No</v>
          </cell>
          <cell r="Q912" t="str">
            <v>-</v>
          </cell>
          <cell r="R912">
            <v>140</v>
          </cell>
          <cell r="S912" t="str">
            <v>AUTO</v>
          </cell>
          <cell r="T912" t="str">
            <v>URBAN</v>
          </cell>
          <cell r="U912" t="str">
            <v>EN GAMA</v>
          </cell>
          <cell r="V912">
            <v>5</v>
          </cell>
          <cell r="W912">
            <v>3806.6</v>
          </cell>
          <cell r="X912">
            <v>5543</v>
          </cell>
          <cell r="Y912">
            <v>6429.8799999999992</v>
          </cell>
          <cell r="Z912">
            <v>12616.16</v>
          </cell>
          <cell r="AA912" t="str">
            <v>BRIDGESTONE, 225, 45, 18, 91, W, AUTO, URBAN, POTENZA RE050A, Letra Negra</v>
          </cell>
        </row>
        <row r="913">
          <cell r="A913" t="str">
            <v>BS12089300</v>
          </cell>
          <cell r="B913" t="str">
            <v>225/45/R18 Bridgestone Potenza S001 95Y</v>
          </cell>
          <cell r="C913" t="str">
            <v>BRIDGESTONE</v>
          </cell>
          <cell r="D913" t="str">
            <v>POTENZA S001</v>
          </cell>
          <cell r="E913">
            <v>225</v>
          </cell>
          <cell r="F913">
            <v>45</v>
          </cell>
          <cell r="G913">
            <v>18</v>
          </cell>
          <cell r="H913" t="str">
            <v>Letra Negra</v>
          </cell>
          <cell r="I913" t="str">
            <v>Si</v>
          </cell>
          <cell r="J913" t="str">
            <v>HP</v>
          </cell>
          <cell r="K913" t="str">
            <v>Y</v>
          </cell>
          <cell r="L913" t="str">
            <v>95</v>
          </cell>
          <cell r="M913" t="str">
            <v>XL</v>
          </cell>
          <cell r="N913" t="str">
            <v>A</v>
          </cell>
          <cell r="O913" t="str">
            <v>A</v>
          </cell>
          <cell r="P913" t="str">
            <v>No</v>
          </cell>
          <cell r="Q913" t="str">
            <v>-</v>
          </cell>
          <cell r="R913">
            <v>280</v>
          </cell>
          <cell r="S913" t="str">
            <v>AUTO</v>
          </cell>
          <cell r="T913" t="str">
            <v>URBAN</v>
          </cell>
          <cell r="U913" t="str">
            <v>EN GAMA</v>
          </cell>
          <cell r="V913">
            <v>0</v>
          </cell>
          <cell r="W913">
            <v>3614.33</v>
          </cell>
          <cell r="X913">
            <v>5283</v>
          </cell>
          <cell r="Y913">
            <v>6128.28</v>
          </cell>
          <cell r="Z913">
            <v>11979.32</v>
          </cell>
          <cell r="AA913" t="str">
            <v>BRIDGESTONE, 225, 45, 18, 95, Y, AUTO, URBAN, POTENZA S001, Letra Negra</v>
          </cell>
        </row>
        <row r="914">
          <cell r="A914" t="str">
            <v>BS11887200</v>
          </cell>
          <cell r="B914" t="str">
            <v>225/45/R19 Bridgestone Turanza T001 92W</v>
          </cell>
          <cell r="C914" t="str">
            <v>BRIDGESTONE</v>
          </cell>
          <cell r="D914" t="str">
            <v>TURANZA T001</v>
          </cell>
          <cell r="E914">
            <v>225</v>
          </cell>
          <cell r="F914">
            <v>45</v>
          </cell>
          <cell r="G914">
            <v>19</v>
          </cell>
          <cell r="H914" t="str">
            <v>Letra Negra</v>
          </cell>
          <cell r="I914" t="str">
            <v>No</v>
          </cell>
          <cell r="J914" t="str">
            <v>HP</v>
          </cell>
          <cell r="K914" t="str">
            <v>W</v>
          </cell>
          <cell r="L914" t="str">
            <v>92</v>
          </cell>
          <cell r="M914" t="str">
            <v>SL</v>
          </cell>
          <cell r="N914" t="str">
            <v>A</v>
          </cell>
          <cell r="O914" t="str">
            <v>A</v>
          </cell>
          <cell r="P914" t="str">
            <v>No</v>
          </cell>
          <cell r="Q914" t="str">
            <v>-</v>
          </cell>
          <cell r="R914">
            <v>140</v>
          </cell>
          <cell r="S914" t="str">
            <v>AUTO</v>
          </cell>
          <cell r="T914" t="str">
            <v>URBAN</v>
          </cell>
          <cell r="U914" t="str">
            <v>EN GAMA</v>
          </cell>
          <cell r="V914">
            <v>0</v>
          </cell>
          <cell r="W914">
            <v>4158.59</v>
          </cell>
          <cell r="X914">
            <v>6020</v>
          </cell>
          <cell r="Y914">
            <v>6983.2</v>
          </cell>
          <cell r="Z914">
            <v>13783.12</v>
          </cell>
          <cell r="AA914" t="str">
            <v>BRIDGESTONE, 225, 45, 19, 92, W, AUTO, URBAN, TURANZA T001, Letra Negra</v>
          </cell>
        </row>
        <row r="915">
          <cell r="A915" t="str">
            <v>BS10523200</v>
          </cell>
          <cell r="B915" t="str">
            <v>225/50/R16 Bridgestone Potenza Re760 Sport 92W</v>
          </cell>
          <cell r="C915" t="str">
            <v>BRIDGESTONE</v>
          </cell>
          <cell r="D915" t="str">
            <v>POTENZA RE760 SPORT</v>
          </cell>
          <cell r="E915">
            <v>225</v>
          </cell>
          <cell r="F915">
            <v>50</v>
          </cell>
          <cell r="G915">
            <v>16</v>
          </cell>
          <cell r="H915" t="str">
            <v>Letra Negra</v>
          </cell>
          <cell r="I915" t="str">
            <v>No</v>
          </cell>
          <cell r="J915" t="str">
            <v>HP</v>
          </cell>
          <cell r="K915" t="str">
            <v>W</v>
          </cell>
          <cell r="L915" t="str">
            <v>92</v>
          </cell>
          <cell r="M915" t="str">
            <v>SL</v>
          </cell>
          <cell r="N915" t="str">
            <v>-</v>
          </cell>
          <cell r="O915" t="str">
            <v>-</v>
          </cell>
          <cell r="P915" t="str">
            <v>No</v>
          </cell>
          <cell r="Q915" t="str">
            <v>-</v>
          </cell>
          <cell r="R915">
            <v>0</v>
          </cell>
          <cell r="S915" t="str">
            <v>AUTO</v>
          </cell>
          <cell r="T915" t="str">
            <v>SPORTING</v>
          </cell>
          <cell r="U915" t="str">
            <v>EN GAMA</v>
          </cell>
          <cell r="V915">
            <v>4</v>
          </cell>
          <cell r="W915">
            <v>2512.94</v>
          </cell>
          <cell r="X915">
            <v>3671</v>
          </cell>
          <cell r="Y915">
            <v>4258.3599999999997</v>
          </cell>
          <cell r="Z915">
            <v>8328.7999999999993</v>
          </cell>
          <cell r="AA915" t="str">
            <v>BRIDGESTONE, 225, 50, 16, 92, W, AUTO, SPORTING, POTENZA RE760 SPORT, Letra Negra</v>
          </cell>
        </row>
        <row r="916">
          <cell r="A916">
            <v>75351</v>
          </cell>
          <cell r="B916" t="str">
            <v>225/65/R17 Michelin Latitude Tour Hp 102H</v>
          </cell>
          <cell r="C916" t="str">
            <v>MICHELIN</v>
          </cell>
          <cell r="D916" t="str">
            <v>LATITUDE TOUR HP</v>
          </cell>
          <cell r="E916">
            <v>225</v>
          </cell>
          <cell r="F916">
            <v>65</v>
          </cell>
          <cell r="G916">
            <v>17</v>
          </cell>
          <cell r="H916" t="str">
            <v>Letra Negra</v>
          </cell>
          <cell r="I916" t="str">
            <v>No</v>
          </cell>
          <cell r="J916" t="str">
            <v>R</v>
          </cell>
          <cell r="K916" t="str">
            <v>H</v>
          </cell>
          <cell r="L916" t="str">
            <v>102</v>
          </cell>
          <cell r="M916" t="str">
            <v>SL</v>
          </cell>
          <cell r="N916" t="str">
            <v>-</v>
          </cell>
          <cell r="O916" t="str">
            <v>-</v>
          </cell>
          <cell r="P916" t="str">
            <v>No</v>
          </cell>
          <cell r="Q916" t="str">
            <v>-</v>
          </cell>
          <cell r="R916">
            <v>0</v>
          </cell>
          <cell r="S916" t="str">
            <v>CAMIONETA</v>
          </cell>
          <cell r="T916" t="str">
            <v>TOURING</v>
          </cell>
          <cell r="U916" t="str">
            <v>EN GAMA</v>
          </cell>
          <cell r="V916">
            <v>0</v>
          </cell>
          <cell r="W916">
            <v>2380</v>
          </cell>
          <cell r="X916">
            <v>3561</v>
          </cell>
          <cell r="Y916">
            <v>4130.7599999999993</v>
          </cell>
          <cell r="Z916">
            <v>7887.9999999999991</v>
          </cell>
          <cell r="AA916" t="str">
            <v>MICHELIN, 225, 65, 17, 102, H, CAMIONETA, TOURING, LATITUDE TOUR HP, Letra Negra</v>
          </cell>
        </row>
        <row r="917">
          <cell r="A917" t="str">
            <v>C51706</v>
          </cell>
          <cell r="B917" t="str">
            <v>10.5/80/R15 Coopertires Discoverer A/T3 Lt 109R</v>
          </cell>
          <cell r="C917" t="str">
            <v>COOPERTIRES</v>
          </cell>
          <cell r="D917" t="str">
            <v>DISCOVERER A/T3 LT</v>
          </cell>
          <cell r="E917">
            <v>10.5</v>
          </cell>
          <cell r="F917">
            <v>80</v>
          </cell>
          <cell r="G917">
            <v>15</v>
          </cell>
          <cell r="H917" t="str">
            <v>Letra Blanca Derecha</v>
          </cell>
          <cell r="I917" t="str">
            <v>No</v>
          </cell>
          <cell r="J917" t="str">
            <v>R</v>
          </cell>
          <cell r="K917" t="str">
            <v>R</v>
          </cell>
          <cell r="L917" t="str">
            <v>109</v>
          </cell>
          <cell r="M917" t="str">
            <v>C</v>
          </cell>
          <cell r="N917" t="str">
            <v>-</v>
          </cell>
          <cell r="O917" t="str">
            <v>-</v>
          </cell>
          <cell r="P917" t="str">
            <v>No</v>
          </cell>
          <cell r="Q917">
            <v>6</v>
          </cell>
          <cell r="R917">
            <v>0</v>
          </cell>
          <cell r="S917" t="str">
            <v>CAMIONETA</v>
          </cell>
          <cell r="T917" t="str">
            <v>ALL TERRAIN</v>
          </cell>
          <cell r="U917" t="str">
            <v>DESCONTINUADO</v>
          </cell>
          <cell r="V917">
            <v>0</v>
          </cell>
          <cell r="W917">
            <v>1780.91</v>
          </cell>
          <cell r="X917">
            <v>2615</v>
          </cell>
          <cell r="Y917">
            <v>3033.3999999999996</v>
          </cell>
          <cell r="Z917">
            <v>5903.24</v>
          </cell>
          <cell r="AA917" t="str">
            <v>COOPERTIRES, 10.5, 80, 15, 109, R, CAMIONETA, ALL TERRAIN, DISCOVERER A/T3 LT, Letra Blanca Derecha</v>
          </cell>
        </row>
        <row r="918">
          <cell r="A918" t="str">
            <v>BS16633300</v>
          </cell>
          <cell r="B918" t="str">
            <v>225/50/R18 Bridgestone Turanza T001 95W</v>
          </cell>
          <cell r="C918" t="str">
            <v>BRIDGESTONE</v>
          </cell>
          <cell r="D918" t="str">
            <v>TURANZA T001</v>
          </cell>
          <cell r="E918">
            <v>225</v>
          </cell>
          <cell r="F918">
            <v>50</v>
          </cell>
          <cell r="G918">
            <v>18</v>
          </cell>
          <cell r="H918" t="str">
            <v>Letra Negra</v>
          </cell>
          <cell r="I918" t="str">
            <v>No</v>
          </cell>
          <cell r="J918" t="str">
            <v>HP</v>
          </cell>
          <cell r="K918" t="str">
            <v>W</v>
          </cell>
          <cell r="L918" t="str">
            <v>95</v>
          </cell>
          <cell r="M918" t="str">
            <v>SL</v>
          </cell>
          <cell r="N918" t="str">
            <v>A</v>
          </cell>
          <cell r="O918" t="str">
            <v>A</v>
          </cell>
          <cell r="P918" t="str">
            <v>No</v>
          </cell>
          <cell r="Q918" t="str">
            <v>-</v>
          </cell>
          <cell r="R918">
            <v>140</v>
          </cell>
          <cell r="S918" t="str">
            <v>AUTO</v>
          </cell>
          <cell r="T918" t="str">
            <v>URBAN</v>
          </cell>
          <cell r="U918" t="str">
            <v>EN GAMA</v>
          </cell>
          <cell r="V918">
            <v>0</v>
          </cell>
          <cell r="W918">
            <v>2401.3000000000002</v>
          </cell>
          <cell r="X918">
            <v>3641</v>
          </cell>
          <cell r="Y918">
            <v>4223.5599999999995</v>
          </cell>
          <cell r="Z918">
            <v>7958.7599999999993</v>
          </cell>
          <cell r="AA918" t="str">
            <v>BRIDGESTONE, 225, 50, 18, 95, W, AUTO, URBAN, TURANZA T001, Letra Negra</v>
          </cell>
        </row>
        <row r="919">
          <cell r="A919" t="str">
            <v>MAX1756015</v>
          </cell>
          <cell r="B919" t="str">
            <v>175/60/R15 Maxxis Ma-307 81H</v>
          </cell>
          <cell r="C919" t="str">
            <v>MAXXIS</v>
          </cell>
          <cell r="D919" t="str">
            <v>MA-307</v>
          </cell>
          <cell r="E919">
            <v>175</v>
          </cell>
          <cell r="F919">
            <v>60</v>
          </cell>
          <cell r="G919">
            <v>15</v>
          </cell>
          <cell r="H919" t="str">
            <v>Letra Negra</v>
          </cell>
          <cell r="I919" t="str">
            <v>No</v>
          </cell>
          <cell r="J919" t="str">
            <v>R</v>
          </cell>
          <cell r="K919" t="str">
            <v>H</v>
          </cell>
          <cell r="L919" t="str">
            <v>81</v>
          </cell>
          <cell r="M919" t="str">
            <v>SL</v>
          </cell>
          <cell r="N919" t="str">
            <v>-</v>
          </cell>
          <cell r="O919" t="str">
            <v>-</v>
          </cell>
          <cell r="P919" t="str">
            <v>No</v>
          </cell>
          <cell r="Q919" t="str">
            <v>-</v>
          </cell>
          <cell r="R919">
            <v>0</v>
          </cell>
          <cell r="S919" t="str">
            <v>AUTO</v>
          </cell>
          <cell r="T919" t="str">
            <v>URBAN</v>
          </cell>
          <cell r="U919" t="str">
            <v>DESCONTINUADO</v>
          </cell>
          <cell r="V919">
            <v>0</v>
          </cell>
          <cell r="W919">
            <v>1142.24</v>
          </cell>
          <cell r="X919">
            <v>1751</v>
          </cell>
          <cell r="Y919">
            <v>2031.1599999999999</v>
          </cell>
          <cell r="Z919">
            <v>4443.96</v>
          </cell>
          <cell r="AA919" t="str">
            <v>MAXXIS, 175, 60, 15, 81, H, AUTO, URBAN, MA-307, Letra Negra</v>
          </cell>
        </row>
        <row r="920">
          <cell r="A920" t="str">
            <v>C51010</v>
          </cell>
          <cell r="B920" t="str">
            <v>285/75/R16 Starfire Sf510 122/119R</v>
          </cell>
          <cell r="C920" t="str">
            <v>STARFIRE</v>
          </cell>
          <cell r="D920" t="str">
            <v>SF510</v>
          </cell>
          <cell r="E920">
            <v>285</v>
          </cell>
          <cell r="F920">
            <v>75</v>
          </cell>
          <cell r="G920">
            <v>16</v>
          </cell>
          <cell r="H920" t="str">
            <v>Letra Blanca Derecha</v>
          </cell>
          <cell r="I920" t="str">
            <v>No</v>
          </cell>
          <cell r="J920" t="str">
            <v>R</v>
          </cell>
          <cell r="K920" t="str">
            <v>R</v>
          </cell>
          <cell r="L920" t="str">
            <v>122/119</v>
          </cell>
          <cell r="M920" t="str">
            <v>D</v>
          </cell>
          <cell r="N920" t="str">
            <v>-</v>
          </cell>
          <cell r="O920" t="str">
            <v>-</v>
          </cell>
          <cell r="P920" t="str">
            <v>No</v>
          </cell>
          <cell r="Q920">
            <v>8</v>
          </cell>
          <cell r="R920">
            <v>0</v>
          </cell>
          <cell r="S920" t="str">
            <v>CAMIONETA</v>
          </cell>
          <cell r="T920" t="str">
            <v>URBAN</v>
          </cell>
          <cell r="U920" t="str">
            <v>EN GAMA</v>
          </cell>
          <cell r="V920">
            <v>0</v>
          </cell>
          <cell r="W920">
            <v>2005.2</v>
          </cell>
          <cell r="X920">
            <v>2983</v>
          </cell>
          <cell r="Y920">
            <v>3460.2799999999997</v>
          </cell>
          <cell r="Z920">
            <v>6646.7999999999993</v>
          </cell>
          <cell r="AA920" t="str">
            <v>STARFIRE, 285, 75, 16, 122/119, R, CAMIONETA, URBAN, SF510, Letra Blanca Derecha</v>
          </cell>
        </row>
        <row r="921">
          <cell r="A921" t="str">
            <v>PIR2766900</v>
          </cell>
          <cell r="B921" t="str">
            <v>225/45/R18 Pirelli Cinturato P7 91W</v>
          </cell>
          <cell r="C921" t="str">
            <v>PIRELLI</v>
          </cell>
          <cell r="D921" t="str">
            <v>CINTURATO P7</v>
          </cell>
          <cell r="E921">
            <v>225</v>
          </cell>
          <cell r="F921">
            <v>45</v>
          </cell>
          <cell r="G921">
            <v>18</v>
          </cell>
          <cell r="H921" t="str">
            <v>Letra Negra</v>
          </cell>
          <cell r="I921" t="str">
            <v>Si</v>
          </cell>
          <cell r="J921" t="str">
            <v>HP</v>
          </cell>
          <cell r="K921" t="str">
            <v>W</v>
          </cell>
          <cell r="L921" t="str">
            <v>91</v>
          </cell>
          <cell r="M921" t="str">
            <v>SL</v>
          </cell>
          <cell r="N921" t="str">
            <v>AA</v>
          </cell>
          <cell r="O921" t="str">
            <v>A</v>
          </cell>
          <cell r="P921" t="str">
            <v>No</v>
          </cell>
          <cell r="Q921" t="str">
            <v>-</v>
          </cell>
          <cell r="R921">
            <v>260</v>
          </cell>
          <cell r="S921" t="str">
            <v>AUTO</v>
          </cell>
          <cell r="T921" t="str">
            <v>TOURING</v>
          </cell>
          <cell r="U921" t="str">
            <v>FUERA DE GAMA</v>
          </cell>
          <cell r="V921">
            <v>19</v>
          </cell>
          <cell r="W921">
            <v>2809.28</v>
          </cell>
          <cell r="X921">
            <v>4193</v>
          </cell>
          <cell r="Y921">
            <v>4863.88</v>
          </cell>
          <cell r="Z921">
            <v>7059.7599999999993</v>
          </cell>
          <cell r="AA921" t="str">
            <v>PIRELLI, 225, 45, 18, 91, W, AUTO, TOURING, CINTURATO P7, Letra Negra</v>
          </cell>
        </row>
        <row r="922">
          <cell r="A922" t="str">
            <v>DUN107421</v>
          </cell>
          <cell r="B922" t="str">
            <v>255/35/R18 Dunlop Direzza Dz102 94W</v>
          </cell>
          <cell r="C922" t="str">
            <v>DUNLOP</v>
          </cell>
          <cell r="D922" t="str">
            <v>DIREZZA DZ102</v>
          </cell>
          <cell r="E922">
            <v>255</v>
          </cell>
          <cell r="F922">
            <v>35</v>
          </cell>
          <cell r="G922">
            <v>18</v>
          </cell>
          <cell r="H922" t="str">
            <v>Letra Negra</v>
          </cell>
          <cell r="I922" t="str">
            <v>No</v>
          </cell>
          <cell r="J922" t="str">
            <v>HP</v>
          </cell>
          <cell r="K922" t="str">
            <v>W</v>
          </cell>
          <cell r="L922" t="str">
            <v>94</v>
          </cell>
          <cell r="M922" t="str">
            <v>XL</v>
          </cell>
          <cell r="N922" t="str">
            <v>A</v>
          </cell>
          <cell r="O922" t="str">
            <v>A</v>
          </cell>
          <cell r="P922" t="str">
            <v>No</v>
          </cell>
          <cell r="Q922" t="str">
            <v>-</v>
          </cell>
          <cell r="R922">
            <v>460</v>
          </cell>
          <cell r="S922" t="str">
            <v>AUTO</v>
          </cell>
          <cell r="T922" t="str">
            <v>URBAN</v>
          </cell>
          <cell r="U922" t="str">
            <v>EN GAMA</v>
          </cell>
          <cell r="V922">
            <v>0</v>
          </cell>
          <cell r="W922">
            <v>2328.15</v>
          </cell>
          <cell r="X922">
            <v>3542</v>
          </cell>
          <cell r="Y922">
            <v>4108.7199999999993</v>
          </cell>
          <cell r="Z922">
            <v>7716.32</v>
          </cell>
          <cell r="AA922" t="str">
            <v>DUNLOP, 255, 35, 18, 94, W, AUTO, URBAN, DIREZZA DZ102, Letra Negra</v>
          </cell>
        </row>
        <row r="923">
          <cell r="A923" t="str">
            <v>GDY109444</v>
          </cell>
          <cell r="B923" t="str">
            <v>235/40/R19 Goodyear Eagle Touring 96V</v>
          </cell>
          <cell r="C923" t="str">
            <v>GOODYEAR</v>
          </cell>
          <cell r="D923" t="str">
            <v>EAGLE TOURING</v>
          </cell>
          <cell r="E923">
            <v>235</v>
          </cell>
          <cell r="F923">
            <v>40</v>
          </cell>
          <cell r="G923">
            <v>19</v>
          </cell>
          <cell r="H923" t="str">
            <v>Letra Negra</v>
          </cell>
          <cell r="I923" t="str">
            <v>Si</v>
          </cell>
          <cell r="J923" t="str">
            <v>HP</v>
          </cell>
          <cell r="K923" t="str">
            <v>V</v>
          </cell>
          <cell r="L923" t="str">
            <v>96</v>
          </cell>
          <cell r="M923" t="str">
            <v>XL</v>
          </cell>
          <cell r="N923" t="str">
            <v>-</v>
          </cell>
          <cell r="O923" t="str">
            <v>-</v>
          </cell>
          <cell r="P923" t="str">
            <v>No</v>
          </cell>
          <cell r="Q923" t="str">
            <v>-</v>
          </cell>
          <cell r="R923">
            <v>0</v>
          </cell>
          <cell r="S923" t="str">
            <v>AUTO</v>
          </cell>
          <cell r="T923" t="str">
            <v>TOURING</v>
          </cell>
          <cell r="U923" t="str">
            <v>EN GAMA</v>
          </cell>
          <cell r="V923">
            <v>7</v>
          </cell>
          <cell r="W923">
            <v>3572.53</v>
          </cell>
          <cell r="X923">
            <v>5227</v>
          </cell>
          <cell r="Y923">
            <v>6063.32</v>
          </cell>
          <cell r="Z923">
            <v>12617.32</v>
          </cell>
          <cell r="AA923" t="str">
            <v>GOODYEAR, 235, 40, 19, 96, V, AUTO, TOURING, EAGLE TOURING, Letra Negra</v>
          </cell>
        </row>
        <row r="924">
          <cell r="A924" t="str">
            <v>PIR2076900</v>
          </cell>
          <cell r="B924" t="str">
            <v>235/60/R17 Pirelli Scorpion Verde 102V</v>
          </cell>
          <cell r="C924" t="str">
            <v>PIRELLI</v>
          </cell>
          <cell r="D924" t="str">
            <v>SCORPION VERDE</v>
          </cell>
          <cell r="E924">
            <v>235</v>
          </cell>
          <cell r="F924">
            <v>60</v>
          </cell>
          <cell r="G924">
            <v>17</v>
          </cell>
          <cell r="H924" t="str">
            <v>Letra Negra</v>
          </cell>
          <cell r="I924" t="str">
            <v>Si</v>
          </cell>
          <cell r="J924" t="str">
            <v>HP</v>
          </cell>
          <cell r="K924" t="str">
            <v>V</v>
          </cell>
          <cell r="L924" t="str">
            <v>102</v>
          </cell>
          <cell r="M924" t="str">
            <v>SL</v>
          </cell>
          <cell r="N924" t="str">
            <v>-</v>
          </cell>
          <cell r="O924" t="str">
            <v>-</v>
          </cell>
          <cell r="P924" t="str">
            <v>No</v>
          </cell>
          <cell r="Q924" t="str">
            <v>-</v>
          </cell>
          <cell r="R924">
            <v>0</v>
          </cell>
          <cell r="S924" t="str">
            <v>CAMIONETA</v>
          </cell>
          <cell r="T924" t="str">
            <v>URBAN</v>
          </cell>
          <cell r="U924" t="str">
            <v>EN GAMA</v>
          </cell>
          <cell r="V924">
            <v>0</v>
          </cell>
          <cell r="W924">
            <v>2325.6</v>
          </cell>
          <cell r="X924">
            <v>3487</v>
          </cell>
          <cell r="Y924">
            <v>4044.9199999999996</v>
          </cell>
          <cell r="Z924">
            <v>7887.9999999999991</v>
          </cell>
          <cell r="AA924" t="str">
            <v>PIRELLI, 235, 60, 17, 102, V, CAMIONETA, URBAN, SCORPION VERDE, Letra Negra</v>
          </cell>
        </row>
        <row r="925">
          <cell r="A925" t="str">
            <v>GDY107497</v>
          </cell>
          <cell r="B925" t="str">
            <v>235/45/R18 Goodyear Eagle Sport All Season 94V</v>
          </cell>
          <cell r="C925" t="str">
            <v>GOODYEAR</v>
          </cell>
          <cell r="D925" t="str">
            <v>EAGLE SPORT ALL SEASON</v>
          </cell>
          <cell r="E925">
            <v>235</v>
          </cell>
          <cell r="F925">
            <v>45</v>
          </cell>
          <cell r="G925">
            <v>18</v>
          </cell>
          <cell r="H925" t="str">
            <v>Letra Negra</v>
          </cell>
          <cell r="I925" t="str">
            <v>No</v>
          </cell>
          <cell r="J925" t="str">
            <v>HP</v>
          </cell>
          <cell r="K925" t="str">
            <v>V</v>
          </cell>
          <cell r="L925" t="str">
            <v>94</v>
          </cell>
          <cell r="M925" t="str">
            <v>SL</v>
          </cell>
          <cell r="N925" t="str">
            <v>A</v>
          </cell>
          <cell r="O925" t="str">
            <v>A</v>
          </cell>
          <cell r="P925" t="str">
            <v>No</v>
          </cell>
          <cell r="Q925" t="str">
            <v>-</v>
          </cell>
          <cell r="R925">
            <v>560</v>
          </cell>
          <cell r="S925" t="str">
            <v>AUTO</v>
          </cell>
          <cell r="T925" t="str">
            <v>SPORTING</v>
          </cell>
          <cell r="U925" t="str">
            <v>EN GAMA</v>
          </cell>
          <cell r="V925">
            <v>1</v>
          </cell>
          <cell r="W925">
            <v>1544.65</v>
          </cell>
          <cell r="X925">
            <v>2481</v>
          </cell>
          <cell r="Y925">
            <v>2877.9599999999996</v>
          </cell>
          <cell r="Z925">
            <v>5571.48</v>
          </cell>
          <cell r="AA925" t="str">
            <v>GOODYEAR, 235, 45, 18, 94, V, AUTO, SPORTING, EAGLE SPORT ALL SEASON, Letra Negra</v>
          </cell>
        </row>
        <row r="926">
          <cell r="A926" t="str">
            <v>GDY107512</v>
          </cell>
          <cell r="B926" t="str">
            <v>215/45/R18 Goodyear Eagle Sport All Season 93W</v>
          </cell>
          <cell r="C926" t="str">
            <v>GOODYEAR</v>
          </cell>
          <cell r="D926" t="str">
            <v>EAGLE SPORT ALL SEASON</v>
          </cell>
          <cell r="E926">
            <v>215</v>
          </cell>
          <cell r="F926">
            <v>45</v>
          </cell>
          <cell r="G926">
            <v>18</v>
          </cell>
          <cell r="H926" t="str">
            <v>Letra Negra</v>
          </cell>
          <cell r="I926" t="str">
            <v>No</v>
          </cell>
          <cell r="J926" t="str">
            <v>HP</v>
          </cell>
          <cell r="K926" t="str">
            <v>W</v>
          </cell>
          <cell r="L926" t="str">
            <v>93</v>
          </cell>
          <cell r="M926" t="str">
            <v>XL</v>
          </cell>
          <cell r="N926" t="str">
            <v>A</v>
          </cell>
          <cell r="O926" t="str">
            <v>A</v>
          </cell>
          <cell r="P926" t="str">
            <v>No</v>
          </cell>
          <cell r="Q926" t="str">
            <v>-</v>
          </cell>
          <cell r="R926">
            <v>560</v>
          </cell>
          <cell r="S926" t="str">
            <v>AUTO</v>
          </cell>
          <cell r="T926" t="str">
            <v>SPORTING</v>
          </cell>
          <cell r="U926" t="str">
            <v>EN GAMA</v>
          </cell>
          <cell r="V926">
            <v>0</v>
          </cell>
          <cell r="W926">
            <v>2041</v>
          </cell>
          <cell r="X926">
            <v>3153</v>
          </cell>
          <cell r="Y926">
            <v>3657.4799999999996</v>
          </cell>
          <cell r="Z926">
            <v>6765.12</v>
          </cell>
          <cell r="AA926" t="str">
            <v>GOODYEAR, 215, 45, 18, 93, W, AUTO, SPORTING, EAGLE SPORT ALL SEASON, Letra Negra</v>
          </cell>
        </row>
        <row r="927">
          <cell r="A927" t="str">
            <v>PIR1949100</v>
          </cell>
          <cell r="B927" t="str">
            <v>255/40/R19 Pirelli Pzero 96W</v>
          </cell>
          <cell r="C927" t="str">
            <v>PIRELLI</v>
          </cell>
          <cell r="D927" t="str">
            <v>PZERO</v>
          </cell>
          <cell r="E927">
            <v>255</v>
          </cell>
          <cell r="F927">
            <v>40</v>
          </cell>
          <cell r="G927">
            <v>19</v>
          </cell>
          <cell r="H927" t="str">
            <v>Letra Negra</v>
          </cell>
          <cell r="I927" t="str">
            <v>No</v>
          </cell>
          <cell r="J927" t="str">
            <v>HP</v>
          </cell>
          <cell r="K927" t="str">
            <v>W</v>
          </cell>
          <cell r="L927" t="str">
            <v>96</v>
          </cell>
          <cell r="M927" t="str">
            <v>SL</v>
          </cell>
          <cell r="N927" t="str">
            <v>AA</v>
          </cell>
          <cell r="O927" t="str">
            <v>A</v>
          </cell>
          <cell r="P927" t="str">
            <v>No</v>
          </cell>
          <cell r="Q927" t="str">
            <v>-</v>
          </cell>
          <cell r="R927">
            <v>220</v>
          </cell>
          <cell r="S927" t="str">
            <v>AUTO</v>
          </cell>
          <cell r="T927" t="str">
            <v>URBAN</v>
          </cell>
          <cell r="U927" t="str">
            <v>EN GAMA</v>
          </cell>
          <cell r="V927">
            <v>0</v>
          </cell>
          <cell r="W927">
            <v>3699.89</v>
          </cell>
          <cell r="X927">
            <v>5399</v>
          </cell>
          <cell r="Y927">
            <v>6262.8399999999992</v>
          </cell>
          <cell r="Z927">
            <v>12263.519999999999</v>
          </cell>
          <cell r="AA927" t="str">
            <v>PIRELLI, 255, 40, 19, 96, W, AUTO, URBAN, PZERO, Letra Negra</v>
          </cell>
        </row>
        <row r="928">
          <cell r="A928" t="str">
            <v>CT2057016</v>
          </cell>
          <cell r="B928" t="str">
            <v>205/70/R16 Continental Contiprocontact 96H</v>
          </cell>
          <cell r="C928" t="str">
            <v>CONTINENTAL</v>
          </cell>
          <cell r="D928" t="str">
            <v>CONTIPROCONTACT</v>
          </cell>
          <cell r="E928">
            <v>205</v>
          </cell>
          <cell r="F928">
            <v>70</v>
          </cell>
          <cell r="G928">
            <v>16</v>
          </cell>
          <cell r="H928" t="str">
            <v>Letra Negra</v>
          </cell>
          <cell r="I928" t="str">
            <v>No</v>
          </cell>
          <cell r="J928" t="str">
            <v>R</v>
          </cell>
          <cell r="K928" t="str">
            <v>H</v>
          </cell>
          <cell r="L928" t="str">
            <v>96</v>
          </cell>
          <cell r="M928" t="str">
            <v>SL</v>
          </cell>
          <cell r="N928" t="str">
            <v>-</v>
          </cell>
          <cell r="O928" t="str">
            <v>-</v>
          </cell>
          <cell r="P928" t="str">
            <v>No</v>
          </cell>
          <cell r="Q928" t="str">
            <v>-</v>
          </cell>
          <cell r="R928">
            <v>0</v>
          </cell>
          <cell r="S928" t="str">
            <v>CAMIONETA</v>
          </cell>
          <cell r="T928" t="str">
            <v>URBAN</v>
          </cell>
          <cell r="U928" t="str">
            <v>DESCONTINUADO</v>
          </cell>
          <cell r="V928">
            <v>0</v>
          </cell>
          <cell r="W928">
            <v>1762.65</v>
          </cell>
          <cell r="X928">
            <v>2655</v>
          </cell>
          <cell r="Y928">
            <v>3079.7999999999997</v>
          </cell>
          <cell r="Z928">
            <v>5842.9199999999992</v>
          </cell>
          <cell r="AA928" t="str">
            <v>CONTINENTAL, 205, 70, 16, 96, H, CAMIONETA, URBAN, CONTIPROCONTACT, Letra Negra</v>
          </cell>
        </row>
        <row r="929">
          <cell r="A929" t="str">
            <v>PIR2153200</v>
          </cell>
          <cell r="B929" t="str">
            <v>275/40/R19 Pirelli Pzero 101Y</v>
          </cell>
          <cell r="C929" t="str">
            <v>PIRELLI</v>
          </cell>
          <cell r="D929" t="str">
            <v>PZERO</v>
          </cell>
          <cell r="E929">
            <v>275</v>
          </cell>
          <cell r="F929">
            <v>40</v>
          </cell>
          <cell r="G929">
            <v>19</v>
          </cell>
          <cell r="H929" t="str">
            <v>Letra Negra</v>
          </cell>
          <cell r="I929" t="str">
            <v>Si</v>
          </cell>
          <cell r="J929" t="str">
            <v>HP</v>
          </cell>
          <cell r="K929" t="str">
            <v>Y</v>
          </cell>
          <cell r="L929" t="str">
            <v>101</v>
          </cell>
          <cell r="M929" t="str">
            <v>SL</v>
          </cell>
          <cell r="N929" t="str">
            <v>AA</v>
          </cell>
          <cell r="O929" t="str">
            <v>A</v>
          </cell>
          <cell r="P929" t="str">
            <v>Si</v>
          </cell>
          <cell r="Q929" t="str">
            <v>-</v>
          </cell>
          <cell r="R929">
            <v>220</v>
          </cell>
          <cell r="S929" t="str">
            <v>AUTO</v>
          </cell>
          <cell r="T929" t="str">
            <v>URBAN</v>
          </cell>
          <cell r="U929" t="str">
            <v>EN GAMA</v>
          </cell>
          <cell r="V929">
            <v>0</v>
          </cell>
          <cell r="W929">
            <v>4998.95</v>
          </cell>
          <cell r="X929">
            <v>7158</v>
          </cell>
          <cell r="Y929">
            <v>8303.2799999999988</v>
          </cell>
          <cell r="Z929">
            <v>16568.28</v>
          </cell>
          <cell r="AA929" t="str">
            <v>PIRELLI, 275, 40, 19, 101, Y, AUTO, URBAN, PZERO, Letra Negra</v>
          </cell>
        </row>
        <row r="930">
          <cell r="A930">
            <v>19791</v>
          </cell>
          <cell r="B930" t="str">
            <v>10.5/90/R15 Bfgoodrich Mud Terrain T/A Km2 114Q</v>
          </cell>
          <cell r="C930" t="str">
            <v>BFGOODRICH</v>
          </cell>
          <cell r="D930" t="str">
            <v>MUD TERRAIN T/A KM2</v>
          </cell>
          <cell r="E930">
            <v>10.5</v>
          </cell>
          <cell r="F930">
            <v>90</v>
          </cell>
          <cell r="G930">
            <v>15</v>
          </cell>
          <cell r="H930" t="str">
            <v>Letra Blanca Resaltada</v>
          </cell>
          <cell r="I930" t="str">
            <v>No</v>
          </cell>
          <cell r="J930" t="str">
            <v>R</v>
          </cell>
          <cell r="K930" t="str">
            <v>Q</v>
          </cell>
          <cell r="L930" t="str">
            <v>114</v>
          </cell>
          <cell r="M930" t="str">
            <v>C</v>
          </cell>
          <cell r="N930" t="str">
            <v>-</v>
          </cell>
          <cell r="O930" t="str">
            <v>-</v>
          </cell>
          <cell r="P930" t="str">
            <v>No</v>
          </cell>
          <cell r="Q930">
            <v>6</v>
          </cell>
          <cell r="R930">
            <v>0</v>
          </cell>
          <cell r="S930" t="str">
            <v>CAMIONETA</v>
          </cell>
          <cell r="T930" t="str">
            <v>ALL TERRAIN</v>
          </cell>
          <cell r="U930" t="str">
            <v>EN GAMA</v>
          </cell>
          <cell r="V930">
            <v>0</v>
          </cell>
          <cell r="W930">
            <v>2389.12</v>
          </cell>
          <cell r="X930">
            <v>3439</v>
          </cell>
          <cell r="Y930">
            <v>3989.24</v>
          </cell>
          <cell r="Z930">
            <v>7919.32</v>
          </cell>
          <cell r="AA930" t="str">
            <v>BFGOODRICH, 10.5, 90, 15, 114, Q, CAMIONETA, ALL TERRAIN, MUD TERRAIN T/A KM2, Letra Blanca Resaltada</v>
          </cell>
        </row>
        <row r="931">
          <cell r="A931" t="str">
            <v>PIR3593300</v>
          </cell>
          <cell r="B931" t="str">
            <v>205/60/R16 Pirelli P7 All Season +2 92H</v>
          </cell>
          <cell r="C931" t="str">
            <v>PIRELLI</v>
          </cell>
          <cell r="D931" t="str">
            <v>P7 ALL SEASON +2</v>
          </cell>
          <cell r="E931">
            <v>205</v>
          </cell>
          <cell r="F931">
            <v>60</v>
          </cell>
          <cell r="G931">
            <v>16</v>
          </cell>
          <cell r="H931" t="str">
            <v>Letra Negra</v>
          </cell>
          <cell r="I931" t="str">
            <v>No</v>
          </cell>
          <cell r="J931" t="str">
            <v>R</v>
          </cell>
          <cell r="K931" t="str">
            <v>H</v>
          </cell>
          <cell r="L931" t="str">
            <v>92</v>
          </cell>
          <cell r="M931" t="str">
            <v>SL</v>
          </cell>
          <cell r="N931" t="str">
            <v>-</v>
          </cell>
          <cell r="O931" t="str">
            <v>A</v>
          </cell>
          <cell r="P931" t="str">
            <v>No</v>
          </cell>
          <cell r="Q931" t="str">
            <v>-</v>
          </cell>
          <cell r="R931">
            <v>260</v>
          </cell>
          <cell r="S931" t="str">
            <v>AUTO</v>
          </cell>
          <cell r="T931" t="str">
            <v>TOURING</v>
          </cell>
          <cell r="U931" t="str">
            <v>EN GAMA</v>
          </cell>
          <cell r="V931">
            <v>14</v>
          </cell>
          <cell r="W931">
            <v>1402.09</v>
          </cell>
          <cell r="X931">
            <v>2167</v>
          </cell>
          <cell r="Y931">
            <v>2513.7199999999998</v>
          </cell>
          <cell r="Z931">
            <v>4646.96</v>
          </cell>
          <cell r="AA931" t="str">
            <v>PIRELLI, 205, 60, 16, 92, H, AUTO, TOURING, P7 ALL SEASON +2, Letra Negra</v>
          </cell>
        </row>
        <row r="932">
          <cell r="A932" t="str">
            <v>FS10290003</v>
          </cell>
          <cell r="B932" t="str">
            <v>185/70/R13 Firestone Multihawk 86T</v>
          </cell>
          <cell r="C932" t="str">
            <v>FIRESTONE</v>
          </cell>
          <cell r="D932" t="str">
            <v>MULTIHAWK</v>
          </cell>
          <cell r="E932">
            <v>185</v>
          </cell>
          <cell r="F932">
            <v>70</v>
          </cell>
          <cell r="G932">
            <v>13</v>
          </cell>
          <cell r="H932" t="str">
            <v>Letra Negra</v>
          </cell>
          <cell r="I932" t="str">
            <v>No</v>
          </cell>
          <cell r="J932" t="str">
            <v>R</v>
          </cell>
          <cell r="K932" t="str">
            <v>T</v>
          </cell>
          <cell r="L932" t="str">
            <v>86</v>
          </cell>
          <cell r="M932" t="str">
            <v>SL</v>
          </cell>
          <cell r="N932" t="str">
            <v>-</v>
          </cell>
          <cell r="O932" t="str">
            <v>-</v>
          </cell>
          <cell r="P932" t="str">
            <v>No</v>
          </cell>
          <cell r="Q932" t="str">
            <v>-</v>
          </cell>
          <cell r="R932">
            <v>0</v>
          </cell>
          <cell r="S932" t="str">
            <v>AUTO</v>
          </cell>
          <cell r="T932" t="str">
            <v>URBAN</v>
          </cell>
          <cell r="U932" t="str">
            <v>EN GAMA</v>
          </cell>
          <cell r="V932">
            <v>31</v>
          </cell>
          <cell r="W932">
            <v>716.93</v>
          </cell>
          <cell r="X932">
            <v>1105</v>
          </cell>
          <cell r="Y932">
            <v>1281.8</v>
          </cell>
          <cell r="Z932">
            <v>2538.08</v>
          </cell>
          <cell r="AA932" t="str">
            <v>FIRESTONE, 185, 70, 13, 86, T, AUTO, URBAN, MULTIHAWK, Letra Negra</v>
          </cell>
        </row>
        <row r="933">
          <cell r="A933">
            <v>38370</v>
          </cell>
          <cell r="B933" t="str">
            <v>10.5/80/R15 Bfgoodrich All Terrain T/A Ko2 114R</v>
          </cell>
          <cell r="C933" t="str">
            <v>BFGOODRICH</v>
          </cell>
          <cell r="D933" t="str">
            <v>ALL TERRAIN T/A KO2</v>
          </cell>
          <cell r="E933">
            <v>10.5</v>
          </cell>
          <cell r="F933">
            <v>80</v>
          </cell>
          <cell r="G933">
            <v>15</v>
          </cell>
          <cell r="H933" t="str">
            <v>Letra Blanca Resaltada</v>
          </cell>
          <cell r="I933" t="str">
            <v>No</v>
          </cell>
          <cell r="J933" t="str">
            <v>R</v>
          </cell>
          <cell r="K933" t="str">
            <v>R</v>
          </cell>
          <cell r="L933" t="str">
            <v>114</v>
          </cell>
          <cell r="M933" t="str">
            <v>C</v>
          </cell>
          <cell r="N933" t="str">
            <v>-</v>
          </cell>
          <cell r="O933" t="str">
            <v>-</v>
          </cell>
          <cell r="P933" t="str">
            <v>No</v>
          </cell>
          <cell r="Q933">
            <v>6</v>
          </cell>
          <cell r="R933">
            <v>0</v>
          </cell>
          <cell r="S933" t="str">
            <v>CAMIONETA</v>
          </cell>
          <cell r="T933" t="str">
            <v>ALL TERRAIN</v>
          </cell>
          <cell r="U933" t="str">
            <v>EN GAMA</v>
          </cell>
          <cell r="V933">
            <v>0</v>
          </cell>
          <cell r="W933">
            <v>2664.68</v>
          </cell>
          <cell r="X933">
            <v>3812</v>
          </cell>
          <cell r="Y933">
            <v>4421.92</v>
          </cell>
          <cell r="Z933">
            <v>8832.24</v>
          </cell>
          <cell r="AA933" t="str">
            <v>BFGOODRICH, 10.5, 80, 15, 114, R, CAMIONETA, ALL TERRAIN, ALL TERRAIN T/A KO2, Letra Blanca Resaltada</v>
          </cell>
        </row>
        <row r="934">
          <cell r="A934" t="str">
            <v>PIR2205100</v>
          </cell>
          <cell r="B934" t="str">
            <v>255/55/R18 Pirelli Scorpion Verde All Season 105V</v>
          </cell>
          <cell r="C934" t="str">
            <v>PIRELLI</v>
          </cell>
          <cell r="D934" t="str">
            <v>SCORPION VERDE ALL SEASON</v>
          </cell>
          <cell r="E934">
            <v>255</v>
          </cell>
          <cell r="F934">
            <v>55</v>
          </cell>
          <cell r="G934">
            <v>18</v>
          </cell>
          <cell r="H934" t="str">
            <v>Letra Negra</v>
          </cell>
          <cell r="I934" t="str">
            <v>Si</v>
          </cell>
          <cell r="J934" t="str">
            <v>HP</v>
          </cell>
          <cell r="K934" t="str">
            <v>V</v>
          </cell>
          <cell r="L934" t="str">
            <v>105</v>
          </cell>
          <cell r="M934" t="str">
            <v>SL</v>
          </cell>
          <cell r="N934" t="str">
            <v>A</v>
          </cell>
          <cell r="O934" t="str">
            <v>A</v>
          </cell>
          <cell r="P934" t="str">
            <v>No</v>
          </cell>
          <cell r="Q934" t="str">
            <v>-</v>
          </cell>
          <cell r="R934">
            <v>520</v>
          </cell>
          <cell r="S934" t="str">
            <v>CAMIONETA</v>
          </cell>
          <cell r="T934" t="str">
            <v>URBAN</v>
          </cell>
          <cell r="U934" t="str">
            <v>EN GAMA</v>
          </cell>
          <cell r="V934">
            <v>29</v>
          </cell>
          <cell r="W934">
            <v>2698.18</v>
          </cell>
          <cell r="X934">
            <v>4043</v>
          </cell>
          <cell r="Y934">
            <v>4689.88</v>
          </cell>
          <cell r="Z934">
            <v>8964.48</v>
          </cell>
          <cell r="AA934" t="str">
            <v>PIRELLI, 255, 55, 18, 105, V, CAMIONETA, URBAN, SCORPION VERDE ALL SEASON, Letra Negra</v>
          </cell>
        </row>
        <row r="935">
          <cell r="A935" t="str">
            <v>GDY107291</v>
          </cell>
          <cell r="B935" t="str">
            <v>275/55/R20 Goodyear Eagle Sport All Season 117V</v>
          </cell>
          <cell r="C935" t="str">
            <v>GOODYEAR</v>
          </cell>
          <cell r="D935" t="str">
            <v>EAGLE SPORT ALL SEASON</v>
          </cell>
          <cell r="E935">
            <v>275</v>
          </cell>
          <cell r="F935">
            <v>55</v>
          </cell>
          <cell r="G935">
            <v>20</v>
          </cell>
          <cell r="H935" t="str">
            <v>Letra Negra</v>
          </cell>
          <cell r="I935" t="str">
            <v>No</v>
          </cell>
          <cell r="J935" t="str">
            <v>HP</v>
          </cell>
          <cell r="K935" t="str">
            <v>V</v>
          </cell>
          <cell r="L935" t="str">
            <v>117</v>
          </cell>
          <cell r="M935" t="str">
            <v>XL</v>
          </cell>
          <cell r="N935" t="str">
            <v>A</v>
          </cell>
          <cell r="O935" t="str">
            <v>A</v>
          </cell>
          <cell r="P935" t="str">
            <v>No</v>
          </cell>
          <cell r="Q935" t="str">
            <v>-</v>
          </cell>
          <cell r="R935">
            <v>560</v>
          </cell>
          <cell r="S935" t="str">
            <v>CAMIONETA</v>
          </cell>
          <cell r="T935" t="str">
            <v>SPORTING</v>
          </cell>
          <cell r="U935" t="str">
            <v>EN GAMA</v>
          </cell>
          <cell r="V935">
            <v>4</v>
          </cell>
          <cell r="W935">
            <v>2403.19</v>
          </cell>
          <cell r="X935">
            <v>3643</v>
          </cell>
          <cell r="Y935">
            <v>4225.88</v>
          </cell>
          <cell r="Z935">
            <v>7965.7199999999993</v>
          </cell>
          <cell r="AA935" t="str">
            <v>GOODYEAR, 275, 55, 20, 117, V, CAMIONETA, SPORTING, EAGLE SPORT ALL SEASON, Letra Negra</v>
          </cell>
        </row>
        <row r="936">
          <cell r="A936" t="str">
            <v>DUN107404</v>
          </cell>
          <cell r="B936" t="str">
            <v>205/50/R16 Dunlop Direzza Dz102 87V</v>
          </cell>
          <cell r="C936" t="str">
            <v>DUNLOP</v>
          </cell>
          <cell r="D936" t="str">
            <v>DIREZZA DZ102</v>
          </cell>
          <cell r="E936">
            <v>205</v>
          </cell>
          <cell r="F936">
            <v>50</v>
          </cell>
          <cell r="G936">
            <v>16</v>
          </cell>
          <cell r="H936" t="str">
            <v>Letra Negra</v>
          </cell>
          <cell r="I936" t="str">
            <v>No</v>
          </cell>
          <cell r="J936" t="str">
            <v>HP</v>
          </cell>
          <cell r="K936" t="str">
            <v>V</v>
          </cell>
          <cell r="L936" t="str">
            <v>87</v>
          </cell>
          <cell r="M936" t="str">
            <v>SL</v>
          </cell>
          <cell r="N936" t="str">
            <v>A</v>
          </cell>
          <cell r="O936" t="str">
            <v>A</v>
          </cell>
          <cell r="P936" t="str">
            <v>No</v>
          </cell>
          <cell r="Q936" t="str">
            <v>-</v>
          </cell>
          <cell r="R936">
            <v>460</v>
          </cell>
          <cell r="S936" t="str">
            <v>AUTO</v>
          </cell>
          <cell r="T936" t="str">
            <v>URBAN</v>
          </cell>
          <cell r="U936" t="str">
            <v>EN GAMA</v>
          </cell>
          <cell r="V936">
            <v>2</v>
          </cell>
          <cell r="W936">
            <v>1209.2</v>
          </cell>
          <cell r="X936">
            <v>1905</v>
          </cell>
          <cell r="Y936">
            <v>2209.7999999999997</v>
          </cell>
          <cell r="Z936">
            <v>4007.8</v>
          </cell>
          <cell r="AA936" t="str">
            <v>DUNLOP, 205, 50, 16, 87, V, AUTO, URBAN, DIREZZA DZ102, Letra Negra</v>
          </cell>
        </row>
        <row r="937">
          <cell r="A937" t="str">
            <v>PIR1417600</v>
          </cell>
          <cell r="B937" t="str">
            <v>255/55/R18 Pirelli Scorpion Zero 109V</v>
          </cell>
          <cell r="C937" t="str">
            <v>PIRELLI</v>
          </cell>
          <cell r="D937" t="str">
            <v>SCORPION ZERO</v>
          </cell>
          <cell r="E937">
            <v>255</v>
          </cell>
          <cell r="F937">
            <v>55</v>
          </cell>
          <cell r="G937">
            <v>18</v>
          </cell>
          <cell r="H937" t="str">
            <v>Letra Negra</v>
          </cell>
          <cell r="I937" t="str">
            <v>Si</v>
          </cell>
          <cell r="J937" t="str">
            <v>HP</v>
          </cell>
          <cell r="K937" t="str">
            <v>V</v>
          </cell>
          <cell r="L937" t="str">
            <v>109</v>
          </cell>
          <cell r="M937" t="str">
            <v>XL</v>
          </cell>
          <cell r="N937" t="str">
            <v>A</v>
          </cell>
          <cell r="O937" t="str">
            <v>A</v>
          </cell>
          <cell r="P937" t="str">
            <v>No</v>
          </cell>
          <cell r="Q937" t="str">
            <v>-</v>
          </cell>
          <cell r="R937">
            <v>420</v>
          </cell>
          <cell r="S937" t="str">
            <v>CAMIONETA</v>
          </cell>
          <cell r="T937" t="str">
            <v>URBAN</v>
          </cell>
          <cell r="U937" t="str">
            <v>EN GAMA</v>
          </cell>
          <cell r="V937">
            <v>16</v>
          </cell>
          <cell r="W937">
            <v>2878.91</v>
          </cell>
          <cell r="X937">
            <v>4287</v>
          </cell>
          <cell r="Y937">
            <v>4972.92</v>
          </cell>
          <cell r="Z937">
            <v>9882.0399999999991</v>
          </cell>
          <cell r="AA937" t="str">
            <v>PIRELLI, 255, 55, 18, 109, V, CAMIONETA, URBAN, SCORPION ZERO, Letra Negra</v>
          </cell>
        </row>
        <row r="938">
          <cell r="A938" t="str">
            <v>VZ515</v>
          </cell>
          <cell r="B938" t="str">
            <v>205/65/R15 Venezia Crusade Sxt 94H</v>
          </cell>
          <cell r="C938" t="str">
            <v>VENEZIA</v>
          </cell>
          <cell r="D938" t="str">
            <v>CRUSADE SXT</v>
          </cell>
          <cell r="E938">
            <v>205</v>
          </cell>
          <cell r="F938">
            <v>65</v>
          </cell>
          <cell r="G938">
            <v>15</v>
          </cell>
          <cell r="H938" t="str">
            <v>Letra Negra</v>
          </cell>
          <cell r="I938" t="str">
            <v>No</v>
          </cell>
          <cell r="J938" t="str">
            <v>R</v>
          </cell>
          <cell r="K938" t="str">
            <v>H</v>
          </cell>
          <cell r="L938" t="str">
            <v>94</v>
          </cell>
          <cell r="M938" t="str">
            <v>SL</v>
          </cell>
          <cell r="N938" t="str">
            <v>A</v>
          </cell>
          <cell r="O938" t="str">
            <v>A</v>
          </cell>
          <cell r="P938" t="str">
            <v>No</v>
          </cell>
          <cell r="Q938" t="str">
            <v>-</v>
          </cell>
          <cell r="R938">
            <v>500</v>
          </cell>
          <cell r="S938" t="str">
            <v>AUTO</v>
          </cell>
          <cell r="T938" t="str">
            <v>URBAN</v>
          </cell>
          <cell r="U938" t="str">
            <v>DESCONTINUADO</v>
          </cell>
          <cell r="V938">
            <v>0</v>
          </cell>
          <cell r="W938">
            <v>731.69</v>
          </cell>
          <cell r="X938">
            <v>1195</v>
          </cell>
          <cell r="Y938">
            <v>1386.1999999999998</v>
          </cell>
          <cell r="Z938">
            <v>2425.56</v>
          </cell>
          <cell r="AA938" t="str">
            <v>VENEZIA, 205, 65, 15, 94, H, AUTO, URBAN, CRUSADE SXT, Letra Negra</v>
          </cell>
        </row>
        <row r="939">
          <cell r="A939" t="str">
            <v>PIR2354500</v>
          </cell>
          <cell r="B939" t="str">
            <v>285/50/R20 Pirelli Scorpion Verde All Season 116V</v>
          </cell>
          <cell r="C939" t="str">
            <v>PIRELLI</v>
          </cell>
          <cell r="D939" t="str">
            <v>SCORPION VERDE ALL SEASON</v>
          </cell>
          <cell r="E939">
            <v>285</v>
          </cell>
          <cell r="F939">
            <v>50</v>
          </cell>
          <cell r="G939">
            <v>20</v>
          </cell>
          <cell r="H939" t="str">
            <v>Letra Negra</v>
          </cell>
          <cell r="I939" t="str">
            <v>No</v>
          </cell>
          <cell r="J939" t="str">
            <v>HP</v>
          </cell>
          <cell r="K939" t="str">
            <v>V</v>
          </cell>
          <cell r="L939" t="str">
            <v>116</v>
          </cell>
          <cell r="M939" t="str">
            <v>XL</v>
          </cell>
          <cell r="N939" t="str">
            <v>A</v>
          </cell>
          <cell r="O939" t="str">
            <v>A</v>
          </cell>
          <cell r="P939" t="str">
            <v>No</v>
          </cell>
          <cell r="Q939" t="str">
            <v>-</v>
          </cell>
          <cell r="R939">
            <v>600</v>
          </cell>
          <cell r="S939" t="str">
            <v>CAMIONETA</v>
          </cell>
          <cell r="T939" t="str">
            <v>URBAN</v>
          </cell>
          <cell r="U939" t="str">
            <v>EN GAMA</v>
          </cell>
          <cell r="V939">
            <v>15</v>
          </cell>
          <cell r="W939">
            <v>2894.73</v>
          </cell>
          <cell r="X939">
            <v>4309</v>
          </cell>
          <cell r="Y939">
            <v>4998.4399999999996</v>
          </cell>
          <cell r="Z939">
            <v>9594.3599999999988</v>
          </cell>
          <cell r="AA939" t="str">
            <v>PIRELLI, 285, 50, 20, 116, V, CAMIONETA, URBAN, SCORPION VERDE ALL SEASON, Letra Negra</v>
          </cell>
        </row>
        <row r="940">
          <cell r="A940" t="str">
            <v>PIR1560200</v>
          </cell>
          <cell r="B940" t="str">
            <v>275/55/R19 Pirelli Scorpion Zero 111V</v>
          </cell>
          <cell r="C940" t="str">
            <v>PIRELLI</v>
          </cell>
          <cell r="D940" t="str">
            <v>SCORPION ZERO</v>
          </cell>
          <cell r="E940">
            <v>275</v>
          </cell>
          <cell r="F940">
            <v>55</v>
          </cell>
          <cell r="G940">
            <v>19</v>
          </cell>
          <cell r="H940" t="str">
            <v>Letra Negra</v>
          </cell>
          <cell r="I940" t="str">
            <v>Si</v>
          </cell>
          <cell r="J940" t="str">
            <v>HP</v>
          </cell>
          <cell r="K940" t="str">
            <v>V</v>
          </cell>
          <cell r="L940" t="str">
            <v>111</v>
          </cell>
          <cell r="M940" t="str">
            <v>XL</v>
          </cell>
          <cell r="N940" t="str">
            <v>A</v>
          </cell>
          <cell r="O940" t="str">
            <v>A</v>
          </cell>
          <cell r="P940" t="str">
            <v>No</v>
          </cell>
          <cell r="Q940" t="str">
            <v>-</v>
          </cell>
          <cell r="R940">
            <v>420</v>
          </cell>
          <cell r="S940" t="str">
            <v>CAMIONETA</v>
          </cell>
          <cell r="T940" t="str">
            <v>URBAN</v>
          </cell>
          <cell r="U940" t="str">
            <v>EN GAMA</v>
          </cell>
          <cell r="V940">
            <v>12</v>
          </cell>
          <cell r="W940">
            <v>3030.88</v>
          </cell>
          <cell r="X940">
            <v>4493</v>
          </cell>
          <cell r="Y940">
            <v>5211.8799999999992</v>
          </cell>
          <cell r="Z940">
            <v>10045.599999999999</v>
          </cell>
          <cell r="AA940" t="str">
            <v>PIRELLI, 275, 55, 19, 111, V, CAMIONETA, URBAN, SCORPION ZERO, Letra Negra</v>
          </cell>
        </row>
        <row r="941">
          <cell r="A941" t="str">
            <v>DUN101146</v>
          </cell>
          <cell r="B941" t="str">
            <v>265/65/R17 Dunlop Grandtrek At20 110S</v>
          </cell>
          <cell r="C941" t="str">
            <v>DUNLOP</v>
          </cell>
          <cell r="D941" t="str">
            <v>GRANDTREK AT20</v>
          </cell>
          <cell r="E941">
            <v>265</v>
          </cell>
          <cell r="F941">
            <v>65</v>
          </cell>
          <cell r="G941">
            <v>17</v>
          </cell>
          <cell r="H941" t="str">
            <v>Letra Negra</v>
          </cell>
          <cell r="I941" t="str">
            <v>Si</v>
          </cell>
          <cell r="J941" t="str">
            <v>R</v>
          </cell>
          <cell r="K941" t="str">
            <v>S</v>
          </cell>
          <cell r="L941" t="str">
            <v>110</v>
          </cell>
          <cell r="M941" t="str">
            <v>SL</v>
          </cell>
          <cell r="N941" t="str">
            <v>B</v>
          </cell>
          <cell r="O941" t="str">
            <v>B</v>
          </cell>
          <cell r="P941" t="str">
            <v>No</v>
          </cell>
          <cell r="Q941" t="str">
            <v>-</v>
          </cell>
          <cell r="R941">
            <v>300</v>
          </cell>
          <cell r="S941" t="str">
            <v>CAMIONETA</v>
          </cell>
          <cell r="T941" t="str">
            <v>URBAN</v>
          </cell>
          <cell r="U941" t="str">
            <v>EN GAMA</v>
          </cell>
          <cell r="V941">
            <v>1</v>
          </cell>
          <cell r="W941">
            <v>2623.57</v>
          </cell>
          <cell r="X941">
            <v>3890</v>
          </cell>
          <cell r="Y941">
            <v>4512.3999999999996</v>
          </cell>
          <cell r="Z941">
            <v>8796.2799999999988</v>
          </cell>
          <cell r="AA941" t="str">
            <v>DUNLOP, 265, 65, 17, 110, S, CAMIONETA, URBAN, GRANDTREK AT20, Letra Negra</v>
          </cell>
        </row>
        <row r="942">
          <cell r="A942" t="str">
            <v>PIR2724900</v>
          </cell>
          <cell r="B942" t="str">
            <v>225/65/R17 Pirelli Scorpion All Terrain Plus 102H</v>
          </cell>
          <cell r="C942" t="str">
            <v>PIRELLI</v>
          </cell>
          <cell r="D942" t="str">
            <v>SCORPION ALL TERRAIN PLUS</v>
          </cell>
          <cell r="E942">
            <v>225</v>
          </cell>
          <cell r="F942">
            <v>65</v>
          </cell>
          <cell r="G942">
            <v>17</v>
          </cell>
          <cell r="H942" t="str">
            <v>Letra Negra</v>
          </cell>
          <cell r="I942" t="str">
            <v>No</v>
          </cell>
          <cell r="J942" t="str">
            <v>R</v>
          </cell>
          <cell r="K942" t="str">
            <v>H</v>
          </cell>
          <cell r="L942" t="str">
            <v>102</v>
          </cell>
          <cell r="M942" t="str">
            <v>SL</v>
          </cell>
          <cell r="N942" t="str">
            <v>A</v>
          </cell>
          <cell r="O942" t="str">
            <v>B</v>
          </cell>
          <cell r="P942" t="str">
            <v>No</v>
          </cell>
          <cell r="Q942" t="str">
            <v>-</v>
          </cell>
          <cell r="R942">
            <v>640</v>
          </cell>
          <cell r="S942" t="str">
            <v>CAMIONETA</v>
          </cell>
          <cell r="T942" t="str">
            <v>ALL TERRAIN</v>
          </cell>
          <cell r="U942" t="str">
            <v>EN GAMA</v>
          </cell>
          <cell r="V942">
            <v>0</v>
          </cell>
          <cell r="W942">
            <v>2198.31</v>
          </cell>
          <cell r="X942">
            <v>3315</v>
          </cell>
          <cell r="Y942">
            <v>3845.3999999999996</v>
          </cell>
          <cell r="Z942">
            <v>7285.9599999999991</v>
          </cell>
          <cell r="AA942" t="str">
            <v>PIRELLI, 225, 65, 17, 102, H, CAMIONETA, ALL TERRAIN, SCORPION ALL TERRAIN PLUS, Letra Negra</v>
          </cell>
        </row>
        <row r="943">
          <cell r="A943" t="str">
            <v>PIR2297800</v>
          </cell>
          <cell r="B943" t="str">
            <v>255/50/R19 Pirelli Scorpion Verde All Season 107H</v>
          </cell>
          <cell r="C943" t="str">
            <v>PIRELLI</v>
          </cell>
          <cell r="D943" t="str">
            <v>SCORPION VERDE ALL SEASON</v>
          </cell>
          <cell r="E943">
            <v>255</v>
          </cell>
          <cell r="F943">
            <v>50</v>
          </cell>
          <cell r="G943">
            <v>19</v>
          </cell>
          <cell r="H943" t="str">
            <v>Letra Negra</v>
          </cell>
          <cell r="I943" t="str">
            <v>Si</v>
          </cell>
          <cell r="J943" t="str">
            <v>R</v>
          </cell>
          <cell r="K943" t="str">
            <v>H</v>
          </cell>
          <cell r="L943" t="str">
            <v>107</v>
          </cell>
          <cell r="M943" t="str">
            <v>XL</v>
          </cell>
          <cell r="N943" t="str">
            <v>A</v>
          </cell>
          <cell r="O943" t="str">
            <v>A</v>
          </cell>
          <cell r="P943" t="str">
            <v>Si</v>
          </cell>
          <cell r="Q943" t="str">
            <v>-</v>
          </cell>
          <cell r="R943">
            <v>520</v>
          </cell>
          <cell r="S943" t="str">
            <v>CAMIONETA</v>
          </cell>
          <cell r="T943" t="str">
            <v>URBAN</v>
          </cell>
          <cell r="U943" t="str">
            <v>EN GAMA</v>
          </cell>
          <cell r="V943">
            <v>10</v>
          </cell>
          <cell r="W943">
            <v>3483.37</v>
          </cell>
          <cell r="X943">
            <v>5106</v>
          </cell>
          <cell r="Y943">
            <v>5922.96</v>
          </cell>
          <cell r="Z943">
            <v>11593.04</v>
          </cell>
          <cell r="AA943" t="str">
            <v>PIRELLI, 255, 50, 19, 107, H, CAMIONETA, URBAN, SCORPION VERDE ALL SEASON, Letra Negra</v>
          </cell>
        </row>
        <row r="944">
          <cell r="A944" t="str">
            <v>PIR1503700</v>
          </cell>
          <cell r="B944" t="str">
            <v>235/50/R18 Pirelli Scorpion Str 97H</v>
          </cell>
          <cell r="C944" t="str">
            <v>PIRELLI</v>
          </cell>
          <cell r="D944" t="str">
            <v>SCORPION STR</v>
          </cell>
          <cell r="E944">
            <v>235</v>
          </cell>
          <cell r="F944">
            <v>50</v>
          </cell>
          <cell r="G944">
            <v>18</v>
          </cell>
          <cell r="H944" t="str">
            <v>Letra Negra</v>
          </cell>
          <cell r="I944" t="str">
            <v>Si</v>
          </cell>
          <cell r="J944" t="str">
            <v>R</v>
          </cell>
          <cell r="K944" t="str">
            <v>H</v>
          </cell>
          <cell r="L944" t="str">
            <v>97</v>
          </cell>
          <cell r="M944" t="str">
            <v>SL</v>
          </cell>
          <cell r="N944" t="str">
            <v>-</v>
          </cell>
          <cell r="O944" t="str">
            <v>-</v>
          </cell>
          <cell r="P944" t="str">
            <v>No</v>
          </cell>
          <cell r="Q944" t="str">
            <v>-</v>
          </cell>
          <cell r="R944">
            <v>0</v>
          </cell>
          <cell r="S944" t="str">
            <v>CAMIONETA</v>
          </cell>
          <cell r="T944" t="str">
            <v>URBAN</v>
          </cell>
          <cell r="U944" t="str">
            <v>FUERA DE GAMA</v>
          </cell>
          <cell r="V944">
            <v>8</v>
          </cell>
          <cell r="W944">
            <v>2489.0300000000002</v>
          </cell>
          <cell r="X944">
            <v>3760</v>
          </cell>
          <cell r="Y944">
            <v>4361.5999999999995</v>
          </cell>
          <cell r="Z944">
            <v>8249.92</v>
          </cell>
          <cell r="AA944" t="str">
            <v>PIRELLI, 235, 50, 18, 97, H, CAMIONETA, URBAN, SCORPION STR, Letra Negra</v>
          </cell>
        </row>
        <row r="945">
          <cell r="A945" t="str">
            <v>BS10540300</v>
          </cell>
          <cell r="B945" t="str">
            <v>225/55/R16 Bridgestone Turanza Er300 99Y</v>
          </cell>
          <cell r="C945" t="str">
            <v>BRIDGESTONE</v>
          </cell>
          <cell r="D945" t="str">
            <v>TURANZA ER300</v>
          </cell>
          <cell r="E945">
            <v>225</v>
          </cell>
          <cell r="F945">
            <v>55</v>
          </cell>
          <cell r="G945">
            <v>16</v>
          </cell>
          <cell r="H945" t="str">
            <v>Letra Negra</v>
          </cell>
          <cell r="I945" t="str">
            <v>Si</v>
          </cell>
          <cell r="J945" t="str">
            <v>HP</v>
          </cell>
          <cell r="K945" t="str">
            <v>Y</v>
          </cell>
          <cell r="L945" t="str">
            <v>99</v>
          </cell>
          <cell r="M945" t="str">
            <v>XL</v>
          </cell>
          <cell r="N945" t="str">
            <v>A</v>
          </cell>
          <cell r="O945" t="str">
            <v>A</v>
          </cell>
          <cell r="P945" t="str">
            <v>No</v>
          </cell>
          <cell r="Q945" t="str">
            <v>-</v>
          </cell>
          <cell r="R945">
            <v>320</v>
          </cell>
          <cell r="S945" t="str">
            <v>AUTO</v>
          </cell>
          <cell r="T945" t="str">
            <v>URBAN</v>
          </cell>
          <cell r="U945" t="str">
            <v>EN GAMA</v>
          </cell>
          <cell r="V945">
            <v>15</v>
          </cell>
          <cell r="W945">
            <v>2356.9899999999998</v>
          </cell>
          <cell r="X945">
            <v>3460</v>
          </cell>
          <cell r="Y945">
            <v>4013.6</v>
          </cell>
          <cell r="Z945">
            <v>7812.6</v>
          </cell>
          <cell r="AA945" t="str">
            <v>BRIDGESTONE, 225, 55, 16, 99, Y, AUTO, URBAN, TURANZA ER300, Letra Negra</v>
          </cell>
        </row>
        <row r="946">
          <cell r="A946" t="str">
            <v>PIR2166500</v>
          </cell>
          <cell r="B946" t="str">
            <v>235/50/R18 Pirelli Pzero 101Y</v>
          </cell>
          <cell r="C946" t="str">
            <v>PIRELLI</v>
          </cell>
          <cell r="D946" t="str">
            <v>PZERO</v>
          </cell>
          <cell r="E946">
            <v>235</v>
          </cell>
          <cell r="F946">
            <v>50</v>
          </cell>
          <cell r="G946">
            <v>18</v>
          </cell>
          <cell r="H946" t="str">
            <v>Letra Negra</v>
          </cell>
          <cell r="I946" t="str">
            <v>Si</v>
          </cell>
          <cell r="J946" t="str">
            <v>HP</v>
          </cell>
          <cell r="K946" t="str">
            <v>Y</v>
          </cell>
          <cell r="L946" t="str">
            <v>101</v>
          </cell>
          <cell r="M946" t="str">
            <v>XL</v>
          </cell>
          <cell r="N946" t="str">
            <v>AA</v>
          </cell>
          <cell r="O946" t="str">
            <v>A</v>
          </cell>
          <cell r="P946" t="str">
            <v>No</v>
          </cell>
          <cell r="Q946" t="str">
            <v>-</v>
          </cell>
          <cell r="R946">
            <v>220</v>
          </cell>
          <cell r="S946" t="str">
            <v>AUTO</v>
          </cell>
          <cell r="T946" t="str">
            <v>URBAN</v>
          </cell>
          <cell r="U946" t="str">
            <v>FUERA DE GAMA</v>
          </cell>
          <cell r="V946">
            <v>12</v>
          </cell>
          <cell r="W946">
            <v>2663.69</v>
          </cell>
          <cell r="X946">
            <v>3996</v>
          </cell>
          <cell r="Y946">
            <v>4635.3599999999997</v>
          </cell>
          <cell r="Z946">
            <v>8828.76</v>
          </cell>
          <cell r="AA946" t="str">
            <v>PIRELLI, 235, 50, 18, 101, Y, AUTO, URBAN, PZERO, Letra Negra</v>
          </cell>
        </row>
        <row r="947">
          <cell r="A947" t="str">
            <v>DUN105937</v>
          </cell>
          <cell r="B947" t="str">
            <v>255/70/R16 Dunlop Grandtrek At3 111T</v>
          </cell>
          <cell r="C947" t="str">
            <v>DUNLOP</v>
          </cell>
          <cell r="D947" t="str">
            <v>GRANDTREK AT3</v>
          </cell>
          <cell r="E947">
            <v>255</v>
          </cell>
          <cell r="F947">
            <v>70</v>
          </cell>
          <cell r="G947">
            <v>16</v>
          </cell>
          <cell r="H947" t="str">
            <v>Letra Blanca Derecha</v>
          </cell>
          <cell r="I947" t="str">
            <v>No</v>
          </cell>
          <cell r="J947" t="str">
            <v>R</v>
          </cell>
          <cell r="K947" t="str">
            <v>T</v>
          </cell>
          <cell r="L947" t="str">
            <v>111</v>
          </cell>
          <cell r="M947" t="str">
            <v>SL</v>
          </cell>
          <cell r="N947" t="str">
            <v>B</v>
          </cell>
          <cell r="O947" t="str">
            <v>B</v>
          </cell>
          <cell r="P947" t="str">
            <v>No</v>
          </cell>
          <cell r="Q947" t="str">
            <v>-</v>
          </cell>
          <cell r="R947">
            <v>460</v>
          </cell>
          <cell r="S947" t="str">
            <v>CAMIONETA</v>
          </cell>
          <cell r="T947" t="str">
            <v>URBAN</v>
          </cell>
          <cell r="U947" t="str">
            <v>EN GAMA</v>
          </cell>
          <cell r="V947">
            <v>1</v>
          </cell>
          <cell r="W947">
            <v>1907.32</v>
          </cell>
          <cell r="X947">
            <v>2851</v>
          </cell>
          <cell r="Y947">
            <v>3307.16</v>
          </cell>
          <cell r="Z947">
            <v>6487.8799999999992</v>
          </cell>
          <cell r="AA947" t="str">
            <v>DUNLOP, 255, 70, 16, 111, T, CAMIONETA, URBAN, GRANDTREK AT3, Letra Blanca Derecha</v>
          </cell>
        </row>
        <row r="948">
          <cell r="A948" t="str">
            <v>PIR1805000</v>
          </cell>
          <cell r="B948" t="str">
            <v>265/50/R19 Pirelli Scorpion Verde All Season 110V</v>
          </cell>
          <cell r="C948" t="str">
            <v>PIRELLI</v>
          </cell>
          <cell r="D948" t="str">
            <v>SCORPION VERDE ALL SEASON</v>
          </cell>
          <cell r="E948">
            <v>265</v>
          </cell>
          <cell r="F948">
            <v>50</v>
          </cell>
          <cell r="G948">
            <v>19</v>
          </cell>
          <cell r="H948" t="str">
            <v>Letra Blanca</v>
          </cell>
          <cell r="I948" t="str">
            <v>Si</v>
          </cell>
          <cell r="J948" t="str">
            <v>HP</v>
          </cell>
          <cell r="K948" t="str">
            <v>V</v>
          </cell>
          <cell r="L948" t="str">
            <v>110</v>
          </cell>
          <cell r="M948" t="str">
            <v>XL</v>
          </cell>
          <cell r="N948" t="str">
            <v>A</v>
          </cell>
          <cell r="O948" t="str">
            <v>A</v>
          </cell>
          <cell r="P948" t="str">
            <v>No</v>
          </cell>
          <cell r="Q948" t="str">
            <v>-</v>
          </cell>
          <cell r="R948">
            <v>520</v>
          </cell>
          <cell r="S948" t="str">
            <v>CAMIONETA</v>
          </cell>
          <cell r="T948" t="str">
            <v>URBAN</v>
          </cell>
          <cell r="U948" t="str">
            <v>EN GAMA</v>
          </cell>
          <cell r="V948">
            <v>0</v>
          </cell>
          <cell r="W948">
            <v>2900.17</v>
          </cell>
          <cell r="X948">
            <v>4316</v>
          </cell>
          <cell r="Y948">
            <v>5006.5599999999995</v>
          </cell>
          <cell r="Z948">
            <v>11803</v>
          </cell>
          <cell r="AA948" t="str">
            <v>PIRELLI, 265, 50, 19, 110, V, CAMIONETA, URBAN, SCORPION VERDE ALL SEASON, Letra Blanca</v>
          </cell>
        </row>
        <row r="949">
          <cell r="A949" t="str">
            <v>PIR2166700</v>
          </cell>
          <cell r="B949" t="str">
            <v>255/55/R20 Pirelli Scorpion Verde All Season 110Y</v>
          </cell>
          <cell r="C949" t="str">
            <v>PIRELLI</v>
          </cell>
          <cell r="D949" t="str">
            <v>SCORPION VERDE ALL SEASON</v>
          </cell>
          <cell r="E949">
            <v>255</v>
          </cell>
          <cell r="F949">
            <v>55</v>
          </cell>
          <cell r="G949">
            <v>20</v>
          </cell>
          <cell r="H949" t="str">
            <v>Letra Negra</v>
          </cell>
          <cell r="I949" t="str">
            <v>No</v>
          </cell>
          <cell r="J949" t="str">
            <v>HP</v>
          </cell>
          <cell r="K949" t="str">
            <v>Y</v>
          </cell>
          <cell r="L949" t="str">
            <v>110</v>
          </cell>
          <cell r="M949" t="str">
            <v>XL</v>
          </cell>
          <cell r="N949" t="str">
            <v>A</v>
          </cell>
          <cell r="O949" t="str">
            <v>A</v>
          </cell>
          <cell r="P949" t="str">
            <v>No</v>
          </cell>
          <cell r="Q949" t="str">
            <v>-</v>
          </cell>
          <cell r="R949">
            <v>600</v>
          </cell>
          <cell r="S949" t="str">
            <v>CAMIONETA</v>
          </cell>
          <cell r="T949" t="str">
            <v>URBAN</v>
          </cell>
          <cell r="U949" t="str">
            <v>EN GAMA</v>
          </cell>
          <cell r="V949">
            <v>0</v>
          </cell>
          <cell r="W949">
            <v>3480.38</v>
          </cell>
          <cell r="X949">
            <v>5102</v>
          </cell>
          <cell r="Y949">
            <v>5918.32</v>
          </cell>
          <cell r="Z949">
            <v>11535.04</v>
          </cell>
          <cell r="AA949" t="str">
            <v>PIRELLI, 255, 55, 20, 110, Y, CAMIONETA, URBAN, SCORPION VERDE ALL SEASON, Letra Negra</v>
          </cell>
        </row>
        <row r="950">
          <cell r="A950" t="str">
            <v>GDY100932</v>
          </cell>
          <cell r="B950" t="str">
            <v>235/55/R17 Goodyear Eagle Rs-A 98W</v>
          </cell>
          <cell r="C950" t="str">
            <v>GOODYEAR</v>
          </cell>
          <cell r="D950" t="str">
            <v>EAGLE RS-A</v>
          </cell>
          <cell r="E950">
            <v>235</v>
          </cell>
          <cell r="F950">
            <v>55</v>
          </cell>
          <cell r="G950">
            <v>17</v>
          </cell>
          <cell r="H950" t="str">
            <v>Letra Negra</v>
          </cell>
          <cell r="I950" t="str">
            <v>Si</v>
          </cell>
          <cell r="J950" t="str">
            <v>HP</v>
          </cell>
          <cell r="K950" t="str">
            <v>W</v>
          </cell>
          <cell r="L950" t="str">
            <v>98</v>
          </cell>
          <cell r="M950" t="str">
            <v>SL</v>
          </cell>
          <cell r="N950" t="str">
            <v>-</v>
          </cell>
          <cell r="O950" t="str">
            <v>A</v>
          </cell>
          <cell r="P950" t="str">
            <v>No</v>
          </cell>
          <cell r="Q950" t="str">
            <v>-</v>
          </cell>
          <cell r="R950">
            <v>260</v>
          </cell>
          <cell r="S950" t="str">
            <v>AUTO</v>
          </cell>
          <cell r="T950" t="str">
            <v>URBAN</v>
          </cell>
          <cell r="U950" t="str">
            <v>EN GAMA</v>
          </cell>
          <cell r="V950">
            <v>0</v>
          </cell>
          <cell r="W950">
            <v>2308.88</v>
          </cell>
          <cell r="X950">
            <v>3464</v>
          </cell>
          <cell r="Y950">
            <v>4018.24</v>
          </cell>
          <cell r="Z950">
            <v>7652.52</v>
          </cell>
          <cell r="AA950" t="str">
            <v>GOODYEAR, 235, 55, 17, 98, W, AUTO, URBAN, EAGLE RS-A, Letra Negra</v>
          </cell>
        </row>
        <row r="951">
          <cell r="A951" t="str">
            <v>GDY106450</v>
          </cell>
          <cell r="B951" t="str">
            <v>215/60/R16 Goodyear Eagle Sport All Season 95V</v>
          </cell>
          <cell r="C951" t="str">
            <v>GOODYEAR</v>
          </cell>
          <cell r="D951" t="str">
            <v>EAGLE SPORT ALL SEASON</v>
          </cell>
          <cell r="E951">
            <v>215</v>
          </cell>
          <cell r="F951">
            <v>60</v>
          </cell>
          <cell r="G951">
            <v>16</v>
          </cell>
          <cell r="H951" t="str">
            <v>Letra Negra</v>
          </cell>
          <cell r="I951" t="str">
            <v>No</v>
          </cell>
          <cell r="J951" t="str">
            <v>HP</v>
          </cell>
          <cell r="K951" t="str">
            <v>V</v>
          </cell>
          <cell r="L951" t="str">
            <v>95</v>
          </cell>
          <cell r="M951" t="str">
            <v>SL</v>
          </cell>
          <cell r="N951" t="str">
            <v>A</v>
          </cell>
          <cell r="O951" t="str">
            <v>A</v>
          </cell>
          <cell r="P951" t="str">
            <v>No</v>
          </cell>
          <cell r="Q951" t="str">
            <v>-</v>
          </cell>
          <cell r="R951">
            <v>560</v>
          </cell>
          <cell r="S951" t="str">
            <v>AUTO</v>
          </cell>
          <cell r="T951" t="str">
            <v>SPORTING</v>
          </cell>
          <cell r="U951" t="str">
            <v>EN GAMA</v>
          </cell>
          <cell r="V951">
            <v>0</v>
          </cell>
          <cell r="W951">
            <v>1169.03</v>
          </cell>
          <cell r="X951">
            <v>1851</v>
          </cell>
          <cell r="Y951">
            <v>2147.16</v>
          </cell>
          <cell r="Z951">
            <v>3875.56</v>
          </cell>
          <cell r="AA951" t="str">
            <v>GOODYEAR, 215, 60, 16, 95, V, AUTO, SPORTING, EAGLE SPORT ALL SEASON, Letra Negra</v>
          </cell>
        </row>
        <row r="952">
          <cell r="A952">
            <v>63010</v>
          </cell>
          <cell r="B952" t="str">
            <v>225/50/R16 Michelin Pilot Sport Ps3 92W</v>
          </cell>
          <cell r="C952" t="str">
            <v>MICHELIN</v>
          </cell>
          <cell r="D952" t="str">
            <v>PILOT SPORT PS3</v>
          </cell>
          <cell r="E952">
            <v>225</v>
          </cell>
          <cell r="F952">
            <v>50</v>
          </cell>
          <cell r="G952">
            <v>16</v>
          </cell>
          <cell r="H952" t="str">
            <v>Letra Negra</v>
          </cell>
          <cell r="I952" t="str">
            <v>No</v>
          </cell>
          <cell r="J952" t="str">
            <v>HP</v>
          </cell>
          <cell r="K952" t="str">
            <v>W</v>
          </cell>
          <cell r="L952" t="str">
            <v>92</v>
          </cell>
          <cell r="M952" t="str">
            <v>XL</v>
          </cell>
          <cell r="N952" t="str">
            <v>AA</v>
          </cell>
          <cell r="O952" t="str">
            <v>A</v>
          </cell>
          <cell r="P952" t="str">
            <v>No</v>
          </cell>
          <cell r="Q952" t="str">
            <v>-</v>
          </cell>
          <cell r="R952">
            <v>320</v>
          </cell>
          <cell r="S952" t="str">
            <v>AUTO</v>
          </cell>
          <cell r="T952" t="str">
            <v>SPORTING</v>
          </cell>
          <cell r="U952" t="str">
            <v>EN GAMA</v>
          </cell>
          <cell r="V952">
            <v>9</v>
          </cell>
          <cell r="W952">
            <v>2069.4899999999998</v>
          </cell>
          <cell r="X952">
            <v>3070</v>
          </cell>
          <cell r="Y952">
            <v>3561.2</v>
          </cell>
          <cell r="Z952">
            <v>6859.08</v>
          </cell>
          <cell r="AA952" t="str">
            <v>MICHELIN, 225, 50, 16, 92, W, AUTO, SPORTING, PILOT SPORT PS3, Letra Negra</v>
          </cell>
        </row>
        <row r="953">
          <cell r="A953" t="str">
            <v>GDY106453</v>
          </cell>
          <cell r="B953" t="str">
            <v>225/60/R16 Goodyear Eagle Sport All Season 98V</v>
          </cell>
          <cell r="C953" t="str">
            <v>GOODYEAR</v>
          </cell>
          <cell r="D953" t="str">
            <v>EAGLE SPORT ALL SEASON</v>
          </cell>
          <cell r="E953">
            <v>225</v>
          </cell>
          <cell r="F953">
            <v>60</v>
          </cell>
          <cell r="G953">
            <v>16</v>
          </cell>
          <cell r="H953" t="str">
            <v>Letra Negra</v>
          </cell>
          <cell r="I953" t="str">
            <v>No</v>
          </cell>
          <cell r="J953" t="str">
            <v>HP</v>
          </cell>
          <cell r="K953" t="str">
            <v>V</v>
          </cell>
          <cell r="L953" t="str">
            <v>98</v>
          </cell>
          <cell r="M953" t="str">
            <v>SL</v>
          </cell>
          <cell r="N953" t="str">
            <v>A</v>
          </cell>
          <cell r="O953" t="str">
            <v>A</v>
          </cell>
          <cell r="P953" t="str">
            <v>No</v>
          </cell>
          <cell r="Q953" t="str">
            <v>-</v>
          </cell>
          <cell r="R953">
            <v>560</v>
          </cell>
          <cell r="S953" t="str">
            <v>AUTO</v>
          </cell>
          <cell r="T953" t="str">
            <v>SPORTING</v>
          </cell>
          <cell r="U953" t="str">
            <v>DESCONTINUADO</v>
          </cell>
          <cell r="V953">
            <v>0</v>
          </cell>
          <cell r="W953">
            <v>1387.3</v>
          </cell>
          <cell r="X953">
            <v>2147</v>
          </cell>
          <cell r="Y953">
            <v>2490.52</v>
          </cell>
          <cell r="Z953">
            <v>4598.24</v>
          </cell>
          <cell r="AA953" t="str">
            <v>GOODYEAR, 225, 60, 16, 98, V, AUTO, SPORTING, EAGLE SPORT ALL SEASON, Letra Negra</v>
          </cell>
        </row>
        <row r="954">
          <cell r="A954" t="str">
            <v>GDY107496</v>
          </cell>
          <cell r="B954" t="str">
            <v>235/45/R17 Goodyear Eagle Sport All Season 94W</v>
          </cell>
          <cell r="C954" t="str">
            <v>GOODYEAR</v>
          </cell>
          <cell r="D954" t="str">
            <v>EAGLE SPORT ALL SEASON</v>
          </cell>
          <cell r="E954">
            <v>235</v>
          </cell>
          <cell r="F954">
            <v>45</v>
          </cell>
          <cell r="G954">
            <v>17</v>
          </cell>
          <cell r="H954" t="str">
            <v>Letra Negra</v>
          </cell>
          <cell r="I954" t="str">
            <v>No</v>
          </cell>
          <cell r="J954" t="str">
            <v>HP</v>
          </cell>
          <cell r="K954" t="str">
            <v>W</v>
          </cell>
          <cell r="L954" t="str">
            <v>94</v>
          </cell>
          <cell r="M954" t="str">
            <v>SL</v>
          </cell>
          <cell r="N954" t="str">
            <v>-</v>
          </cell>
          <cell r="O954" t="str">
            <v>A</v>
          </cell>
          <cell r="P954" t="str">
            <v>No</v>
          </cell>
          <cell r="Q954" t="str">
            <v>-</v>
          </cell>
          <cell r="R954">
            <v>560</v>
          </cell>
          <cell r="S954" t="str">
            <v>AUTO</v>
          </cell>
          <cell r="T954" t="str">
            <v>SPORTING</v>
          </cell>
          <cell r="U954" t="str">
            <v>EN GAMA</v>
          </cell>
          <cell r="V954">
            <v>3</v>
          </cell>
          <cell r="W954">
            <v>1754.97</v>
          </cell>
          <cell r="X954">
            <v>2714</v>
          </cell>
          <cell r="Y954">
            <v>3148.24</v>
          </cell>
          <cell r="Z954">
            <v>5817.4</v>
          </cell>
          <cell r="AA954" t="str">
            <v>GOODYEAR, 235, 45, 17, 94, W, AUTO, SPORTING, EAGLE SPORT ALL SEASON, Letra Negra</v>
          </cell>
        </row>
        <row r="955">
          <cell r="A955" t="str">
            <v>C51766</v>
          </cell>
          <cell r="B955" t="str">
            <v>235/75/R15 Coopertires Discoverer A/T3 Suv 105T</v>
          </cell>
          <cell r="C955" t="str">
            <v>COOPERTIRES</v>
          </cell>
          <cell r="D955" t="str">
            <v>DISCOVERER A/T3 SUV</v>
          </cell>
          <cell r="E955">
            <v>235</v>
          </cell>
          <cell r="F955">
            <v>75</v>
          </cell>
          <cell r="G955">
            <v>15</v>
          </cell>
          <cell r="H955" t="str">
            <v>Letra Blanca Derecha</v>
          </cell>
          <cell r="I955" t="str">
            <v>No</v>
          </cell>
          <cell r="J955" t="str">
            <v>R</v>
          </cell>
          <cell r="K955" t="str">
            <v>T</v>
          </cell>
          <cell r="L955" t="str">
            <v>105</v>
          </cell>
          <cell r="M955" t="str">
            <v>B</v>
          </cell>
          <cell r="N955" t="str">
            <v>-</v>
          </cell>
          <cell r="O955" t="str">
            <v>-</v>
          </cell>
          <cell r="P955" t="str">
            <v>No</v>
          </cell>
          <cell r="Q955">
            <v>4</v>
          </cell>
          <cell r="R955">
            <v>0</v>
          </cell>
          <cell r="S955" t="str">
            <v>CAMIONETA</v>
          </cell>
          <cell r="T955" t="str">
            <v>ALL TERRAIN</v>
          </cell>
          <cell r="U955" t="str">
            <v>DESCONTINUADO</v>
          </cell>
          <cell r="V955">
            <v>0</v>
          </cell>
          <cell r="W955">
            <v>1618.13</v>
          </cell>
          <cell r="X955">
            <v>2395</v>
          </cell>
          <cell r="Y955">
            <v>2778.2</v>
          </cell>
          <cell r="Z955">
            <v>5363.8399999999992</v>
          </cell>
          <cell r="AA955" t="str">
            <v>COOPERTIRES, 235, 75, 15, 105, T, CAMIONETA, ALL TERRAIN, DISCOVERER A/T3 SUV, Letra Blanca Derecha</v>
          </cell>
        </row>
        <row r="956">
          <cell r="A956" t="str">
            <v>FS11229003</v>
          </cell>
          <cell r="B956" t="str">
            <v>245/75/R16 Firestone Destination Le 109S</v>
          </cell>
          <cell r="C956" t="str">
            <v>FIRESTONE</v>
          </cell>
          <cell r="D956" t="str">
            <v>DESTINATION LE</v>
          </cell>
          <cell r="E956">
            <v>245</v>
          </cell>
          <cell r="F956">
            <v>75</v>
          </cell>
          <cell r="G956">
            <v>16</v>
          </cell>
          <cell r="H956" t="str">
            <v>Letra Negra</v>
          </cell>
          <cell r="I956" t="str">
            <v>No</v>
          </cell>
          <cell r="J956" t="str">
            <v>R</v>
          </cell>
          <cell r="K956" t="str">
            <v>S</v>
          </cell>
          <cell r="L956" t="str">
            <v>109</v>
          </cell>
          <cell r="M956" t="str">
            <v>SL</v>
          </cell>
          <cell r="N956" t="str">
            <v>-</v>
          </cell>
          <cell r="O956" t="str">
            <v>-</v>
          </cell>
          <cell r="P956" t="str">
            <v>No</v>
          </cell>
          <cell r="Q956" t="str">
            <v>-</v>
          </cell>
          <cell r="R956">
            <v>0</v>
          </cell>
          <cell r="S956" t="str">
            <v>CAMIONETA</v>
          </cell>
          <cell r="T956" t="str">
            <v>URBAN</v>
          </cell>
          <cell r="U956" t="str">
            <v>FUERA DE GAMA</v>
          </cell>
          <cell r="V956">
            <v>6</v>
          </cell>
          <cell r="W956">
            <v>1687.66</v>
          </cell>
          <cell r="X956">
            <v>2553</v>
          </cell>
          <cell r="Y956">
            <v>2961.48</v>
          </cell>
          <cell r="Z956">
            <v>6192.08</v>
          </cell>
          <cell r="AA956" t="str">
            <v>FIRESTONE, 245, 75, 16, 109, S, CAMIONETA, URBAN, DESTINATION LE, Letra Negra</v>
          </cell>
        </row>
        <row r="957">
          <cell r="A957" t="str">
            <v>GDY106234</v>
          </cell>
          <cell r="B957" t="str">
            <v>265/70/R17 Goodyear Wrangler Mt/R With Kevlar 121/118Q</v>
          </cell>
          <cell r="C957" t="str">
            <v>GOODYEAR</v>
          </cell>
          <cell r="D957" t="str">
            <v>WRANGLER MT/R WITH KEVLAR</v>
          </cell>
          <cell r="E957">
            <v>265</v>
          </cell>
          <cell r="F957">
            <v>70</v>
          </cell>
          <cell r="G957">
            <v>17</v>
          </cell>
          <cell r="H957" t="str">
            <v>Letra Negra</v>
          </cell>
          <cell r="I957" t="str">
            <v>No</v>
          </cell>
          <cell r="J957" t="str">
            <v>R</v>
          </cell>
          <cell r="K957" t="str">
            <v>Q</v>
          </cell>
          <cell r="L957" t="str">
            <v>121/118</v>
          </cell>
          <cell r="M957" t="str">
            <v>E</v>
          </cell>
          <cell r="N957" t="str">
            <v>-</v>
          </cell>
          <cell r="O957" t="str">
            <v>-</v>
          </cell>
          <cell r="P957" t="str">
            <v>No</v>
          </cell>
          <cell r="Q957">
            <v>10</v>
          </cell>
          <cell r="R957">
            <v>0</v>
          </cell>
          <cell r="S957" t="str">
            <v>CAMIONETA</v>
          </cell>
          <cell r="T957" t="str">
            <v>ALL TERRAIN</v>
          </cell>
          <cell r="U957" t="str">
            <v>FUERA DE GAMA</v>
          </cell>
          <cell r="V957">
            <v>0</v>
          </cell>
          <cell r="W957">
            <v>2915.3</v>
          </cell>
          <cell r="X957">
            <v>4285</v>
          </cell>
          <cell r="Y957">
            <v>4970.5999999999995</v>
          </cell>
          <cell r="Z957">
            <v>9662.7999999999993</v>
          </cell>
          <cell r="AA957" t="str">
            <v>GOODYEAR, 265, 70, 17, 121/118, Q, CAMIONETA, ALL TERRAIN, WRANGLER MT/R WITH KEVLAR, Letra Negra</v>
          </cell>
        </row>
        <row r="958">
          <cell r="A958" t="str">
            <v>PIR2510500</v>
          </cell>
          <cell r="B958" t="str">
            <v>205/65/R16 Pirelli P4 Four Seasons Plus 94T</v>
          </cell>
          <cell r="C958" t="str">
            <v>PIRELLI</v>
          </cell>
          <cell r="D958" t="str">
            <v>P4 FOUR SEASONS PLUS</v>
          </cell>
          <cell r="E958">
            <v>205</v>
          </cell>
          <cell r="F958">
            <v>65</v>
          </cell>
          <cell r="G958">
            <v>16</v>
          </cell>
          <cell r="H958" t="str">
            <v>Letra Negra</v>
          </cell>
          <cell r="I958" t="str">
            <v>No</v>
          </cell>
          <cell r="J958" t="str">
            <v>R</v>
          </cell>
          <cell r="K958" t="str">
            <v>T</v>
          </cell>
          <cell r="L958" t="str">
            <v>94</v>
          </cell>
          <cell r="M958" t="str">
            <v>P</v>
          </cell>
          <cell r="N958" t="str">
            <v>A</v>
          </cell>
          <cell r="O958" t="str">
            <v>B</v>
          </cell>
          <cell r="P958" t="str">
            <v>No</v>
          </cell>
          <cell r="Q958" t="str">
            <v>-</v>
          </cell>
          <cell r="R958">
            <v>760</v>
          </cell>
          <cell r="S958" t="str">
            <v>AUTO</v>
          </cell>
          <cell r="T958" t="str">
            <v>TOURING</v>
          </cell>
          <cell r="U958" t="str">
            <v>EN GAMA</v>
          </cell>
          <cell r="V958">
            <v>3</v>
          </cell>
          <cell r="W958">
            <v>1377.13</v>
          </cell>
          <cell r="X958">
            <v>2133</v>
          </cell>
          <cell r="Y958">
            <v>2474.2799999999997</v>
          </cell>
          <cell r="Z958">
            <v>4876.6399999999994</v>
          </cell>
          <cell r="AA958" t="str">
            <v>PIRELLI, 205, 65, 16, 94, T, AUTO, TOURING, P4 FOUR SEASONS PLUS, Letra Negra</v>
          </cell>
        </row>
        <row r="959">
          <cell r="A959" t="str">
            <v>PIR1772200</v>
          </cell>
          <cell r="B959" t="str">
            <v>255/70/R16 Pirelli Scorpion Mud 108Q</v>
          </cell>
          <cell r="C959" t="str">
            <v>PIRELLI</v>
          </cell>
          <cell r="D959" t="str">
            <v>SCORPION MUD</v>
          </cell>
          <cell r="E959">
            <v>255</v>
          </cell>
          <cell r="F959">
            <v>70</v>
          </cell>
          <cell r="G959">
            <v>16</v>
          </cell>
          <cell r="H959" t="str">
            <v>Letra Blanca</v>
          </cell>
          <cell r="I959" t="str">
            <v>No</v>
          </cell>
          <cell r="J959" t="str">
            <v>R</v>
          </cell>
          <cell r="K959" t="str">
            <v>Q</v>
          </cell>
          <cell r="L959" t="str">
            <v>108</v>
          </cell>
          <cell r="M959" t="str">
            <v>SL</v>
          </cell>
          <cell r="N959" t="str">
            <v>-</v>
          </cell>
          <cell r="O959" t="str">
            <v>-</v>
          </cell>
          <cell r="P959" t="str">
            <v>No</v>
          </cell>
          <cell r="Q959" t="str">
            <v>-</v>
          </cell>
          <cell r="R959">
            <v>0</v>
          </cell>
          <cell r="S959" t="str">
            <v>CAMIONETA</v>
          </cell>
          <cell r="T959" t="str">
            <v>URBAN</v>
          </cell>
          <cell r="U959" t="str">
            <v>FUERA DE GAMA</v>
          </cell>
          <cell r="V959">
            <v>0</v>
          </cell>
          <cell r="W959">
            <v>2235.8000000000002</v>
          </cell>
          <cell r="X959">
            <v>3295</v>
          </cell>
          <cell r="Y959">
            <v>3822.2</v>
          </cell>
          <cell r="Z959">
            <v>7410.08</v>
          </cell>
          <cell r="AA959" t="str">
            <v>PIRELLI, 255, 70, 16, 108, Q, CAMIONETA, URBAN, SCORPION MUD, Letra Blanca</v>
          </cell>
        </row>
        <row r="960">
          <cell r="A960" t="str">
            <v>PIR2447700</v>
          </cell>
          <cell r="B960" t="str">
            <v>255/55/R18 Pirelli Scorpion Verde All Season Plus 109H</v>
          </cell>
          <cell r="C960" t="str">
            <v>PIRELLI</v>
          </cell>
          <cell r="D960" t="str">
            <v>SCORPION VERDE ALL SEASON PLUS</v>
          </cell>
          <cell r="E960">
            <v>255</v>
          </cell>
          <cell r="F960">
            <v>55</v>
          </cell>
          <cell r="G960">
            <v>18</v>
          </cell>
          <cell r="H960" t="str">
            <v>Letra Negra</v>
          </cell>
          <cell r="I960" t="str">
            <v>No</v>
          </cell>
          <cell r="J960" t="str">
            <v>R</v>
          </cell>
          <cell r="K960" t="str">
            <v>H</v>
          </cell>
          <cell r="L960" t="str">
            <v>109</v>
          </cell>
          <cell r="M960" t="str">
            <v>XL</v>
          </cell>
          <cell r="N960" t="str">
            <v>A</v>
          </cell>
          <cell r="O960" t="str">
            <v>A</v>
          </cell>
          <cell r="P960" t="str">
            <v>No</v>
          </cell>
          <cell r="Q960" t="str">
            <v>-</v>
          </cell>
          <cell r="R960">
            <v>740</v>
          </cell>
          <cell r="S960" t="str">
            <v>CAMIONETA</v>
          </cell>
          <cell r="T960" t="str">
            <v>URBAN</v>
          </cell>
          <cell r="U960" t="str">
            <v>DESCONTINUADO</v>
          </cell>
          <cell r="V960">
            <v>7</v>
          </cell>
          <cell r="W960">
            <v>2727.11</v>
          </cell>
          <cell r="X960">
            <v>4082</v>
          </cell>
          <cell r="Y960">
            <v>4735.12</v>
          </cell>
          <cell r="Z960">
            <v>9038.7199999999993</v>
          </cell>
          <cell r="AA960" t="str">
            <v>PIRELLI, 255, 55, 18, 109, H, CAMIONETA, URBAN, SCORPION VERDE ALL SEASON PLUS, Letra Negra</v>
          </cell>
        </row>
        <row r="961">
          <cell r="A961" t="str">
            <v>PIR1997500</v>
          </cell>
          <cell r="B961" t="str">
            <v>255/35/R19 Pirelli Pzero 96Y</v>
          </cell>
          <cell r="C961" t="str">
            <v>PIRELLI</v>
          </cell>
          <cell r="D961" t="str">
            <v>PZERO</v>
          </cell>
          <cell r="E961">
            <v>255</v>
          </cell>
          <cell r="F961">
            <v>35</v>
          </cell>
          <cell r="G961">
            <v>19</v>
          </cell>
          <cell r="H961" t="str">
            <v>Letra Negra</v>
          </cell>
          <cell r="I961" t="str">
            <v>Si</v>
          </cell>
          <cell r="J961" t="str">
            <v>HP</v>
          </cell>
          <cell r="K961" t="str">
            <v>Y</v>
          </cell>
          <cell r="L961" t="str">
            <v>96</v>
          </cell>
          <cell r="M961" t="str">
            <v>XL</v>
          </cell>
          <cell r="N961" t="str">
            <v>AA</v>
          </cell>
          <cell r="O961" t="str">
            <v>A</v>
          </cell>
          <cell r="P961" t="str">
            <v>No</v>
          </cell>
          <cell r="Q961" t="str">
            <v>-</v>
          </cell>
          <cell r="R961">
            <v>220</v>
          </cell>
          <cell r="S961" t="str">
            <v>AUTO</v>
          </cell>
          <cell r="T961" t="str">
            <v>URBAN</v>
          </cell>
          <cell r="U961" t="str">
            <v>EN GAMA</v>
          </cell>
          <cell r="V961">
            <v>0</v>
          </cell>
          <cell r="W961">
            <v>4139.7700000000004</v>
          </cell>
          <cell r="X961">
            <v>5995</v>
          </cell>
          <cell r="Y961">
            <v>6954.2</v>
          </cell>
          <cell r="Z961">
            <v>13720.48</v>
          </cell>
          <cell r="AA961" t="str">
            <v>PIRELLI, 255, 35, 19, 96, Y, AUTO, URBAN, PZERO, Letra Negra</v>
          </cell>
        </row>
        <row r="962">
          <cell r="A962" t="str">
            <v>GDY106235</v>
          </cell>
          <cell r="B962" t="str">
            <v>245/70/R17 Goodyear Wrangler Mt/R With Kevlar 119/116Q</v>
          </cell>
          <cell r="C962" t="str">
            <v>GOODYEAR</v>
          </cell>
          <cell r="D962" t="str">
            <v>WRANGLER MT/R WITH KEVLAR</v>
          </cell>
          <cell r="E962">
            <v>245</v>
          </cell>
          <cell r="F962">
            <v>70</v>
          </cell>
          <cell r="G962">
            <v>17</v>
          </cell>
          <cell r="H962" t="str">
            <v>Letra Negra</v>
          </cell>
          <cell r="I962" t="str">
            <v>No</v>
          </cell>
          <cell r="J962" t="str">
            <v>R</v>
          </cell>
          <cell r="K962" t="str">
            <v>Q</v>
          </cell>
          <cell r="L962" t="str">
            <v>119/116</v>
          </cell>
          <cell r="M962" t="str">
            <v>E</v>
          </cell>
          <cell r="N962" t="str">
            <v>-</v>
          </cell>
          <cell r="O962" t="str">
            <v>-</v>
          </cell>
          <cell r="P962" t="str">
            <v>No</v>
          </cell>
          <cell r="Q962">
            <v>10</v>
          </cell>
          <cell r="R962">
            <v>0</v>
          </cell>
          <cell r="S962" t="str">
            <v>CAMIONETA</v>
          </cell>
          <cell r="T962" t="str">
            <v>ALL TERRAIN</v>
          </cell>
          <cell r="U962" t="str">
            <v>FUERA DE GAMA</v>
          </cell>
          <cell r="V962">
            <v>0</v>
          </cell>
          <cell r="W962">
            <v>2469.5700000000002</v>
          </cell>
          <cell r="X962">
            <v>3682</v>
          </cell>
          <cell r="Y962">
            <v>4271.12</v>
          </cell>
          <cell r="Z962">
            <v>8184.9599999999991</v>
          </cell>
          <cell r="AA962" t="str">
            <v>GOODYEAR, 245, 70, 17, 119/116, Q, CAMIONETA, ALL TERRAIN, WRANGLER MT/R WITH KEVLAR, Letra Negra</v>
          </cell>
        </row>
        <row r="963">
          <cell r="A963" t="str">
            <v>PIR1999800</v>
          </cell>
          <cell r="B963" t="str">
            <v>225/60/R16 Pirelli Cinturato P7 98Y</v>
          </cell>
          <cell r="C963" t="str">
            <v>PIRELLI</v>
          </cell>
          <cell r="D963" t="str">
            <v>CINTURATO P7</v>
          </cell>
          <cell r="E963">
            <v>225</v>
          </cell>
          <cell r="F963">
            <v>60</v>
          </cell>
          <cell r="G963">
            <v>16</v>
          </cell>
          <cell r="H963" t="str">
            <v>Letra Negra</v>
          </cell>
          <cell r="I963" t="str">
            <v>Si</v>
          </cell>
          <cell r="J963" t="str">
            <v>HP</v>
          </cell>
          <cell r="K963" t="str">
            <v>Y</v>
          </cell>
          <cell r="L963" t="str">
            <v>98</v>
          </cell>
          <cell r="M963" t="str">
            <v>SL</v>
          </cell>
          <cell r="N963" t="str">
            <v>AA</v>
          </cell>
          <cell r="O963" t="str">
            <v>A</v>
          </cell>
          <cell r="P963" t="str">
            <v>No</v>
          </cell>
          <cell r="Q963" t="str">
            <v>-</v>
          </cell>
          <cell r="R963">
            <v>260</v>
          </cell>
          <cell r="S963" t="str">
            <v>AUTO</v>
          </cell>
          <cell r="T963" t="str">
            <v>TOURING</v>
          </cell>
          <cell r="U963" t="str">
            <v>FUERA DE GAMA</v>
          </cell>
          <cell r="V963">
            <v>0</v>
          </cell>
          <cell r="W963">
            <v>1661.1</v>
          </cell>
          <cell r="X963">
            <v>2517</v>
          </cell>
          <cell r="Y963">
            <v>2919.72</v>
          </cell>
          <cell r="Z963">
            <v>5505.36</v>
          </cell>
          <cell r="AA963" t="str">
            <v>PIRELLI, 225, 60, 16, 98, Y, AUTO, TOURING, CINTURATO P7, Letra Negra</v>
          </cell>
        </row>
        <row r="964">
          <cell r="A964" t="str">
            <v>PIR2164800</v>
          </cell>
          <cell r="B964" t="str">
            <v>215/70/R15 Pirelli Carrier 109S</v>
          </cell>
          <cell r="C964" t="str">
            <v>PIRELLI</v>
          </cell>
          <cell r="D964" t="str">
            <v>CARRIER</v>
          </cell>
          <cell r="E964">
            <v>215</v>
          </cell>
          <cell r="F964">
            <v>70</v>
          </cell>
          <cell r="G964">
            <v>15</v>
          </cell>
          <cell r="H964" t="str">
            <v>Letra Negra</v>
          </cell>
          <cell r="I964" t="str">
            <v>No</v>
          </cell>
          <cell r="J964" t="str">
            <v>C</v>
          </cell>
          <cell r="K964" t="str">
            <v>S</v>
          </cell>
          <cell r="L964" t="str">
            <v>109</v>
          </cell>
          <cell r="M964" t="str">
            <v>SL</v>
          </cell>
          <cell r="N964" t="str">
            <v>-</v>
          </cell>
          <cell r="O964" t="str">
            <v>-</v>
          </cell>
          <cell r="P964" t="str">
            <v>No</v>
          </cell>
          <cell r="Q964" t="str">
            <v>-</v>
          </cell>
          <cell r="R964">
            <v>0</v>
          </cell>
          <cell r="S964" t="str">
            <v>CAMIONETA</v>
          </cell>
          <cell r="T964" t="str">
            <v>URBAN</v>
          </cell>
          <cell r="U964" t="str">
            <v>EN GAMA</v>
          </cell>
          <cell r="V964">
            <v>0</v>
          </cell>
          <cell r="W964">
            <v>1585.55</v>
          </cell>
          <cell r="X964">
            <v>2351</v>
          </cell>
          <cell r="Y964">
            <v>2727.16</v>
          </cell>
          <cell r="Z964">
            <v>5255.96</v>
          </cell>
          <cell r="AA964" t="str">
            <v>PIRELLI, 215, 70, 15, 109, S, CAMIONETA, URBAN, CARRIER, Letra Negra</v>
          </cell>
        </row>
        <row r="965">
          <cell r="A965" t="str">
            <v>GDY106710</v>
          </cell>
          <cell r="B965" t="str">
            <v>245/45/R20 Goodyear Eagle Sport All Season 103W</v>
          </cell>
          <cell r="C965" t="str">
            <v>GOODYEAR</v>
          </cell>
          <cell r="D965" t="str">
            <v>EAGLE SPORT ALL SEASON</v>
          </cell>
          <cell r="E965">
            <v>245</v>
          </cell>
          <cell r="F965">
            <v>45</v>
          </cell>
          <cell r="G965">
            <v>20</v>
          </cell>
          <cell r="H965" t="str">
            <v>Letra Negra</v>
          </cell>
          <cell r="I965" t="str">
            <v>No</v>
          </cell>
          <cell r="J965" t="str">
            <v>HP</v>
          </cell>
          <cell r="K965" t="str">
            <v>W</v>
          </cell>
          <cell r="L965" t="str">
            <v>103</v>
          </cell>
          <cell r="M965" t="str">
            <v>XL</v>
          </cell>
          <cell r="N965" t="str">
            <v>A</v>
          </cell>
          <cell r="O965" t="str">
            <v>A</v>
          </cell>
          <cell r="P965" t="str">
            <v>No</v>
          </cell>
          <cell r="Q965" t="str">
            <v>-</v>
          </cell>
          <cell r="R965">
            <v>560</v>
          </cell>
          <cell r="S965" t="str">
            <v>AUTO</v>
          </cell>
          <cell r="T965" t="str">
            <v>SPORTING</v>
          </cell>
          <cell r="U965" t="str">
            <v>EN GAMA</v>
          </cell>
          <cell r="V965">
            <v>0</v>
          </cell>
          <cell r="W965">
            <v>2753.85</v>
          </cell>
          <cell r="X965">
            <v>4118</v>
          </cell>
          <cell r="Y965">
            <v>4776.88</v>
          </cell>
          <cell r="Z965">
            <v>10056.039999999999</v>
          </cell>
          <cell r="AA965" t="str">
            <v>GOODYEAR, 245, 45, 20, 103, W, AUTO, SPORTING, EAGLE SPORT ALL SEASON, Letra Negra</v>
          </cell>
        </row>
        <row r="966">
          <cell r="A966" t="str">
            <v>C08308</v>
          </cell>
          <cell r="B966" t="str">
            <v>Lt275/65/R18 Coopertires Discoverer H/T3 123/120S</v>
          </cell>
          <cell r="C966" t="str">
            <v>COOPERTIRES</v>
          </cell>
          <cell r="D966" t="str">
            <v>DISCOVERER H/T3</v>
          </cell>
          <cell r="E966">
            <v>275</v>
          </cell>
          <cell r="F966">
            <v>65</v>
          </cell>
          <cell r="G966">
            <v>18</v>
          </cell>
          <cell r="H966" t="str">
            <v>Letra Negra</v>
          </cell>
          <cell r="I966" t="str">
            <v>No</v>
          </cell>
          <cell r="J966" t="str">
            <v>R</v>
          </cell>
          <cell r="K966" t="str">
            <v>S</v>
          </cell>
          <cell r="L966" t="str">
            <v>123/120</v>
          </cell>
          <cell r="M966" t="str">
            <v>E</v>
          </cell>
          <cell r="N966" t="str">
            <v>-</v>
          </cell>
          <cell r="O966" t="str">
            <v>-</v>
          </cell>
          <cell r="P966" t="str">
            <v>No</v>
          </cell>
          <cell r="Q966">
            <v>10</v>
          </cell>
          <cell r="R966">
            <v>0</v>
          </cell>
          <cell r="S966" t="str">
            <v>CAMIONETA</v>
          </cell>
          <cell r="T966" t="str">
            <v>ALL TERRAIN</v>
          </cell>
          <cell r="U966" t="str">
            <v>EN GAMA</v>
          </cell>
          <cell r="V966">
            <v>0</v>
          </cell>
          <cell r="W966">
            <v>2423.8200000000002</v>
          </cell>
          <cell r="X966">
            <v>3671</v>
          </cell>
          <cell r="Y966">
            <v>4258.3599999999997</v>
          </cell>
          <cell r="Z966">
            <v>8034.16</v>
          </cell>
          <cell r="AA966" t="str">
            <v>COOPERTIRES, 275, 65, 18, 123/120, S, CAMIONETA, ALL TERRAIN, DISCOVERER H/T3, Letra Negra</v>
          </cell>
        </row>
        <row r="967">
          <cell r="A967" t="str">
            <v>DUN105729</v>
          </cell>
          <cell r="B967" t="str">
            <v>275/50/R20 Dunlop Sp Sport Maxx 113W</v>
          </cell>
          <cell r="C967" t="str">
            <v>DUNLOP</v>
          </cell>
          <cell r="D967" t="str">
            <v>SP SPORT MAXX</v>
          </cell>
          <cell r="E967">
            <v>275</v>
          </cell>
          <cell r="F967">
            <v>50</v>
          </cell>
          <cell r="G967">
            <v>20</v>
          </cell>
          <cell r="H967" t="str">
            <v>Letra Negra</v>
          </cell>
          <cell r="I967" t="str">
            <v>Si</v>
          </cell>
          <cell r="J967" t="str">
            <v>HP</v>
          </cell>
          <cell r="K967" t="str">
            <v>W</v>
          </cell>
          <cell r="L967" t="str">
            <v>113</v>
          </cell>
          <cell r="M967" t="str">
            <v>XL</v>
          </cell>
          <cell r="N967" t="str">
            <v>AA</v>
          </cell>
          <cell r="O967" t="str">
            <v>A</v>
          </cell>
          <cell r="P967" t="str">
            <v>No</v>
          </cell>
          <cell r="Q967" t="str">
            <v>-</v>
          </cell>
          <cell r="R967">
            <v>240</v>
          </cell>
          <cell r="S967" t="str">
            <v>CAMIONETA</v>
          </cell>
          <cell r="T967" t="str">
            <v>SPORTING</v>
          </cell>
          <cell r="U967" t="str">
            <v>EN GAMA</v>
          </cell>
          <cell r="V967">
            <v>0</v>
          </cell>
          <cell r="W967">
            <v>3092.35</v>
          </cell>
          <cell r="X967">
            <v>4576</v>
          </cell>
          <cell r="Y967">
            <v>5308.16</v>
          </cell>
          <cell r="Z967">
            <v>10249.759999999998</v>
          </cell>
          <cell r="AA967" t="str">
            <v>DUNLOP, 275, 50, 20, 113, W, CAMIONETA, SPORTING, SP SPORT MAXX, Letra Negra</v>
          </cell>
        </row>
        <row r="968">
          <cell r="A968" t="str">
            <v>C9023695</v>
          </cell>
          <cell r="B968" t="str">
            <v>13.5/90/R18 Coopertires Discoverer Stt Pro 124Q</v>
          </cell>
          <cell r="C968" t="str">
            <v>COOPERTIRES</v>
          </cell>
          <cell r="D968" t="str">
            <v>DISCOVERER STT PRO</v>
          </cell>
          <cell r="E968">
            <v>13.5</v>
          </cell>
          <cell r="F968">
            <v>90</v>
          </cell>
          <cell r="G968">
            <v>18</v>
          </cell>
          <cell r="H968" t="str">
            <v>Letra Negra</v>
          </cell>
          <cell r="I968" t="str">
            <v>No</v>
          </cell>
          <cell r="J968" t="str">
            <v>R</v>
          </cell>
          <cell r="K968" t="str">
            <v>Q</v>
          </cell>
          <cell r="L968" t="str">
            <v>124</v>
          </cell>
          <cell r="M968" t="str">
            <v>D</v>
          </cell>
          <cell r="N968" t="str">
            <v>-</v>
          </cell>
          <cell r="O968" t="str">
            <v>-</v>
          </cell>
          <cell r="P968" t="str">
            <v>No</v>
          </cell>
          <cell r="Q968">
            <v>8</v>
          </cell>
          <cell r="R968">
            <v>0</v>
          </cell>
          <cell r="S968" t="str">
            <v>CAMIONETA</v>
          </cell>
          <cell r="T968" t="str">
            <v>ALL TERRAIN</v>
          </cell>
          <cell r="U968" t="str">
            <v>EN GAMA</v>
          </cell>
          <cell r="V968">
            <v>0</v>
          </cell>
          <cell r="W968">
            <v>3442.18</v>
          </cell>
          <cell r="X968">
            <v>5050</v>
          </cell>
          <cell r="Y968">
            <v>5858</v>
          </cell>
          <cell r="Z968">
            <v>11408.599999999999</v>
          </cell>
          <cell r="AA968" t="str">
            <v>COOPERTIRES, 13.5, 90, 18, 124, Q, CAMIONETA, ALL TERRAIN, DISCOVERER STT PRO, Letra Negra</v>
          </cell>
        </row>
        <row r="969">
          <cell r="A969" t="str">
            <v>PIR1767000</v>
          </cell>
          <cell r="B969" t="str">
            <v>255/55/R17 Pirelli Scorpion Zero Asimetrico 104V</v>
          </cell>
          <cell r="C969" t="str">
            <v>PIRELLI</v>
          </cell>
          <cell r="D969" t="str">
            <v>SCORPION ZERO ASIMETRICO</v>
          </cell>
          <cell r="E969">
            <v>255</v>
          </cell>
          <cell r="F969">
            <v>55</v>
          </cell>
          <cell r="G969">
            <v>17</v>
          </cell>
          <cell r="H969" t="str">
            <v>Letra Negra</v>
          </cell>
          <cell r="I969" t="str">
            <v>Si</v>
          </cell>
          <cell r="J969" t="str">
            <v>HP</v>
          </cell>
          <cell r="K969" t="str">
            <v>V</v>
          </cell>
          <cell r="L969" t="str">
            <v>104</v>
          </cell>
          <cell r="M969" t="str">
            <v>SL</v>
          </cell>
          <cell r="N969" t="str">
            <v>A</v>
          </cell>
          <cell r="O969" t="str">
            <v>A</v>
          </cell>
          <cell r="P969" t="str">
            <v>No</v>
          </cell>
          <cell r="Q969" t="str">
            <v>-</v>
          </cell>
          <cell r="R969">
            <v>420</v>
          </cell>
          <cell r="S969" t="str">
            <v>CAMIONETA</v>
          </cell>
          <cell r="T969" t="str">
            <v>URBAN</v>
          </cell>
          <cell r="U969" t="str">
            <v>EN GAMA</v>
          </cell>
          <cell r="V969">
            <v>0</v>
          </cell>
          <cell r="W969">
            <v>2565.65</v>
          </cell>
          <cell r="X969">
            <v>3812</v>
          </cell>
          <cell r="Y969">
            <v>4421.92</v>
          </cell>
          <cell r="Z969">
            <v>8503.9599999999991</v>
          </cell>
          <cell r="AA969" t="str">
            <v>PIRELLI, 255, 55, 17, 104, V, CAMIONETA, URBAN, SCORPION ZERO ASIMETRICO, Letra Negra</v>
          </cell>
        </row>
        <row r="970">
          <cell r="A970" t="str">
            <v>GDY106755</v>
          </cell>
          <cell r="B970" t="str">
            <v>255/45/R20 Goodyear Eagle Sport All Season 101W</v>
          </cell>
          <cell r="C970" t="str">
            <v>GOODYEAR</v>
          </cell>
          <cell r="D970" t="str">
            <v>EAGLE SPORT ALL SEASON</v>
          </cell>
          <cell r="E970">
            <v>255</v>
          </cell>
          <cell r="F970">
            <v>45</v>
          </cell>
          <cell r="G970">
            <v>20</v>
          </cell>
          <cell r="H970" t="str">
            <v>Letra Negra</v>
          </cell>
          <cell r="I970" t="str">
            <v>No</v>
          </cell>
          <cell r="J970" t="str">
            <v>HP</v>
          </cell>
          <cell r="K970" t="str">
            <v>W</v>
          </cell>
          <cell r="L970" t="str">
            <v>101</v>
          </cell>
          <cell r="M970" t="str">
            <v>SL</v>
          </cell>
          <cell r="N970" t="str">
            <v>A</v>
          </cell>
          <cell r="O970" t="str">
            <v>A</v>
          </cell>
          <cell r="P970" t="str">
            <v>No</v>
          </cell>
          <cell r="Q970" t="str">
            <v>-</v>
          </cell>
          <cell r="R970">
            <v>560</v>
          </cell>
          <cell r="S970" t="str">
            <v>AUTO</v>
          </cell>
          <cell r="T970" t="str">
            <v>SPORTING</v>
          </cell>
          <cell r="U970" t="str">
            <v>EN GAMA</v>
          </cell>
          <cell r="V970">
            <v>0</v>
          </cell>
          <cell r="W970">
            <v>3071.18</v>
          </cell>
          <cell r="X970">
            <v>4548</v>
          </cell>
          <cell r="Y970">
            <v>5275.6799999999994</v>
          </cell>
          <cell r="Z970">
            <v>10179</v>
          </cell>
          <cell r="AA970" t="str">
            <v>GOODYEAR, 255, 45, 20, 101, W, AUTO, SPORTING, EAGLE SPORT ALL SEASON, Letra Negra</v>
          </cell>
        </row>
        <row r="971">
          <cell r="A971" t="str">
            <v>PIR2332100</v>
          </cell>
          <cell r="B971" t="str">
            <v>225/55/R18 Pirelli Scorpion Verde All Season 98V</v>
          </cell>
          <cell r="C971" t="str">
            <v>PIRELLI</v>
          </cell>
          <cell r="D971" t="str">
            <v>SCORPION VERDE ALL SEASON</v>
          </cell>
          <cell r="E971">
            <v>225</v>
          </cell>
          <cell r="F971">
            <v>55</v>
          </cell>
          <cell r="G971">
            <v>18</v>
          </cell>
          <cell r="H971" t="str">
            <v>Letra Negra</v>
          </cell>
          <cell r="I971" t="str">
            <v>No</v>
          </cell>
          <cell r="J971" t="str">
            <v>HP</v>
          </cell>
          <cell r="K971" t="str">
            <v>V</v>
          </cell>
          <cell r="L971" t="str">
            <v>98</v>
          </cell>
          <cell r="M971" t="str">
            <v>SL</v>
          </cell>
          <cell r="N971" t="str">
            <v>A</v>
          </cell>
          <cell r="O971" t="str">
            <v>A</v>
          </cell>
          <cell r="P971" t="str">
            <v>No</v>
          </cell>
          <cell r="Q971" t="str">
            <v>-</v>
          </cell>
          <cell r="R971">
            <v>500</v>
          </cell>
          <cell r="S971" t="str">
            <v>CAMIONETA</v>
          </cell>
          <cell r="T971" t="str">
            <v>URBAN</v>
          </cell>
          <cell r="U971" t="str">
            <v>EN GAMA</v>
          </cell>
          <cell r="V971">
            <v>5</v>
          </cell>
          <cell r="W971">
            <v>2440.61</v>
          </cell>
          <cell r="X971">
            <v>3694</v>
          </cell>
          <cell r="Y971">
            <v>4285.04</v>
          </cell>
          <cell r="Z971">
            <v>8472.64</v>
          </cell>
          <cell r="AA971" t="str">
            <v>PIRELLI, 225, 55, 18, 98, V, CAMIONETA, URBAN, SCORPION VERDE ALL SEASON, Letra Negra</v>
          </cell>
        </row>
        <row r="972">
          <cell r="A972" t="str">
            <v>PIR2441200</v>
          </cell>
          <cell r="B972" t="str">
            <v>275/40/R20 Pirelli Pzero Nero All Season 106Y</v>
          </cell>
          <cell r="C972" t="str">
            <v>PIRELLI</v>
          </cell>
          <cell r="D972" t="str">
            <v>PZERO NERO ALL SEASON</v>
          </cell>
          <cell r="E972">
            <v>275</v>
          </cell>
          <cell r="F972">
            <v>40</v>
          </cell>
          <cell r="G972">
            <v>20</v>
          </cell>
          <cell r="H972" t="str">
            <v>Letra Negra</v>
          </cell>
          <cell r="I972" t="str">
            <v>No</v>
          </cell>
          <cell r="J972" t="str">
            <v>HP</v>
          </cell>
          <cell r="K972" t="str">
            <v>Y</v>
          </cell>
          <cell r="L972" t="str">
            <v>106</v>
          </cell>
          <cell r="M972" t="str">
            <v>XL</v>
          </cell>
          <cell r="N972" t="str">
            <v>AA</v>
          </cell>
          <cell r="O972" t="str">
            <v>A</v>
          </cell>
          <cell r="P972" t="str">
            <v>No</v>
          </cell>
          <cell r="Q972" t="str">
            <v>-</v>
          </cell>
          <cell r="R972">
            <v>400</v>
          </cell>
          <cell r="S972" t="str">
            <v>AUTO</v>
          </cell>
          <cell r="T972" t="str">
            <v>PERFORMANCE</v>
          </cell>
          <cell r="U972" t="str">
            <v>EN GAMA</v>
          </cell>
          <cell r="V972">
            <v>0</v>
          </cell>
          <cell r="W972">
            <v>4083.88</v>
          </cell>
          <cell r="X972">
            <v>5919</v>
          </cell>
          <cell r="Y972">
            <v>6866.04</v>
          </cell>
          <cell r="Z972">
            <v>13536.04</v>
          </cell>
          <cell r="AA972" t="str">
            <v>PIRELLI, 275, 40, 20, 106, Y, AUTO, PERFORMANCE, PZERO NERO ALL SEASON, Letra Negra</v>
          </cell>
        </row>
        <row r="973">
          <cell r="A973" t="str">
            <v>GDY107495</v>
          </cell>
          <cell r="B973" t="str">
            <v>235/40/R18 Goodyear Eagle Sport All Season 95W</v>
          </cell>
          <cell r="C973" t="str">
            <v>GOODYEAR</v>
          </cell>
          <cell r="D973" t="str">
            <v>EAGLE SPORT ALL SEASON</v>
          </cell>
          <cell r="E973">
            <v>235</v>
          </cell>
          <cell r="F973">
            <v>40</v>
          </cell>
          <cell r="G973">
            <v>18</v>
          </cell>
          <cell r="H973" t="str">
            <v>Letra Negra</v>
          </cell>
          <cell r="I973" t="str">
            <v>No</v>
          </cell>
          <cell r="J973" t="str">
            <v>HP</v>
          </cell>
          <cell r="K973" t="str">
            <v>W</v>
          </cell>
          <cell r="L973" t="str">
            <v>95</v>
          </cell>
          <cell r="M973" t="str">
            <v>XL</v>
          </cell>
          <cell r="N973" t="str">
            <v>A</v>
          </cell>
          <cell r="O973" t="str">
            <v>A</v>
          </cell>
          <cell r="P973" t="str">
            <v>No</v>
          </cell>
          <cell r="Q973" t="str">
            <v>-</v>
          </cell>
          <cell r="R973">
            <v>560</v>
          </cell>
          <cell r="S973" t="str">
            <v>AUTO</v>
          </cell>
          <cell r="T973" t="str">
            <v>SPORTING</v>
          </cell>
          <cell r="U973" t="str">
            <v>EN GAMA</v>
          </cell>
          <cell r="V973">
            <v>7</v>
          </cell>
          <cell r="W973">
            <v>1907.46</v>
          </cell>
          <cell r="X973">
            <v>2972</v>
          </cell>
          <cell r="Y973">
            <v>3447.52</v>
          </cell>
          <cell r="Z973">
            <v>6288.36</v>
          </cell>
          <cell r="AA973" t="str">
            <v>GOODYEAR, 235, 40, 18, 95, W, AUTO, SPORTING, EAGLE SPORT ALL SEASON, Letra Negra</v>
          </cell>
        </row>
        <row r="974">
          <cell r="A974" t="str">
            <v>PIR2128900</v>
          </cell>
          <cell r="B974" t="str">
            <v>255/40/R20 Pirelli Pzero 101Y</v>
          </cell>
          <cell r="C974" t="str">
            <v>PIRELLI</v>
          </cell>
          <cell r="D974" t="str">
            <v>PZERO</v>
          </cell>
          <cell r="E974">
            <v>255</v>
          </cell>
          <cell r="F974">
            <v>40</v>
          </cell>
          <cell r="G974">
            <v>20</v>
          </cell>
          <cell r="H974" t="str">
            <v>Letra Negra</v>
          </cell>
          <cell r="I974" t="str">
            <v>Si</v>
          </cell>
          <cell r="J974" t="str">
            <v>HP</v>
          </cell>
          <cell r="K974" t="str">
            <v>Y</v>
          </cell>
          <cell r="L974" t="str">
            <v>101</v>
          </cell>
          <cell r="M974" t="str">
            <v>XL</v>
          </cell>
          <cell r="N974" t="str">
            <v>AA</v>
          </cell>
          <cell r="O974" t="str">
            <v>A</v>
          </cell>
          <cell r="P974" t="str">
            <v>No</v>
          </cell>
          <cell r="Q974" t="str">
            <v>-</v>
          </cell>
          <cell r="R974">
            <v>220</v>
          </cell>
          <cell r="S974" t="str">
            <v>AUTO</v>
          </cell>
          <cell r="T974" t="str">
            <v>URBAN</v>
          </cell>
          <cell r="U974" t="str">
            <v>EN GAMA</v>
          </cell>
          <cell r="V974">
            <v>0</v>
          </cell>
          <cell r="W974">
            <v>4097.38</v>
          </cell>
          <cell r="X974">
            <v>5937</v>
          </cell>
          <cell r="Y974">
            <v>6886.9199999999992</v>
          </cell>
          <cell r="Z974">
            <v>13580.12</v>
          </cell>
          <cell r="AA974" t="str">
            <v>PIRELLI, 255, 40, 20, 101, Y, AUTO, URBAN, PZERO, Letra Negra</v>
          </cell>
        </row>
        <row r="975">
          <cell r="A975">
            <v>7042</v>
          </cell>
          <cell r="B975" t="str">
            <v>175/65/R15 Michelin Energy Xm2 84H</v>
          </cell>
          <cell r="C975" t="str">
            <v>MICHELIN</v>
          </cell>
          <cell r="D975" t="str">
            <v>ENERGY XM2</v>
          </cell>
          <cell r="E975">
            <v>175</v>
          </cell>
          <cell r="F975">
            <v>65</v>
          </cell>
          <cell r="G975">
            <v>15</v>
          </cell>
          <cell r="H975" t="str">
            <v>Letra Negra</v>
          </cell>
          <cell r="I975" t="str">
            <v>No</v>
          </cell>
          <cell r="J975" t="str">
            <v>R</v>
          </cell>
          <cell r="K975" t="str">
            <v>H</v>
          </cell>
          <cell r="L975" t="str">
            <v>84</v>
          </cell>
          <cell r="M975" t="str">
            <v>SL</v>
          </cell>
          <cell r="N975" t="str">
            <v>-</v>
          </cell>
          <cell r="O975" t="str">
            <v>-</v>
          </cell>
          <cell r="P975" t="str">
            <v>No</v>
          </cell>
          <cell r="Q975" t="str">
            <v>-</v>
          </cell>
          <cell r="R975">
            <v>420</v>
          </cell>
          <cell r="S975" t="str">
            <v>AUTO</v>
          </cell>
          <cell r="T975" t="str">
            <v>URBAN</v>
          </cell>
          <cell r="U975" t="str">
            <v>EN GAMA</v>
          </cell>
          <cell r="V975">
            <v>0</v>
          </cell>
          <cell r="W975">
            <v>1276.1300000000001</v>
          </cell>
          <cell r="X975">
            <v>1932</v>
          </cell>
          <cell r="Y975">
            <v>2241.12</v>
          </cell>
          <cell r="Z975">
            <v>4230.5199999999995</v>
          </cell>
          <cell r="AA975" t="str">
            <v>MICHELIN, 175, 65, 15, 84, H, AUTO, URBAN, ENERGY XM2, Letra Negra</v>
          </cell>
        </row>
        <row r="976">
          <cell r="A976">
            <v>30584</v>
          </cell>
          <cell r="B976" t="str">
            <v>215/75/R15 Bfgoodrich All Terrain T/A Ko 2 Lrc 100/97S</v>
          </cell>
          <cell r="C976" t="str">
            <v>BFGOODRICH</v>
          </cell>
          <cell r="D976" t="str">
            <v>ALL TERRAIN T/A KO 2 LRC</v>
          </cell>
          <cell r="E976">
            <v>215</v>
          </cell>
          <cell r="F976">
            <v>75</v>
          </cell>
          <cell r="G976">
            <v>15</v>
          </cell>
          <cell r="H976" t="str">
            <v>Letra Negra</v>
          </cell>
          <cell r="I976" t="str">
            <v>No</v>
          </cell>
          <cell r="J976" t="str">
            <v>R</v>
          </cell>
          <cell r="K976" t="str">
            <v>S</v>
          </cell>
          <cell r="L976" t="str">
            <v>100/97</v>
          </cell>
          <cell r="M976" t="str">
            <v>C</v>
          </cell>
          <cell r="N976" t="str">
            <v>-</v>
          </cell>
          <cell r="O976" t="str">
            <v>-</v>
          </cell>
          <cell r="P976" t="str">
            <v>No</v>
          </cell>
          <cell r="Q976">
            <v>6</v>
          </cell>
          <cell r="R976">
            <v>0</v>
          </cell>
          <cell r="S976" t="str">
            <v>CAMIONETA</v>
          </cell>
          <cell r="T976" t="str">
            <v>ALL TERRAIN</v>
          </cell>
          <cell r="U976" t="str">
            <v>EN GAMA</v>
          </cell>
          <cell r="V976">
            <v>0</v>
          </cell>
          <cell r="W976">
            <v>1984.52</v>
          </cell>
          <cell r="X976">
            <v>2891</v>
          </cell>
          <cell r="Y976">
            <v>3353.56</v>
          </cell>
          <cell r="Z976">
            <v>6963.48</v>
          </cell>
          <cell r="AA976" t="str">
            <v>BFGOODRICH, 215, 75, 15, 100/97, S, CAMIONETA, ALL TERRAIN, ALL TERRAIN T/A KO 2 LRC, Letra Negra</v>
          </cell>
        </row>
        <row r="977">
          <cell r="A977">
            <v>27162</v>
          </cell>
          <cell r="B977" t="str">
            <v>265/70/R17 Michelin Defender Ltx 121/118R</v>
          </cell>
          <cell r="C977" t="str">
            <v>MICHELIN</v>
          </cell>
          <cell r="D977" t="str">
            <v>DEFENDER LTX</v>
          </cell>
          <cell r="E977">
            <v>265</v>
          </cell>
          <cell r="F977">
            <v>70</v>
          </cell>
          <cell r="G977">
            <v>17</v>
          </cell>
          <cell r="H977" t="str">
            <v>Letra Blanca Resaltada Derecha</v>
          </cell>
          <cell r="I977" t="str">
            <v>No</v>
          </cell>
          <cell r="J977" t="str">
            <v>R</v>
          </cell>
          <cell r="K977" t="str">
            <v>R</v>
          </cell>
          <cell r="L977" t="str">
            <v>121/118</v>
          </cell>
          <cell r="M977" t="str">
            <v>E</v>
          </cell>
          <cell r="N977" t="str">
            <v>-</v>
          </cell>
          <cell r="O977" t="str">
            <v>-</v>
          </cell>
          <cell r="P977" t="str">
            <v>No</v>
          </cell>
          <cell r="Q977">
            <v>10</v>
          </cell>
          <cell r="R977">
            <v>0</v>
          </cell>
          <cell r="S977" t="str">
            <v>CAMIONETA</v>
          </cell>
          <cell r="T977" t="str">
            <v>URBAN</v>
          </cell>
          <cell r="U977" t="str">
            <v>EN GAMA</v>
          </cell>
          <cell r="V977">
            <v>0</v>
          </cell>
          <cell r="W977">
            <v>3096.53</v>
          </cell>
          <cell r="X977">
            <v>4531</v>
          </cell>
          <cell r="Y977">
            <v>5255.96</v>
          </cell>
          <cell r="Z977">
            <v>10829.759999999998</v>
          </cell>
          <cell r="AA977" t="str">
            <v>MICHELIN, 265, 70, 17, 121/118, R, CAMIONETA, URBAN, DEFENDER LTX, Letra Blanca Resaltada Derecha</v>
          </cell>
        </row>
        <row r="978">
          <cell r="A978">
            <v>65276</v>
          </cell>
          <cell r="B978" t="str">
            <v>255/55/R18 Michelin Latitude Tour 105H</v>
          </cell>
          <cell r="C978" t="str">
            <v>MICHELIN</v>
          </cell>
          <cell r="D978" t="str">
            <v>LATITUDE TOUR</v>
          </cell>
          <cell r="E978">
            <v>255</v>
          </cell>
          <cell r="F978">
            <v>55</v>
          </cell>
          <cell r="G978">
            <v>18</v>
          </cell>
          <cell r="H978" t="str">
            <v>Letra Negra</v>
          </cell>
          <cell r="I978" t="str">
            <v>Si</v>
          </cell>
          <cell r="J978" t="str">
            <v>R</v>
          </cell>
          <cell r="K978" t="str">
            <v>H</v>
          </cell>
          <cell r="L978" t="str">
            <v>105</v>
          </cell>
          <cell r="M978" t="str">
            <v>SL</v>
          </cell>
          <cell r="N978" t="str">
            <v>A</v>
          </cell>
          <cell r="O978" t="str">
            <v>A</v>
          </cell>
          <cell r="P978" t="str">
            <v>No</v>
          </cell>
          <cell r="Q978" t="str">
            <v>-</v>
          </cell>
          <cell r="R978">
            <v>440</v>
          </cell>
          <cell r="S978" t="str">
            <v>CAMIONETA</v>
          </cell>
          <cell r="T978" t="str">
            <v>TOURING</v>
          </cell>
          <cell r="U978" t="str">
            <v>EN GAMA</v>
          </cell>
          <cell r="V978">
            <v>3</v>
          </cell>
          <cell r="W978">
            <v>3256.33</v>
          </cell>
          <cell r="X978">
            <v>4798</v>
          </cell>
          <cell r="Y978">
            <v>5565.6799999999994</v>
          </cell>
          <cell r="Z978">
            <v>10792.64</v>
          </cell>
          <cell r="AA978" t="str">
            <v>MICHELIN, 255, 55, 18, 105, H, CAMIONETA, TOURING, LATITUDE TOUR, Letra Negra</v>
          </cell>
        </row>
        <row r="979">
          <cell r="A979" t="str">
            <v>GDY106732</v>
          </cell>
          <cell r="B979" t="str">
            <v>195/60/R15 Goodyear Eagle Sport All Season 88V</v>
          </cell>
          <cell r="C979" t="str">
            <v>GOODYEAR</v>
          </cell>
          <cell r="D979" t="str">
            <v>EAGLE SPORT ALL SEASON</v>
          </cell>
          <cell r="E979">
            <v>195</v>
          </cell>
          <cell r="F979">
            <v>60</v>
          </cell>
          <cell r="G979">
            <v>15</v>
          </cell>
          <cell r="H979" t="str">
            <v>Letra Negra</v>
          </cell>
          <cell r="I979" t="str">
            <v>No</v>
          </cell>
          <cell r="J979" t="str">
            <v>HP</v>
          </cell>
          <cell r="K979" t="str">
            <v>V</v>
          </cell>
          <cell r="L979" t="str">
            <v>88</v>
          </cell>
          <cell r="M979" t="str">
            <v>SL</v>
          </cell>
          <cell r="N979" t="str">
            <v>A</v>
          </cell>
          <cell r="O979" t="str">
            <v>A</v>
          </cell>
          <cell r="P979" t="str">
            <v>No</v>
          </cell>
          <cell r="Q979" t="str">
            <v>-</v>
          </cell>
          <cell r="R979">
            <v>560</v>
          </cell>
          <cell r="S979" t="str">
            <v>AUTO</v>
          </cell>
          <cell r="T979" t="str">
            <v>SPORTING</v>
          </cell>
          <cell r="U979" t="str">
            <v>DESCONTINUADO</v>
          </cell>
          <cell r="V979">
            <v>0</v>
          </cell>
          <cell r="W979">
            <v>1034.8</v>
          </cell>
          <cell r="X979">
            <v>1605</v>
          </cell>
          <cell r="Y979">
            <v>1861.8</v>
          </cell>
          <cell r="Z979">
            <v>3430.12</v>
          </cell>
          <cell r="AA979" t="str">
            <v>GOODYEAR, 195, 60, 15, 88, V, AUTO, SPORTING, EAGLE SPORT ALL SEASON, Letra Negra</v>
          </cell>
        </row>
        <row r="980">
          <cell r="A980" t="str">
            <v>GDY106708</v>
          </cell>
          <cell r="B980" t="str">
            <v>255/35/R20 Goodyear Eagle Sport All Season 97W</v>
          </cell>
          <cell r="C980" t="str">
            <v>GOODYEAR</v>
          </cell>
          <cell r="D980" t="str">
            <v>EAGLE SPORT ALL SEASON</v>
          </cell>
          <cell r="E980">
            <v>255</v>
          </cell>
          <cell r="F980">
            <v>35</v>
          </cell>
          <cell r="G980">
            <v>20</v>
          </cell>
          <cell r="H980" t="str">
            <v>Letra Negra</v>
          </cell>
          <cell r="I980" t="str">
            <v>No</v>
          </cell>
          <cell r="J980" t="str">
            <v>HP</v>
          </cell>
          <cell r="K980" t="str">
            <v>W</v>
          </cell>
          <cell r="L980" t="str">
            <v>97</v>
          </cell>
          <cell r="M980" t="str">
            <v>XL</v>
          </cell>
          <cell r="N980" t="str">
            <v>A</v>
          </cell>
          <cell r="O980" t="str">
            <v>A</v>
          </cell>
          <cell r="P980" t="str">
            <v>No</v>
          </cell>
          <cell r="Q980" t="str">
            <v>-</v>
          </cell>
          <cell r="R980">
            <v>560</v>
          </cell>
          <cell r="S980" t="str">
            <v>AUTO</v>
          </cell>
          <cell r="T980" t="str">
            <v>SPORTING</v>
          </cell>
          <cell r="U980" t="str">
            <v>EN GAMA</v>
          </cell>
          <cell r="V980">
            <v>0</v>
          </cell>
          <cell r="W980">
            <v>2253.69</v>
          </cell>
          <cell r="X980">
            <v>3441</v>
          </cell>
          <cell r="Y980">
            <v>3991.56</v>
          </cell>
          <cell r="Z980">
            <v>7470.4</v>
          </cell>
          <cell r="AA980" t="str">
            <v>GOODYEAR, 255, 35, 20, 97, W, AUTO, SPORTING, EAGLE SPORT ALL SEASON, Letra Negra</v>
          </cell>
        </row>
        <row r="981">
          <cell r="A981" t="str">
            <v>PIR2094700</v>
          </cell>
          <cell r="B981" t="str">
            <v>255/35/R20 Pirelli Pzero 97Y</v>
          </cell>
          <cell r="C981" t="str">
            <v>PIRELLI</v>
          </cell>
          <cell r="D981" t="str">
            <v>PZERO</v>
          </cell>
          <cell r="E981">
            <v>255</v>
          </cell>
          <cell r="F981">
            <v>35</v>
          </cell>
          <cell r="G981">
            <v>20</v>
          </cell>
          <cell r="H981" t="str">
            <v>Letra Negra</v>
          </cell>
          <cell r="I981" t="str">
            <v>Si</v>
          </cell>
          <cell r="J981" t="str">
            <v>HP</v>
          </cell>
          <cell r="K981" t="str">
            <v>Y</v>
          </cell>
          <cell r="L981" t="str">
            <v>97</v>
          </cell>
          <cell r="M981" t="str">
            <v>XL</v>
          </cell>
          <cell r="N981" t="str">
            <v>AA</v>
          </cell>
          <cell r="O981" t="str">
            <v>A</v>
          </cell>
          <cell r="P981" t="str">
            <v>No</v>
          </cell>
          <cell r="Q981" t="str">
            <v>-</v>
          </cell>
          <cell r="R981">
            <v>220</v>
          </cell>
          <cell r="S981" t="str">
            <v>AUTO</v>
          </cell>
          <cell r="T981" t="str">
            <v>URBAN</v>
          </cell>
          <cell r="U981" t="str">
            <v>EN GAMA</v>
          </cell>
          <cell r="V981">
            <v>0</v>
          </cell>
          <cell r="W981">
            <v>3798.79</v>
          </cell>
          <cell r="X981">
            <v>5533</v>
          </cell>
          <cell r="Y981">
            <v>6418.28</v>
          </cell>
          <cell r="Z981">
            <v>12590.64</v>
          </cell>
          <cell r="AA981" t="str">
            <v>PIRELLI, 255, 35, 20, 97, Y, AUTO, URBAN, PZERO, Letra Negra</v>
          </cell>
        </row>
        <row r="982">
          <cell r="A982" t="str">
            <v>GDY105181</v>
          </cell>
          <cell r="B982" t="str">
            <v>285/70/R17 Goodyear Wrangler Mt/R With Kevlar 121/118Q</v>
          </cell>
          <cell r="C982" t="str">
            <v>GOODYEAR</v>
          </cell>
          <cell r="D982" t="str">
            <v>WRANGLER MT/R WITH KEVLAR</v>
          </cell>
          <cell r="E982">
            <v>285</v>
          </cell>
          <cell r="F982">
            <v>70</v>
          </cell>
          <cell r="G982">
            <v>17</v>
          </cell>
          <cell r="H982" t="str">
            <v>Letra Negra</v>
          </cell>
          <cell r="I982" t="str">
            <v>No</v>
          </cell>
          <cell r="J982" t="str">
            <v>R</v>
          </cell>
          <cell r="K982" t="str">
            <v>Q</v>
          </cell>
          <cell r="L982" t="str">
            <v>121/118</v>
          </cell>
          <cell r="M982" t="str">
            <v>D</v>
          </cell>
          <cell r="N982" t="str">
            <v>-</v>
          </cell>
          <cell r="O982" t="str">
            <v>-</v>
          </cell>
          <cell r="P982" t="str">
            <v>No</v>
          </cell>
          <cell r="Q982">
            <v>8</v>
          </cell>
          <cell r="R982">
            <v>0</v>
          </cell>
          <cell r="S982" t="str">
            <v>CAMIONETA</v>
          </cell>
          <cell r="T982" t="str">
            <v>ALL TERRAIN</v>
          </cell>
          <cell r="U982" t="str">
            <v>FUERA DE GAMA</v>
          </cell>
          <cell r="V982">
            <v>5</v>
          </cell>
          <cell r="W982">
            <v>3416.44</v>
          </cell>
          <cell r="X982">
            <v>4964</v>
          </cell>
          <cell r="Y982">
            <v>5758.24</v>
          </cell>
          <cell r="Z982">
            <v>12848.16</v>
          </cell>
          <cell r="AA982" t="str">
            <v>GOODYEAR, 285, 70, 17, 121/118, Q, CAMIONETA, ALL TERRAIN, WRANGLER MT/R WITH KEVLAR, Letra Negra</v>
          </cell>
        </row>
        <row r="983">
          <cell r="A983" t="str">
            <v>PIR2447200</v>
          </cell>
          <cell r="B983" t="str">
            <v>235/70/R16 Pirelli Scorpion Verde All Season Plus 106T</v>
          </cell>
          <cell r="C983" t="str">
            <v>PIRELLI</v>
          </cell>
          <cell r="D983" t="str">
            <v>SCORPION VERDE ALL SEASON PLUS</v>
          </cell>
          <cell r="E983">
            <v>235</v>
          </cell>
          <cell r="F983">
            <v>70</v>
          </cell>
          <cell r="G983">
            <v>16</v>
          </cell>
          <cell r="H983" t="str">
            <v>Letra Negra</v>
          </cell>
          <cell r="I983" t="str">
            <v>No</v>
          </cell>
          <cell r="J983" t="str">
            <v>R</v>
          </cell>
          <cell r="K983" t="str">
            <v>T</v>
          </cell>
          <cell r="L983" t="str">
            <v>106</v>
          </cell>
          <cell r="M983" t="str">
            <v>SL</v>
          </cell>
          <cell r="N983" t="str">
            <v>A</v>
          </cell>
          <cell r="O983" t="str">
            <v>A</v>
          </cell>
          <cell r="P983" t="str">
            <v>No</v>
          </cell>
          <cell r="Q983" t="str">
            <v>-</v>
          </cell>
          <cell r="R983">
            <v>740</v>
          </cell>
          <cell r="S983" t="str">
            <v>CAMIONETA</v>
          </cell>
          <cell r="T983" t="str">
            <v>URBAN</v>
          </cell>
          <cell r="U983" t="str">
            <v>DESCONTINUADO</v>
          </cell>
          <cell r="V983">
            <v>0</v>
          </cell>
          <cell r="W983">
            <v>1988.2</v>
          </cell>
          <cell r="X983">
            <v>2960</v>
          </cell>
          <cell r="Y983">
            <v>3433.6</v>
          </cell>
          <cell r="Z983">
            <v>6589.9599999999991</v>
          </cell>
          <cell r="AA983" t="str">
            <v>PIRELLI, 235, 70, 16, 106, T, CAMIONETA, URBAN, SCORPION VERDE ALL SEASON PLUS, Letra Negra</v>
          </cell>
        </row>
        <row r="984">
          <cell r="A984" t="str">
            <v>PIR1743900</v>
          </cell>
          <cell r="B984" t="str">
            <v>295/40/R20 Pirelli Pzero Rosso 110Y</v>
          </cell>
          <cell r="C984" t="str">
            <v>PIRELLI</v>
          </cell>
          <cell r="D984" t="str">
            <v>PZERO ROSSO</v>
          </cell>
          <cell r="E984">
            <v>295</v>
          </cell>
          <cell r="F984">
            <v>40</v>
          </cell>
          <cell r="G984">
            <v>20</v>
          </cell>
          <cell r="H984" t="str">
            <v>Letra Negra</v>
          </cell>
          <cell r="I984" t="str">
            <v>Si</v>
          </cell>
          <cell r="J984" t="str">
            <v>HP</v>
          </cell>
          <cell r="K984" t="str">
            <v>Y</v>
          </cell>
          <cell r="L984" t="str">
            <v>110</v>
          </cell>
          <cell r="M984" t="str">
            <v>XL</v>
          </cell>
          <cell r="N984" t="str">
            <v>-</v>
          </cell>
          <cell r="O984" t="str">
            <v>-</v>
          </cell>
          <cell r="P984" t="str">
            <v>No</v>
          </cell>
          <cell r="Q984" t="str">
            <v>-</v>
          </cell>
          <cell r="R984">
            <v>0</v>
          </cell>
          <cell r="S984" t="str">
            <v>CAMIONETA</v>
          </cell>
          <cell r="T984" t="str">
            <v>PERFORMANCE</v>
          </cell>
          <cell r="U984" t="str">
            <v>EN GAMA</v>
          </cell>
          <cell r="V984">
            <v>0</v>
          </cell>
          <cell r="W984">
            <v>4231.04</v>
          </cell>
          <cell r="X984">
            <v>6118</v>
          </cell>
          <cell r="Y984">
            <v>7096.8799999999992</v>
          </cell>
          <cell r="Z984">
            <v>14023.24</v>
          </cell>
          <cell r="AA984" t="str">
            <v>PIRELLI, 295, 40, 20, 110, Y, CAMIONETA, PERFORMANCE, PZERO ROSSO, Letra Negra</v>
          </cell>
        </row>
        <row r="985">
          <cell r="A985" t="str">
            <v>PIR1744200</v>
          </cell>
          <cell r="B985" t="str">
            <v>235/45/R17 Pirelli Pzero 97Y</v>
          </cell>
          <cell r="C985" t="str">
            <v>PIRELLI</v>
          </cell>
          <cell r="D985" t="str">
            <v>PZERO</v>
          </cell>
          <cell r="E985">
            <v>235</v>
          </cell>
          <cell r="F985">
            <v>45</v>
          </cell>
          <cell r="G985">
            <v>17</v>
          </cell>
          <cell r="H985" t="str">
            <v>Letra Negra</v>
          </cell>
          <cell r="I985" t="str">
            <v>No</v>
          </cell>
          <cell r="J985" t="str">
            <v>HP</v>
          </cell>
          <cell r="K985" t="str">
            <v>Y</v>
          </cell>
          <cell r="L985" t="str">
            <v>97</v>
          </cell>
          <cell r="M985" t="str">
            <v>XL</v>
          </cell>
          <cell r="N985" t="str">
            <v>AA</v>
          </cell>
          <cell r="O985" t="str">
            <v>A</v>
          </cell>
          <cell r="P985" t="str">
            <v>No</v>
          </cell>
          <cell r="Q985" t="str">
            <v>-</v>
          </cell>
          <cell r="R985">
            <v>220</v>
          </cell>
          <cell r="S985" t="str">
            <v>AUTO</v>
          </cell>
          <cell r="T985" t="str">
            <v>URBAN</v>
          </cell>
          <cell r="U985" t="str">
            <v>EN GAMA</v>
          </cell>
          <cell r="V985">
            <v>3</v>
          </cell>
          <cell r="W985">
            <v>2550.35</v>
          </cell>
          <cell r="X985">
            <v>3791</v>
          </cell>
          <cell r="Y985">
            <v>4397.5599999999995</v>
          </cell>
          <cell r="Z985">
            <v>8452.92</v>
          </cell>
          <cell r="AA985" t="str">
            <v>PIRELLI, 235, 45, 17, 97, Y, AUTO, URBAN, PZERO, Letra Negra</v>
          </cell>
        </row>
        <row r="986">
          <cell r="A986" t="str">
            <v>PIR2049000</v>
          </cell>
          <cell r="B986" t="str">
            <v>255/35/R19 Pirelli Pzero 96Y</v>
          </cell>
          <cell r="C986" t="str">
            <v>PIRELLI</v>
          </cell>
          <cell r="D986" t="str">
            <v>PZERO</v>
          </cell>
          <cell r="E986">
            <v>255</v>
          </cell>
          <cell r="F986">
            <v>35</v>
          </cell>
          <cell r="G986">
            <v>19</v>
          </cell>
          <cell r="H986" t="str">
            <v>Letra Negra</v>
          </cell>
          <cell r="I986" t="str">
            <v>Si</v>
          </cell>
          <cell r="J986" t="str">
            <v>HP</v>
          </cell>
          <cell r="K986" t="str">
            <v>Y</v>
          </cell>
          <cell r="L986" t="str">
            <v>96</v>
          </cell>
          <cell r="M986" t="str">
            <v>XL</v>
          </cell>
          <cell r="N986" t="str">
            <v>AA</v>
          </cell>
          <cell r="O986" t="str">
            <v>A</v>
          </cell>
          <cell r="P986" t="str">
            <v>No</v>
          </cell>
          <cell r="Q986" t="str">
            <v>-</v>
          </cell>
          <cell r="R986">
            <v>220</v>
          </cell>
          <cell r="S986" t="str">
            <v>AUTO</v>
          </cell>
          <cell r="T986" t="str">
            <v>URBAN</v>
          </cell>
          <cell r="U986" t="str">
            <v>EN GAMA</v>
          </cell>
          <cell r="V986">
            <v>0</v>
          </cell>
          <cell r="W986">
            <v>3911.44</v>
          </cell>
          <cell r="X986">
            <v>5685</v>
          </cell>
          <cell r="Y986">
            <v>6594.5999999999995</v>
          </cell>
          <cell r="Z986">
            <v>12964.16</v>
          </cell>
          <cell r="AA986" t="str">
            <v>PIRELLI, 255, 35, 19, 96, Y, AUTO, URBAN, PZERO, Letra Negra</v>
          </cell>
        </row>
        <row r="987">
          <cell r="A987" t="str">
            <v>PIR2384500</v>
          </cell>
          <cell r="B987" t="str">
            <v>235/45/R18 Pirelli Pzero Nero 98Y</v>
          </cell>
          <cell r="C987" t="str">
            <v>PIRELLI</v>
          </cell>
          <cell r="D987" t="str">
            <v>PZERO NERO</v>
          </cell>
          <cell r="E987">
            <v>235</v>
          </cell>
          <cell r="F987">
            <v>45</v>
          </cell>
          <cell r="G987">
            <v>18</v>
          </cell>
          <cell r="H987" t="str">
            <v>Letra Negra</v>
          </cell>
          <cell r="I987" t="str">
            <v>No</v>
          </cell>
          <cell r="J987" t="str">
            <v>HP</v>
          </cell>
          <cell r="K987" t="str">
            <v>Y</v>
          </cell>
          <cell r="L987" t="str">
            <v>98</v>
          </cell>
          <cell r="M987" t="str">
            <v>XL</v>
          </cell>
          <cell r="N987" t="str">
            <v>AA</v>
          </cell>
          <cell r="O987" t="str">
            <v>A</v>
          </cell>
          <cell r="P987" t="str">
            <v>No</v>
          </cell>
          <cell r="Q987" t="str">
            <v>-</v>
          </cell>
          <cell r="R987">
            <v>280</v>
          </cell>
          <cell r="S987" t="str">
            <v>AUTO</v>
          </cell>
          <cell r="T987" t="str">
            <v>PERFORMANCE</v>
          </cell>
          <cell r="U987" t="str">
            <v>EN GAMA</v>
          </cell>
          <cell r="V987">
            <v>0</v>
          </cell>
          <cell r="W987">
            <v>2695.69</v>
          </cell>
          <cell r="X987">
            <v>4039</v>
          </cell>
          <cell r="Y987">
            <v>4685.24</v>
          </cell>
          <cell r="Z987">
            <v>10401.719999999999</v>
          </cell>
          <cell r="AA987" t="str">
            <v>PIRELLI, 235, 45, 18, 98, Y, AUTO, PERFORMANCE, PZERO NERO, Letra Negra</v>
          </cell>
        </row>
        <row r="988">
          <cell r="A988" t="str">
            <v>BS14929200</v>
          </cell>
          <cell r="B988" t="str">
            <v>225/55/R17 Bridgestone Potenza Re97 As 95V</v>
          </cell>
          <cell r="C988" t="str">
            <v>BRIDGESTONE</v>
          </cell>
          <cell r="D988" t="str">
            <v>POTENZA RE97 AS</v>
          </cell>
          <cell r="E988">
            <v>225</v>
          </cell>
          <cell r="F988">
            <v>55</v>
          </cell>
          <cell r="G988">
            <v>17</v>
          </cell>
          <cell r="H988" t="str">
            <v>Letra Negra</v>
          </cell>
          <cell r="I988" t="str">
            <v>No</v>
          </cell>
          <cell r="J988" t="str">
            <v>HP</v>
          </cell>
          <cell r="K988" t="str">
            <v>V</v>
          </cell>
          <cell r="L988" t="str">
            <v>95</v>
          </cell>
          <cell r="M988" t="str">
            <v>SL</v>
          </cell>
          <cell r="N988" t="str">
            <v>A</v>
          </cell>
          <cell r="O988" t="str">
            <v>A</v>
          </cell>
          <cell r="P988" t="str">
            <v>Si</v>
          </cell>
          <cell r="Q988" t="str">
            <v>-</v>
          </cell>
          <cell r="R988">
            <v>400</v>
          </cell>
          <cell r="S988" t="str">
            <v>AUTO</v>
          </cell>
          <cell r="T988" t="str">
            <v>URBAN</v>
          </cell>
          <cell r="U988" t="str">
            <v>EN GAMA</v>
          </cell>
          <cell r="V988">
            <v>0</v>
          </cell>
          <cell r="W988">
            <v>2591.38</v>
          </cell>
          <cell r="X988">
            <v>3847</v>
          </cell>
          <cell r="Y988">
            <v>4462.5199999999995</v>
          </cell>
          <cell r="Z988">
            <v>8588.64</v>
          </cell>
          <cell r="AA988" t="str">
            <v>BRIDGESTONE, 225, 55, 17, 95, V, AUTO, URBAN, POTENZA RE97 AS, Letra Negra</v>
          </cell>
        </row>
        <row r="989">
          <cell r="A989">
            <v>91644</v>
          </cell>
          <cell r="B989" t="str">
            <v>10.5/90/R17 Bfgoodrich All Terrain T/A Ko2 120R</v>
          </cell>
          <cell r="C989" t="str">
            <v>BFGOODRICH</v>
          </cell>
          <cell r="D989" t="str">
            <v>ALL TERRAIN T/A KO2</v>
          </cell>
          <cell r="E989">
            <v>10.5</v>
          </cell>
          <cell r="F989">
            <v>90</v>
          </cell>
          <cell r="G989">
            <v>17</v>
          </cell>
          <cell r="H989" t="str">
            <v>Letra Blanca Resaltada</v>
          </cell>
          <cell r="I989" t="str">
            <v>No</v>
          </cell>
          <cell r="J989" t="str">
            <v>R</v>
          </cell>
          <cell r="K989" t="str">
            <v>R</v>
          </cell>
          <cell r="L989" t="str">
            <v>120</v>
          </cell>
          <cell r="M989" t="str">
            <v>D</v>
          </cell>
          <cell r="N989" t="str">
            <v>-</v>
          </cell>
          <cell r="O989" t="str">
            <v>-</v>
          </cell>
          <cell r="P989" t="str">
            <v>No</v>
          </cell>
          <cell r="Q989">
            <v>8</v>
          </cell>
          <cell r="R989">
            <v>0</v>
          </cell>
          <cell r="S989" t="str">
            <v>CAMIONETA</v>
          </cell>
          <cell r="T989" t="str">
            <v>ALL TERRAIN</v>
          </cell>
          <cell r="U989" t="str">
            <v>EN GAMA</v>
          </cell>
          <cell r="V989">
            <v>3</v>
          </cell>
          <cell r="W989">
            <v>3019.31</v>
          </cell>
          <cell r="X989">
            <v>4426</v>
          </cell>
          <cell r="Y989">
            <v>5134.16</v>
          </cell>
          <cell r="Z989">
            <v>10007.32</v>
          </cell>
          <cell r="AA989" t="str">
            <v>BFGOODRICH, 10.5, 90, 17, 120, R, CAMIONETA, ALL TERRAIN, ALL TERRAIN T/A KO2, Letra Blanca Resaltada</v>
          </cell>
        </row>
        <row r="990">
          <cell r="A990" t="str">
            <v>C20133</v>
          </cell>
          <cell r="B990" t="str">
            <v>215/60/R15 Coopertires Cs5 Ultra Touring 94H</v>
          </cell>
          <cell r="C990" t="str">
            <v>COOPERTIRES</v>
          </cell>
          <cell r="D990" t="str">
            <v>CS5 ULTRA TOURING</v>
          </cell>
          <cell r="E990">
            <v>215</v>
          </cell>
          <cell r="F990">
            <v>60</v>
          </cell>
          <cell r="G990">
            <v>15</v>
          </cell>
          <cell r="H990" t="str">
            <v>Letra Negra</v>
          </cell>
          <cell r="I990" t="str">
            <v>No</v>
          </cell>
          <cell r="J990" t="str">
            <v>R</v>
          </cell>
          <cell r="K990" t="str">
            <v>H</v>
          </cell>
          <cell r="L990" t="str">
            <v>94</v>
          </cell>
          <cell r="M990" t="str">
            <v>SL</v>
          </cell>
          <cell r="N990" t="str">
            <v>A</v>
          </cell>
          <cell r="O990" t="str">
            <v>A</v>
          </cell>
          <cell r="P990" t="str">
            <v>No</v>
          </cell>
          <cell r="Q990">
            <v>4</v>
          </cell>
          <cell r="R990">
            <v>620</v>
          </cell>
          <cell r="S990" t="str">
            <v>AUTO</v>
          </cell>
          <cell r="T990" t="str">
            <v>TOURING</v>
          </cell>
          <cell r="U990" t="str">
            <v>EN GAMA</v>
          </cell>
          <cell r="V990">
            <v>1</v>
          </cell>
          <cell r="W990">
            <v>1220.82</v>
          </cell>
          <cell r="X990">
            <v>1857</v>
          </cell>
          <cell r="Y990">
            <v>2154.12</v>
          </cell>
          <cell r="Z990">
            <v>4047.24</v>
          </cell>
          <cell r="AA990" t="str">
            <v>COOPERTIRES, 215, 60, 15, 94, H, AUTO, TOURING, CS5 ULTRA TOURING, Letra Negra</v>
          </cell>
        </row>
        <row r="991">
          <cell r="A991" t="str">
            <v>FS10324006</v>
          </cell>
          <cell r="B991" t="str">
            <v>195/55/R15 Firestone Firehawk 900 85H</v>
          </cell>
          <cell r="C991" t="str">
            <v>FIRESTONE</v>
          </cell>
          <cell r="D991" t="str">
            <v>FIREHAWK 900</v>
          </cell>
          <cell r="E991">
            <v>195</v>
          </cell>
          <cell r="F991">
            <v>55</v>
          </cell>
          <cell r="G991">
            <v>15</v>
          </cell>
          <cell r="H991" t="str">
            <v>Letra Negra</v>
          </cell>
          <cell r="I991" t="str">
            <v>No</v>
          </cell>
          <cell r="J991" t="str">
            <v>R</v>
          </cell>
          <cell r="K991" t="str">
            <v>H</v>
          </cell>
          <cell r="L991" t="str">
            <v>85</v>
          </cell>
          <cell r="M991" t="str">
            <v>SL</v>
          </cell>
          <cell r="N991" t="str">
            <v>-</v>
          </cell>
          <cell r="O991" t="str">
            <v>-</v>
          </cell>
          <cell r="P991" t="str">
            <v>No</v>
          </cell>
          <cell r="Q991" t="str">
            <v>-</v>
          </cell>
          <cell r="R991">
            <v>0</v>
          </cell>
          <cell r="S991" t="str">
            <v>AUTO</v>
          </cell>
          <cell r="T991" t="str">
            <v>URBAN</v>
          </cell>
          <cell r="U991" t="str">
            <v>EN GAMA</v>
          </cell>
          <cell r="V991">
            <v>0</v>
          </cell>
          <cell r="W991">
            <v>1112.6600000000001</v>
          </cell>
          <cell r="X991">
            <v>1711</v>
          </cell>
          <cell r="Y991">
            <v>1984.7599999999998</v>
          </cell>
          <cell r="Z991">
            <v>3688.8</v>
          </cell>
          <cell r="AA991" t="str">
            <v>FIRESTONE, 195, 55, 15, 85, H, AUTO, URBAN, FIREHAWK 900, Letra Negra</v>
          </cell>
        </row>
        <row r="992">
          <cell r="A992" t="str">
            <v>DUN105112</v>
          </cell>
          <cell r="B992" t="str">
            <v>225/55/R18 Dunlop Sp Sport 7000 A-S 97V</v>
          </cell>
          <cell r="C992" t="str">
            <v>DUNLOP</v>
          </cell>
          <cell r="D992" t="str">
            <v>SP SPORT 7000 A-S</v>
          </cell>
          <cell r="E992">
            <v>225</v>
          </cell>
          <cell r="F992">
            <v>55</v>
          </cell>
          <cell r="G992">
            <v>18</v>
          </cell>
          <cell r="H992" t="str">
            <v>Letra Negra</v>
          </cell>
          <cell r="I992" t="str">
            <v>Si</v>
          </cell>
          <cell r="J992" t="str">
            <v>HP</v>
          </cell>
          <cell r="K992" t="str">
            <v>V</v>
          </cell>
          <cell r="L992" t="str">
            <v>97</v>
          </cell>
          <cell r="M992" t="str">
            <v>SL</v>
          </cell>
          <cell r="N992" t="str">
            <v>A</v>
          </cell>
          <cell r="O992" t="str">
            <v>A</v>
          </cell>
          <cell r="P992" t="str">
            <v>No</v>
          </cell>
          <cell r="Q992" t="str">
            <v>-</v>
          </cell>
          <cell r="R992">
            <v>340</v>
          </cell>
          <cell r="S992" t="str">
            <v>CAMIONETA</v>
          </cell>
          <cell r="T992" t="str">
            <v>SPORTING</v>
          </cell>
          <cell r="U992" t="str">
            <v>EN GAMA</v>
          </cell>
          <cell r="V992">
            <v>0</v>
          </cell>
          <cell r="W992">
            <v>2100.54</v>
          </cell>
          <cell r="X992">
            <v>3233</v>
          </cell>
          <cell r="Y992">
            <v>3750.2799999999997</v>
          </cell>
          <cell r="Z992">
            <v>6879.9599999999991</v>
          </cell>
          <cell r="AA992" t="str">
            <v>DUNLOP, 225, 55, 18, 97, V, CAMIONETA, SPORTING, SP SPORT 7000 A-S, Letra Negra</v>
          </cell>
        </row>
        <row r="993">
          <cell r="A993" t="str">
            <v>PIR2723600</v>
          </cell>
          <cell r="B993" t="str">
            <v>285/70/R17 Pirelli Scorpion All Terrain Plus 121R</v>
          </cell>
          <cell r="C993" t="str">
            <v>PIRELLI</v>
          </cell>
          <cell r="D993" t="str">
            <v>SCORPION ALL TERRAIN PLUS</v>
          </cell>
          <cell r="E993">
            <v>285</v>
          </cell>
          <cell r="F993">
            <v>70</v>
          </cell>
          <cell r="G993">
            <v>17</v>
          </cell>
          <cell r="H993" t="str">
            <v>Letra Negra</v>
          </cell>
          <cell r="I993" t="str">
            <v>No</v>
          </cell>
          <cell r="J993" t="str">
            <v>R</v>
          </cell>
          <cell r="K993" t="str">
            <v>R</v>
          </cell>
          <cell r="L993" t="str">
            <v>121</v>
          </cell>
          <cell r="M993" t="str">
            <v>SL</v>
          </cell>
          <cell r="N993" t="str">
            <v>A</v>
          </cell>
          <cell r="O993" t="str">
            <v>B</v>
          </cell>
          <cell r="P993" t="str">
            <v>No</v>
          </cell>
          <cell r="Q993" t="str">
            <v>-</v>
          </cell>
          <cell r="R993">
            <v>640</v>
          </cell>
          <cell r="S993" t="str">
            <v>CAMIONETA</v>
          </cell>
          <cell r="T993" t="str">
            <v>ALL TERRAIN</v>
          </cell>
          <cell r="U993" t="str">
            <v>EN GAMA</v>
          </cell>
          <cell r="V993">
            <v>10</v>
          </cell>
          <cell r="W993">
            <v>3207.21</v>
          </cell>
          <cell r="X993">
            <v>4681</v>
          </cell>
          <cell r="Y993">
            <v>5429.96</v>
          </cell>
          <cell r="Z993">
            <v>10705.64</v>
          </cell>
          <cell r="AA993" t="str">
            <v>PIRELLI, 285, 70, 17, 121, R, CAMIONETA, ALL TERRAIN, SCORPION ALL TERRAIN PLUS, Letra Negra</v>
          </cell>
        </row>
        <row r="994">
          <cell r="A994" t="str">
            <v>PIR1817000</v>
          </cell>
          <cell r="B994" t="str">
            <v>245/45/R19 Pirelli Pzero 98Y</v>
          </cell>
          <cell r="C994" t="str">
            <v>PIRELLI</v>
          </cell>
          <cell r="D994" t="str">
            <v>PZERO</v>
          </cell>
          <cell r="E994">
            <v>245</v>
          </cell>
          <cell r="F994">
            <v>45</v>
          </cell>
          <cell r="G994">
            <v>19</v>
          </cell>
          <cell r="H994" t="str">
            <v>Letra Negra</v>
          </cell>
          <cell r="I994" t="str">
            <v>Si</v>
          </cell>
          <cell r="J994" t="str">
            <v>HP</v>
          </cell>
          <cell r="K994" t="str">
            <v>Y</v>
          </cell>
          <cell r="L994" t="str">
            <v>98</v>
          </cell>
          <cell r="M994" t="str">
            <v>SL</v>
          </cell>
          <cell r="N994" t="str">
            <v>AA</v>
          </cell>
          <cell r="O994" t="str">
            <v>A</v>
          </cell>
          <cell r="P994" t="str">
            <v>Si</v>
          </cell>
          <cell r="Q994" t="str">
            <v>-</v>
          </cell>
          <cell r="R994">
            <v>220</v>
          </cell>
          <cell r="S994" t="str">
            <v>AUTO</v>
          </cell>
          <cell r="T994" t="str">
            <v>URBAN</v>
          </cell>
          <cell r="U994" t="str">
            <v>EN GAMA</v>
          </cell>
          <cell r="V994">
            <v>0</v>
          </cell>
          <cell r="W994">
            <v>4757.13</v>
          </cell>
          <cell r="X994">
            <v>6830</v>
          </cell>
          <cell r="Y994">
            <v>7922.7999999999993</v>
          </cell>
          <cell r="Z994">
            <v>15766.72</v>
          </cell>
          <cell r="AA994" t="str">
            <v>PIRELLI, 245, 45, 19, 98, Y, AUTO, URBAN, PZERO, Letra Negra</v>
          </cell>
        </row>
        <row r="995">
          <cell r="A995" t="str">
            <v>PIR1804000</v>
          </cell>
          <cell r="B995" t="str">
            <v>265/50/R19 Pirelli Pzero Suv 110Y</v>
          </cell>
          <cell r="C995" t="str">
            <v>PIRELLI</v>
          </cell>
          <cell r="D995" t="str">
            <v>PZERO SUV</v>
          </cell>
          <cell r="E995">
            <v>265</v>
          </cell>
          <cell r="F995">
            <v>50</v>
          </cell>
          <cell r="G995">
            <v>19</v>
          </cell>
          <cell r="H995" t="str">
            <v>Letra Negra</v>
          </cell>
          <cell r="I995" t="str">
            <v>Si</v>
          </cell>
          <cell r="J995" t="str">
            <v>HP</v>
          </cell>
          <cell r="K995" t="str">
            <v>Y</v>
          </cell>
          <cell r="L995" t="str">
            <v>110</v>
          </cell>
          <cell r="M995" t="str">
            <v>XL</v>
          </cell>
          <cell r="N995" t="str">
            <v>-</v>
          </cell>
          <cell r="O995" t="str">
            <v>-</v>
          </cell>
          <cell r="P995" t="str">
            <v>No</v>
          </cell>
          <cell r="Q995" t="str">
            <v>-</v>
          </cell>
          <cell r="R995">
            <v>0</v>
          </cell>
          <cell r="S995" t="str">
            <v>CAMIONETA</v>
          </cell>
          <cell r="T995" t="str">
            <v>URBAN</v>
          </cell>
          <cell r="U995" t="str">
            <v>EN GAMA</v>
          </cell>
          <cell r="V995">
            <v>1</v>
          </cell>
          <cell r="W995">
            <v>3258.74</v>
          </cell>
          <cell r="X995">
            <v>4802</v>
          </cell>
          <cell r="Y995">
            <v>5570.32</v>
          </cell>
          <cell r="Z995">
            <v>10800.759999999998</v>
          </cell>
          <cell r="AA995" t="str">
            <v>PIRELLI, 265, 50, 19, 110, Y, CAMIONETA, URBAN, PZERO SUV, Letra Negra</v>
          </cell>
        </row>
        <row r="996">
          <cell r="A996" t="str">
            <v>PIR2421700</v>
          </cell>
          <cell r="B996" t="str">
            <v>285/40/R22 Pirelli Pzero Suv 106Y</v>
          </cell>
          <cell r="C996" t="str">
            <v>PIRELLI</v>
          </cell>
          <cell r="D996" t="str">
            <v>PZERO SUV</v>
          </cell>
          <cell r="E996">
            <v>285</v>
          </cell>
          <cell r="F996">
            <v>40</v>
          </cell>
          <cell r="G996">
            <v>22</v>
          </cell>
          <cell r="H996" t="str">
            <v>Letra Negra</v>
          </cell>
          <cell r="I996" t="str">
            <v>Si</v>
          </cell>
          <cell r="J996" t="str">
            <v>HP</v>
          </cell>
          <cell r="K996" t="str">
            <v>Y</v>
          </cell>
          <cell r="L996" t="str">
            <v>106</v>
          </cell>
          <cell r="M996" t="str">
            <v>SL</v>
          </cell>
          <cell r="N996" t="str">
            <v>-</v>
          </cell>
          <cell r="O996" t="str">
            <v>-</v>
          </cell>
          <cell r="P996" t="str">
            <v>No</v>
          </cell>
          <cell r="Q996" t="str">
            <v>-</v>
          </cell>
          <cell r="R996">
            <v>0</v>
          </cell>
          <cell r="S996" t="str">
            <v>CAMIONETA</v>
          </cell>
          <cell r="T996" t="str">
            <v>URBAN</v>
          </cell>
          <cell r="U996" t="str">
            <v>EN GAMA</v>
          </cell>
          <cell r="V996">
            <v>0</v>
          </cell>
          <cell r="W996">
            <v>5040.0600000000004</v>
          </cell>
          <cell r="X996">
            <v>7214</v>
          </cell>
          <cell r="Y996">
            <v>8368.24</v>
          </cell>
          <cell r="Z996">
            <v>16705.16</v>
          </cell>
          <cell r="AA996" t="str">
            <v>PIRELLI, 285, 40, 22, 106, Y, CAMIONETA, URBAN, PZERO SUV, Letra Negra</v>
          </cell>
        </row>
        <row r="997">
          <cell r="A997" t="str">
            <v>BS16303003</v>
          </cell>
          <cell r="B997" t="str">
            <v>225/55/R18 Bridgestone Dueler H/P Sport 98H</v>
          </cell>
          <cell r="C997" t="str">
            <v>BRIDGESTONE</v>
          </cell>
          <cell r="D997" t="str">
            <v>DUELER H/P SPORT</v>
          </cell>
          <cell r="E997">
            <v>225</v>
          </cell>
          <cell r="F997">
            <v>55</v>
          </cell>
          <cell r="G997">
            <v>18</v>
          </cell>
          <cell r="H997" t="str">
            <v>Letra Negra</v>
          </cell>
          <cell r="I997" t="str">
            <v>No</v>
          </cell>
          <cell r="J997" t="str">
            <v>R</v>
          </cell>
          <cell r="K997" t="str">
            <v>H</v>
          </cell>
          <cell r="L997" t="str">
            <v>98</v>
          </cell>
          <cell r="M997" t="str">
            <v>SL</v>
          </cell>
          <cell r="N997" t="str">
            <v>A</v>
          </cell>
          <cell r="O997" t="str">
            <v>A</v>
          </cell>
          <cell r="P997" t="str">
            <v>No</v>
          </cell>
          <cell r="Q997" t="str">
            <v>-</v>
          </cell>
          <cell r="R997">
            <v>300</v>
          </cell>
          <cell r="S997" t="str">
            <v>CAMIONETA</v>
          </cell>
          <cell r="T997" t="str">
            <v>SPORTING</v>
          </cell>
          <cell r="U997" t="str">
            <v>EN GAMA</v>
          </cell>
          <cell r="V997">
            <v>24</v>
          </cell>
          <cell r="W997">
            <v>1645.06</v>
          </cell>
          <cell r="X997">
            <v>2617</v>
          </cell>
          <cell r="Y997">
            <v>3035.72</v>
          </cell>
          <cell r="Z997">
            <v>5690.96</v>
          </cell>
          <cell r="AA997" t="str">
            <v>BRIDGESTONE, 225, 55, 18, 98, H, CAMIONETA, SPORTING, DUELER H/P SPORT, Letra Negra</v>
          </cell>
        </row>
        <row r="998">
          <cell r="A998" t="str">
            <v>PIR2146700</v>
          </cell>
          <cell r="B998" t="str">
            <v>275/35/R18 Pirelli Pzero 95Y</v>
          </cell>
          <cell r="C998" t="str">
            <v>PIRELLI</v>
          </cell>
          <cell r="D998" t="str">
            <v>PZERO</v>
          </cell>
          <cell r="E998">
            <v>275</v>
          </cell>
          <cell r="F998">
            <v>35</v>
          </cell>
          <cell r="G998">
            <v>18</v>
          </cell>
          <cell r="H998" t="str">
            <v>Letra Negra</v>
          </cell>
          <cell r="I998" t="str">
            <v>No</v>
          </cell>
          <cell r="J998" t="str">
            <v>HP</v>
          </cell>
          <cell r="K998" t="str">
            <v>Y</v>
          </cell>
          <cell r="L998" t="str">
            <v>95</v>
          </cell>
          <cell r="M998" t="str">
            <v>SL</v>
          </cell>
          <cell r="N998" t="str">
            <v>AA</v>
          </cell>
          <cell r="O998" t="str">
            <v>A</v>
          </cell>
          <cell r="P998" t="str">
            <v>Si</v>
          </cell>
          <cell r="Q998" t="str">
            <v>-</v>
          </cell>
          <cell r="R998">
            <v>220</v>
          </cell>
          <cell r="S998" t="str">
            <v>AUTO</v>
          </cell>
          <cell r="T998" t="str">
            <v>URBAN</v>
          </cell>
          <cell r="U998" t="str">
            <v>EN GAMA</v>
          </cell>
          <cell r="V998">
            <v>3</v>
          </cell>
          <cell r="W998">
            <v>3828.54</v>
          </cell>
          <cell r="X998">
            <v>5573</v>
          </cell>
          <cell r="Y998">
            <v>6464.6799999999994</v>
          </cell>
          <cell r="Z998">
            <v>12689.24</v>
          </cell>
          <cell r="AA998" t="str">
            <v>PIRELLI, 275, 35, 18, 95, Y, AUTO, URBAN, PZERO, Letra Negra</v>
          </cell>
        </row>
        <row r="999">
          <cell r="A999">
            <v>13737</v>
          </cell>
          <cell r="B999" t="str">
            <v>245/50/R16 Bfgoodrich G-Force Sport Comp-2 97W</v>
          </cell>
          <cell r="C999" t="str">
            <v>BFGOODRICH</v>
          </cell>
          <cell r="D999" t="str">
            <v>G-FORCE SPORT COMP-2</v>
          </cell>
          <cell r="E999">
            <v>245</v>
          </cell>
          <cell r="F999">
            <v>50</v>
          </cell>
          <cell r="G999">
            <v>16</v>
          </cell>
          <cell r="H999" t="str">
            <v>Letra Negra</v>
          </cell>
          <cell r="I999" t="str">
            <v>No</v>
          </cell>
          <cell r="J999" t="str">
            <v>HP</v>
          </cell>
          <cell r="K999" t="str">
            <v>W</v>
          </cell>
          <cell r="L999" t="str">
            <v>97</v>
          </cell>
          <cell r="M999" t="str">
            <v>SL</v>
          </cell>
          <cell r="N999" t="str">
            <v>-</v>
          </cell>
          <cell r="O999" t="str">
            <v>-</v>
          </cell>
          <cell r="P999" t="str">
            <v>No</v>
          </cell>
          <cell r="Q999" t="str">
            <v>-</v>
          </cell>
          <cell r="R999">
            <v>340</v>
          </cell>
          <cell r="S999" t="str">
            <v>AUTO</v>
          </cell>
          <cell r="T999" t="str">
            <v>SPORTING</v>
          </cell>
          <cell r="U999" t="str">
            <v>EN GAMA</v>
          </cell>
          <cell r="V999">
            <v>0</v>
          </cell>
          <cell r="W999">
            <v>2090.7199999999998</v>
          </cell>
          <cell r="X999">
            <v>3099</v>
          </cell>
          <cell r="Y999">
            <v>3594.8399999999997</v>
          </cell>
          <cell r="Z999">
            <v>7477.36</v>
          </cell>
          <cell r="AA999" t="str">
            <v>BFGOODRICH, 245, 50, 16, 97, W, AUTO, SPORTING, G-FORCE SPORT COMP-2, Letra Negra</v>
          </cell>
        </row>
        <row r="1000">
          <cell r="A1000">
            <v>29895</v>
          </cell>
          <cell r="B1000" t="str">
            <v>215/65/R16 Michelin Primacy Suv 98H</v>
          </cell>
          <cell r="C1000" t="str">
            <v>MICHELIN</v>
          </cell>
          <cell r="D1000" t="str">
            <v>PRIMACY SUV</v>
          </cell>
          <cell r="E1000">
            <v>215</v>
          </cell>
          <cell r="F1000">
            <v>65</v>
          </cell>
          <cell r="G1000">
            <v>16</v>
          </cell>
          <cell r="H1000" t="str">
            <v>Letra Negra</v>
          </cell>
          <cell r="I1000" t="str">
            <v>No</v>
          </cell>
          <cell r="J1000" t="str">
            <v>R</v>
          </cell>
          <cell r="K1000" t="str">
            <v>H</v>
          </cell>
          <cell r="L1000" t="str">
            <v>98</v>
          </cell>
          <cell r="M1000" t="str">
            <v>SL</v>
          </cell>
          <cell r="N1000" t="str">
            <v>-</v>
          </cell>
          <cell r="O1000" t="str">
            <v>-</v>
          </cell>
          <cell r="P1000" t="str">
            <v>No</v>
          </cell>
          <cell r="Q1000" t="str">
            <v>-</v>
          </cell>
          <cell r="R1000">
            <v>0</v>
          </cell>
          <cell r="S1000" t="str">
            <v>AUTO</v>
          </cell>
          <cell r="T1000" t="str">
            <v>URBAN</v>
          </cell>
          <cell r="U1000" t="str">
            <v>EN GAMA</v>
          </cell>
          <cell r="V1000">
            <v>0</v>
          </cell>
          <cell r="W1000">
            <v>1893.61</v>
          </cell>
          <cell r="X1000">
            <v>2832</v>
          </cell>
          <cell r="Y1000">
            <v>3285.12</v>
          </cell>
          <cell r="Z1000">
            <v>7001.7599999999993</v>
          </cell>
          <cell r="AA1000" t="str">
            <v>MICHELIN, 215, 65, 16, 98, H, AUTO, URBAN, PRIMACY SUV, Letra Negra</v>
          </cell>
        </row>
        <row r="1001">
          <cell r="A1001">
            <v>27866</v>
          </cell>
          <cell r="B1001" t="str">
            <v>225/55/R17 Michelin Primacy 4 101W</v>
          </cell>
          <cell r="C1001" t="str">
            <v>MICHELIN</v>
          </cell>
          <cell r="D1001" t="str">
            <v>PRIMACY 4</v>
          </cell>
          <cell r="E1001">
            <v>225</v>
          </cell>
          <cell r="F1001">
            <v>55</v>
          </cell>
          <cell r="G1001">
            <v>17</v>
          </cell>
          <cell r="H1001" t="str">
            <v>Letra Negra</v>
          </cell>
          <cell r="I1001" t="str">
            <v>No</v>
          </cell>
          <cell r="J1001" t="str">
            <v>HP</v>
          </cell>
          <cell r="K1001" t="str">
            <v>W</v>
          </cell>
          <cell r="L1001" t="str">
            <v>101</v>
          </cell>
          <cell r="M1001" t="str">
            <v>SL</v>
          </cell>
          <cell r="N1001" t="str">
            <v>A</v>
          </cell>
          <cell r="O1001" t="str">
            <v>A</v>
          </cell>
          <cell r="P1001" t="str">
            <v>No</v>
          </cell>
          <cell r="Q1001" t="str">
            <v>-</v>
          </cell>
          <cell r="R1001">
            <v>340</v>
          </cell>
          <cell r="S1001" t="str">
            <v>AUTO</v>
          </cell>
          <cell r="T1001" t="str">
            <v>URBAN</v>
          </cell>
          <cell r="U1001" t="str">
            <v>EN GAMA</v>
          </cell>
          <cell r="V1001">
            <v>0</v>
          </cell>
          <cell r="W1001">
            <v>2675.93</v>
          </cell>
          <cell r="X1001">
            <v>3961</v>
          </cell>
          <cell r="Y1001">
            <v>4594.7599999999993</v>
          </cell>
          <cell r="Z1001">
            <v>8869.3599999999988</v>
          </cell>
          <cell r="AA1001" t="str">
            <v>MICHELIN, 225, 55, 17, 101, W, AUTO, URBAN, PRIMACY 4, Letra Negra</v>
          </cell>
        </row>
        <row r="1002">
          <cell r="A1002" t="str">
            <v>C08298</v>
          </cell>
          <cell r="B1002" t="str">
            <v>Lt265/70/R17 Coopertires Discoverer H/T3 121/118S</v>
          </cell>
          <cell r="C1002" t="str">
            <v>COOPERTIRES</v>
          </cell>
          <cell r="D1002" t="str">
            <v>DISCOVERER H/T3</v>
          </cell>
          <cell r="E1002">
            <v>265</v>
          </cell>
          <cell r="F1002">
            <v>70</v>
          </cell>
          <cell r="G1002">
            <v>17</v>
          </cell>
          <cell r="H1002" t="str">
            <v>Letra Negra</v>
          </cell>
          <cell r="I1002" t="str">
            <v>No</v>
          </cell>
          <cell r="J1002" t="str">
            <v>R</v>
          </cell>
          <cell r="K1002" t="str">
            <v>S</v>
          </cell>
          <cell r="L1002" t="str">
            <v>121/118</v>
          </cell>
          <cell r="M1002" t="str">
            <v>E</v>
          </cell>
          <cell r="N1002" t="str">
            <v>-</v>
          </cell>
          <cell r="O1002" t="str">
            <v>-</v>
          </cell>
          <cell r="P1002" t="str">
            <v>No</v>
          </cell>
          <cell r="Q1002">
            <v>10</v>
          </cell>
          <cell r="R1002">
            <v>0</v>
          </cell>
          <cell r="S1002" t="str">
            <v>CAMIONETA</v>
          </cell>
          <cell r="T1002" t="str">
            <v>ALL TERRAIN</v>
          </cell>
          <cell r="U1002" t="str">
            <v>FUERA DE GAMA</v>
          </cell>
          <cell r="V1002">
            <v>0</v>
          </cell>
          <cell r="W1002">
            <v>2092.4899999999998</v>
          </cell>
          <cell r="X1002">
            <v>3171</v>
          </cell>
          <cell r="Y1002">
            <v>3678.3599999999997</v>
          </cell>
          <cell r="Z1002">
            <v>6935.64</v>
          </cell>
          <cell r="AA1002" t="str">
            <v>COOPERTIRES, 265, 70, 17, 121/118, S, CAMIONETA, ALL TERRAIN, DISCOVERER H/T3, Letra Negra</v>
          </cell>
        </row>
        <row r="1003">
          <cell r="A1003" t="str">
            <v>GDY107499</v>
          </cell>
          <cell r="B1003" t="str">
            <v>235/50/R18 Goodyear Eagle Sport All Season 97W</v>
          </cell>
          <cell r="C1003" t="str">
            <v>GOODYEAR</v>
          </cell>
          <cell r="D1003" t="str">
            <v>EAGLE SPORT ALL SEASON</v>
          </cell>
          <cell r="E1003">
            <v>235</v>
          </cell>
          <cell r="F1003">
            <v>50</v>
          </cell>
          <cell r="G1003">
            <v>18</v>
          </cell>
          <cell r="H1003" t="str">
            <v>Letra Negra</v>
          </cell>
          <cell r="I1003" t="str">
            <v>No</v>
          </cell>
          <cell r="J1003" t="str">
            <v>HP</v>
          </cell>
          <cell r="K1003" t="str">
            <v>W</v>
          </cell>
          <cell r="L1003" t="str">
            <v>97</v>
          </cell>
          <cell r="M1003" t="str">
            <v>SL</v>
          </cell>
          <cell r="N1003" t="str">
            <v>A</v>
          </cell>
          <cell r="O1003" t="str">
            <v>A</v>
          </cell>
          <cell r="P1003" t="str">
            <v>No</v>
          </cell>
          <cell r="Q1003" t="str">
            <v>-</v>
          </cell>
          <cell r="R1003">
            <v>560</v>
          </cell>
          <cell r="S1003" t="str">
            <v>AUTO</v>
          </cell>
          <cell r="T1003" t="str">
            <v>SPORTING</v>
          </cell>
          <cell r="U1003" t="str">
            <v>DESCONTINUADO</v>
          </cell>
          <cell r="V1003">
            <v>0</v>
          </cell>
          <cell r="W1003">
            <v>2194.19</v>
          </cell>
          <cell r="X1003">
            <v>3360</v>
          </cell>
          <cell r="Y1003">
            <v>3897.6</v>
          </cell>
          <cell r="Z1003">
            <v>7273.2</v>
          </cell>
          <cell r="AA1003" t="str">
            <v>GOODYEAR, 235, 50, 18, 97, W, AUTO, SPORTING, EAGLE SPORT ALL SEASON, Letra Negra</v>
          </cell>
        </row>
        <row r="1004">
          <cell r="A1004" t="str">
            <v>DUN108497</v>
          </cell>
          <cell r="B1004" t="str">
            <v>225/65/R17 Dunlop Grandtrek Pt3 102H</v>
          </cell>
          <cell r="C1004" t="str">
            <v>DUNLOP</v>
          </cell>
          <cell r="D1004" t="str">
            <v>GRANDTREK PT3</v>
          </cell>
          <cell r="E1004">
            <v>225</v>
          </cell>
          <cell r="F1004">
            <v>65</v>
          </cell>
          <cell r="G1004">
            <v>17</v>
          </cell>
          <cell r="H1004" t="str">
            <v>Letra Negra</v>
          </cell>
          <cell r="I1004" t="str">
            <v>No</v>
          </cell>
          <cell r="J1004" t="str">
            <v>R</v>
          </cell>
          <cell r="K1004" t="str">
            <v>H</v>
          </cell>
          <cell r="L1004" t="str">
            <v>102</v>
          </cell>
          <cell r="M1004" t="str">
            <v>SL</v>
          </cell>
          <cell r="N1004" t="str">
            <v>A</v>
          </cell>
          <cell r="O1004" t="str">
            <v>A</v>
          </cell>
          <cell r="P1004" t="str">
            <v>No</v>
          </cell>
          <cell r="Q1004" t="str">
            <v>-</v>
          </cell>
          <cell r="R1004">
            <v>420</v>
          </cell>
          <cell r="S1004" t="str">
            <v>CAMIONETA</v>
          </cell>
          <cell r="T1004" t="str">
            <v>URBAN</v>
          </cell>
          <cell r="U1004" t="str">
            <v>DESCONTINUADO</v>
          </cell>
          <cell r="V1004">
            <v>0</v>
          </cell>
          <cell r="W1004">
            <v>1197.0899999999999</v>
          </cell>
          <cell r="X1004">
            <v>1959</v>
          </cell>
          <cell r="Y1004">
            <v>2272.44</v>
          </cell>
          <cell r="Z1004">
            <v>3968.3599999999997</v>
          </cell>
          <cell r="AA1004" t="str">
            <v>DUNLOP, 225, 65, 17, 102, H, CAMIONETA, URBAN, GRANDTREK PT3, Letra Negra</v>
          </cell>
        </row>
        <row r="1005">
          <cell r="A1005" t="str">
            <v>GDY107550</v>
          </cell>
          <cell r="B1005" t="str">
            <v>245/35/R20 Goodyear Eagle Sport All Season 95W</v>
          </cell>
          <cell r="C1005" t="str">
            <v>GOODYEAR</v>
          </cell>
          <cell r="D1005" t="str">
            <v>EAGLE SPORT ALL SEASON</v>
          </cell>
          <cell r="E1005">
            <v>245</v>
          </cell>
          <cell r="F1005">
            <v>35</v>
          </cell>
          <cell r="G1005">
            <v>20</v>
          </cell>
          <cell r="H1005" t="str">
            <v>Letra Negra</v>
          </cell>
          <cell r="I1005" t="str">
            <v>No</v>
          </cell>
          <cell r="J1005" t="str">
            <v>HP</v>
          </cell>
          <cell r="K1005" t="str">
            <v>W</v>
          </cell>
          <cell r="L1005" t="str">
            <v>95</v>
          </cell>
          <cell r="M1005" t="str">
            <v>XL</v>
          </cell>
          <cell r="N1005" t="str">
            <v>A</v>
          </cell>
          <cell r="O1005" t="str">
            <v>A</v>
          </cell>
          <cell r="P1005" t="str">
            <v>No</v>
          </cell>
          <cell r="Q1005" t="str">
            <v>-</v>
          </cell>
          <cell r="R1005">
            <v>560</v>
          </cell>
          <cell r="S1005" t="str">
            <v>AUTO</v>
          </cell>
          <cell r="T1005" t="str">
            <v>SPORTING</v>
          </cell>
          <cell r="U1005" t="str">
            <v>EN GAMA</v>
          </cell>
          <cell r="V1005">
            <v>0</v>
          </cell>
          <cell r="W1005">
            <v>2416.1999999999998</v>
          </cell>
          <cell r="X1005">
            <v>3661</v>
          </cell>
          <cell r="Y1005">
            <v>4246.7599999999993</v>
          </cell>
          <cell r="Z1005">
            <v>8008.64</v>
          </cell>
          <cell r="AA1005" t="str">
            <v>GOODYEAR, 245, 35, 20, 95, W, AUTO, SPORTING, EAGLE SPORT ALL SEASON, Letra Negra</v>
          </cell>
        </row>
        <row r="1006">
          <cell r="A1006">
            <v>6580</v>
          </cell>
          <cell r="B1006" t="str">
            <v>265/50/R19 Michelin Latitude Sport 3 110Y</v>
          </cell>
          <cell r="C1006" t="str">
            <v>MICHELIN</v>
          </cell>
          <cell r="D1006" t="str">
            <v>LATITUDE SPORT 3</v>
          </cell>
          <cell r="E1006">
            <v>265</v>
          </cell>
          <cell r="F1006">
            <v>50</v>
          </cell>
          <cell r="G1006">
            <v>19</v>
          </cell>
          <cell r="H1006" t="str">
            <v>Letra Negra</v>
          </cell>
          <cell r="I1006" t="str">
            <v>No</v>
          </cell>
          <cell r="J1006" t="str">
            <v>HP</v>
          </cell>
          <cell r="K1006" t="str">
            <v>Y</v>
          </cell>
          <cell r="L1006" t="str">
            <v>110</v>
          </cell>
          <cell r="M1006" t="str">
            <v>XL</v>
          </cell>
          <cell r="N1006" t="str">
            <v>-</v>
          </cell>
          <cell r="O1006" t="str">
            <v>-</v>
          </cell>
          <cell r="P1006" t="str">
            <v>No</v>
          </cell>
          <cell r="Q1006" t="str">
            <v>-</v>
          </cell>
          <cell r="R1006">
            <v>220</v>
          </cell>
          <cell r="S1006" t="str">
            <v>CAMIONETA</v>
          </cell>
          <cell r="T1006" t="str">
            <v>SPORTING</v>
          </cell>
          <cell r="U1006" t="str">
            <v>EN GAMA</v>
          </cell>
          <cell r="V1006">
            <v>1</v>
          </cell>
          <cell r="W1006">
            <v>3785.95</v>
          </cell>
          <cell r="X1006">
            <v>5516</v>
          </cell>
          <cell r="Y1006">
            <v>6398.5599999999995</v>
          </cell>
          <cell r="Z1006">
            <v>12547.72</v>
          </cell>
          <cell r="AA1006" t="str">
            <v>MICHELIN, 265, 50, 19, 110, Y, CAMIONETA, SPORTING, LATITUDE SPORT 3, Letra Negra</v>
          </cell>
        </row>
        <row r="1007">
          <cell r="A1007">
            <v>13022</v>
          </cell>
          <cell r="B1007" t="str">
            <v>245/75/R17 Michelin Ltx A/T2 121/118R</v>
          </cell>
          <cell r="C1007" t="str">
            <v>MICHELIN</v>
          </cell>
          <cell r="D1007" t="str">
            <v>LTX A/T2</v>
          </cell>
          <cell r="E1007">
            <v>245</v>
          </cell>
          <cell r="F1007">
            <v>75</v>
          </cell>
          <cell r="G1007">
            <v>17</v>
          </cell>
          <cell r="H1007" t="str">
            <v>Letra Blanca Resaltada Derecha</v>
          </cell>
          <cell r="I1007" t="str">
            <v>No</v>
          </cell>
          <cell r="J1007" t="str">
            <v>R</v>
          </cell>
          <cell r="K1007" t="str">
            <v>R</v>
          </cell>
          <cell r="L1007" t="str">
            <v>121/118</v>
          </cell>
          <cell r="M1007" t="str">
            <v>E</v>
          </cell>
          <cell r="N1007" t="str">
            <v>-</v>
          </cell>
          <cell r="O1007" t="str">
            <v>-</v>
          </cell>
          <cell r="P1007" t="str">
            <v>No</v>
          </cell>
          <cell r="Q1007">
            <v>10</v>
          </cell>
          <cell r="R1007">
            <v>0</v>
          </cell>
          <cell r="S1007" t="str">
            <v>CAMIONETA</v>
          </cell>
          <cell r="T1007" t="str">
            <v>URBAN</v>
          </cell>
          <cell r="U1007" t="str">
            <v>EN GAMA</v>
          </cell>
          <cell r="V1007">
            <v>0</v>
          </cell>
          <cell r="W1007">
            <v>3326.13</v>
          </cell>
          <cell r="X1007">
            <v>4842</v>
          </cell>
          <cell r="Y1007">
            <v>5616.7199999999993</v>
          </cell>
          <cell r="Z1007">
            <v>11845.92</v>
          </cell>
          <cell r="AA1007" t="str">
            <v>MICHELIN, 245, 75, 17, 121/118, R, CAMIONETA, URBAN, LTX A/T2, Letra Blanca Resaltada Derecha</v>
          </cell>
        </row>
        <row r="1008">
          <cell r="A1008">
            <v>10064450</v>
          </cell>
          <cell r="B1008" t="str">
            <v>215/70/R14 Tornel Direccional 96S</v>
          </cell>
          <cell r="C1008" t="str">
            <v>TORNEL</v>
          </cell>
          <cell r="D1008" t="str">
            <v>DIRECCIONAL</v>
          </cell>
          <cell r="E1008">
            <v>215</v>
          </cell>
          <cell r="F1008">
            <v>70</v>
          </cell>
          <cell r="G1008">
            <v>14</v>
          </cell>
          <cell r="H1008" t="str">
            <v>Letra Negra</v>
          </cell>
          <cell r="I1008" t="str">
            <v>No</v>
          </cell>
          <cell r="J1008" t="str">
            <v>R</v>
          </cell>
          <cell r="K1008" t="str">
            <v>S</v>
          </cell>
          <cell r="L1008" t="str">
            <v>96</v>
          </cell>
          <cell r="M1008" t="str">
            <v>SL</v>
          </cell>
          <cell r="N1008" t="str">
            <v>-</v>
          </cell>
          <cell r="O1008" t="str">
            <v>-</v>
          </cell>
          <cell r="P1008" t="str">
            <v>No</v>
          </cell>
          <cell r="Q1008" t="str">
            <v>-</v>
          </cell>
          <cell r="R1008">
            <v>0</v>
          </cell>
          <cell r="S1008" t="str">
            <v>AUTO</v>
          </cell>
          <cell r="T1008" t="str">
            <v>URBAN</v>
          </cell>
          <cell r="U1008" t="str">
            <v>EN GAMA</v>
          </cell>
          <cell r="V1008">
            <v>0</v>
          </cell>
          <cell r="W1008">
            <v>734.08</v>
          </cell>
          <cell r="X1008">
            <v>1168</v>
          </cell>
          <cell r="Y1008">
            <v>1354.8799999999999</v>
          </cell>
          <cell r="Z1008">
            <v>2433.6799999999998</v>
          </cell>
          <cell r="AA1008" t="str">
            <v>TORNEL, 215, 70, 14, 96, S, AUTO, URBAN, DIRECCIONAL, Letra Negra</v>
          </cell>
        </row>
        <row r="1009">
          <cell r="A1009">
            <v>32269</v>
          </cell>
          <cell r="B1009" t="str">
            <v>305/70/R17 Bfgoodrich Mud Terrain T/A Km2 121/118Q</v>
          </cell>
          <cell r="C1009" t="str">
            <v>BFGOODRICH</v>
          </cell>
          <cell r="D1009" t="str">
            <v>MUD TERRAIN T/A KM2</v>
          </cell>
          <cell r="E1009">
            <v>305</v>
          </cell>
          <cell r="F1009">
            <v>70</v>
          </cell>
          <cell r="G1009">
            <v>17</v>
          </cell>
          <cell r="H1009" t="str">
            <v>Letra Blanca Resaltada</v>
          </cell>
          <cell r="I1009" t="str">
            <v>No</v>
          </cell>
          <cell r="J1009" t="str">
            <v>R</v>
          </cell>
          <cell r="K1009" t="str">
            <v>Q</v>
          </cell>
          <cell r="L1009" t="str">
            <v>121/118</v>
          </cell>
          <cell r="M1009" t="str">
            <v>E</v>
          </cell>
          <cell r="N1009" t="str">
            <v>-</v>
          </cell>
          <cell r="O1009" t="str">
            <v>-</v>
          </cell>
          <cell r="P1009" t="str">
            <v>No</v>
          </cell>
          <cell r="Q1009">
            <v>10</v>
          </cell>
          <cell r="R1009">
            <v>0</v>
          </cell>
          <cell r="S1009" t="str">
            <v>CAMIONETA</v>
          </cell>
          <cell r="T1009" t="str">
            <v>ALL TERRAIN</v>
          </cell>
          <cell r="U1009" t="str">
            <v>EN GAMA</v>
          </cell>
          <cell r="V1009">
            <v>0</v>
          </cell>
          <cell r="W1009">
            <v>3629.34</v>
          </cell>
          <cell r="X1009">
            <v>5252</v>
          </cell>
          <cell r="Y1009">
            <v>6092.32</v>
          </cell>
          <cell r="Z1009">
            <v>12029.2</v>
          </cell>
          <cell r="AA1009" t="str">
            <v>BFGOODRICH, 305, 70, 17, 121/118, Q, CAMIONETA, ALL TERRAIN, MUD TERRAIN T/A KM2, Letra Blanca Resaltada</v>
          </cell>
        </row>
        <row r="1010">
          <cell r="A1010">
            <v>36457</v>
          </cell>
          <cell r="B1010" t="str">
            <v>275/65/R18 Bfgoodrich All Terrain T/A Ko2 123R</v>
          </cell>
          <cell r="C1010" t="str">
            <v>BFGOODRICH</v>
          </cell>
          <cell r="D1010" t="str">
            <v>ALL TERRAIN T/A KO2</v>
          </cell>
          <cell r="E1010">
            <v>275</v>
          </cell>
          <cell r="F1010">
            <v>65</v>
          </cell>
          <cell r="G1010">
            <v>18</v>
          </cell>
          <cell r="H1010" t="str">
            <v>Letra Blanca Resaltada</v>
          </cell>
          <cell r="I1010" t="str">
            <v>No</v>
          </cell>
          <cell r="J1010" t="str">
            <v>R</v>
          </cell>
          <cell r="K1010" t="str">
            <v>R</v>
          </cell>
          <cell r="L1010" t="str">
            <v>123</v>
          </cell>
          <cell r="M1010" t="str">
            <v>E</v>
          </cell>
          <cell r="N1010" t="str">
            <v>-</v>
          </cell>
          <cell r="O1010" t="str">
            <v>-</v>
          </cell>
          <cell r="P1010" t="str">
            <v>No</v>
          </cell>
          <cell r="Q1010">
            <v>10</v>
          </cell>
          <cell r="R1010">
            <v>0</v>
          </cell>
          <cell r="S1010" t="str">
            <v>CAMIONETA</v>
          </cell>
          <cell r="T1010" t="str">
            <v>ALL TERRAIN</v>
          </cell>
          <cell r="U1010" t="str">
            <v>EN GAMA</v>
          </cell>
          <cell r="V1010">
            <v>0</v>
          </cell>
          <cell r="W1010">
            <v>3405.73</v>
          </cell>
          <cell r="X1010">
            <v>5001</v>
          </cell>
          <cell r="Y1010">
            <v>5801.16</v>
          </cell>
          <cell r="Z1010">
            <v>12133.599999999999</v>
          </cell>
          <cell r="AA1010" t="str">
            <v>BFGOODRICH, 275, 65, 18, 123, R, CAMIONETA, ALL TERRAIN, ALL TERRAIN T/A KO2, Letra Blanca Resaltada</v>
          </cell>
        </row>
        <row r="1011">
          <cell r="A1011">
            <v>53635</v>
          </cell>
          <cell r="B1011" t="str">
            <v>185/65/R15 Michelin Energy Xm2 88H</v>
          </cell>
          <cell r="C1011" t="str">
            <v>MICHELIN</v>
          </cell>
          <cell r="D1011" t="str">
            <v>ENERGY XM2</v>
          </cell>
          <cell r="E1011">
            <v>185</v>
          </cell>
          <cell r="F1011">
            <v>65</v>
          </cell>
          <cell r="G1011">
            <v>15</v>
          </cell>
          <cell r="H1011" t="str">
            <v>Letra Negra</v>
          </cell>
          <cell r="I1011" t="str">
            <v>No</v>
          </cell>
          <cell r="J1011" t="str">
            <v>R</v>
          </cell>
          <cell r="K1011" t="str">
            <v>H</v>
          </cell>
          <cell r="L1011" t="str">
            <v>88</v>
          </cell>
          <cell r="M1011" t="str">
            <v>SL</v>
          </cell>
          <cell r="N1011" t="str">
            <v>A</v>
          </cell>
          <cell r="O1011" t="str">
            <v>A</v>
          </cell>
          <cell r="P1011" t="str">
            <v>No</v>
          </cell>
          <cell r="Q1011" t="str">
            <v>-</v>
          </cell>
          <cell r="R1011">
            <v>420</v>
          </cell>
          <cell r="S1011" t="str">
            <v>AUTO</v>
          </cell>
          <cell r="T1011" t="str">
            <v>URBAN</v>
          </cell>
          <cell r="U1011" t="str">
            <v>EN GAMA</v>
          </cell>
          <cell r="V1011">
            <v>0</v>
          </cell>
          <cell r="W1011">
            <v>967.6</v>
          </cell>
          <cell r="X1011">
            <v>1514</v>
          </cell>
          <cell r="Y1011">
            <v>1756.2399999999998</v>
          </cell>
          <cell r="Z1011">
            <v>3207.3999999999996</v>
          </cell>
          <cell r="AA1011" t="str">
            <v>MICHELIN, 185, 65, 15, 88, H, AUTO, URBAN, ENERGY XM2, Letra Negra</v>
          </cell>
        </row>
        <row r="1012">
          <cell r="A1012" t="str">
            <v>C50511</v>
          </cell>
          <cell r="B1012" t="str">
            <v>215/75/R15 Coopertires Discoverer H/T 100S</v>
          </cell>
          <cell r="C1012" t="str">
            <v>COOPERTIRES</v>
          </cell>
          <cell r="D1012" t="str">
            <v>DISCOVERER H/T</v>
          </cell>
          <cell r="E1012">
            <v>215</v>
          </cell>
          <cell r="F1012">
            <v>75</v>
          </cell>
          <cell r="G1012">
            <v>15</v>
          </cell>
          <cell r="H1012" t="str">
            <v>Letra Blanca Derecha</v>
          </cell>
          <cell r="I1012" t="str">
            <v>No</v>
          </cell>
          <cell r="J1012" t="str">
            <v>R</v>
          </cell>
          <cell r="K1012" t="str">
            <v>S</v>
          </cell>
          <cell r="L1012" t="str">
            <v>100</v>
          </cell>
          <cell r="M1012" t="str">
            <v>SL</v>
          </cell>
          <cell r="N1012" t="str">
            <v>A</v>
          </cell>
          <cell r="O1012" t="str">
            <v>A</v>
          </cell>
          <cell r="P1012" t="str">
            <v>No</v>
          </cell>
          <cell r="Q1012" t="str">
            <v>-</v>
          </cell>
          <cell r="R1012">
            <v>440</v>
          </cell>
          <cell r="S1012" t="str">
            <v>CAMIONETA</v>
          </cell>
          <cell r="T1012" t="str">
            <v>ALL TERRAIN</v>
          </cell>
          <cell r="U1012" t="str">
            <v>DESCONTINUADO</v>
          </cell>
          <cell r="V1012">
            <v>0</v>
          </cell>
          <cell r="W1012">
            <v>1016.98</v>
          </cell>
          <cell r="X1012">
            <v>1581</v>
          </cell>
          <cell r="Y1012">
            <v>1833.9599999999998</v>
          </cell>
          <cell r="Z1012">
            <v>3370.9599999999996</v>
          </cell>
          <cell r="AA1012" t="str">
            <v>COOPERTIRES, 215, 75, 15, 100, S, CAMIONETA, ALL TERRAIN, DISCOVERER H/T, Letra Blanca Derecha</v>
          </cell>
        </row>
        <row r="1013">
          <cell r="A1013" t="str">
            <v>C20168</v>
          </cell>
          <cell r="B1013" t="str">
            <v>225/60/R17 Coopertires Cs5 Grand Touring 99T</v>
          </cell>
          <cell r="C1013" t="str">
            <v>COOPERTIRES</v>
          </cell>
          <cell r="D1013" t="str">
            <v>CS5 GRAND TOURING</v>
          </cell>
          <cell r="E1013">
            <v>225</v>
          </cell>
          <cell r="F1013">
            <v>60</v>
          </cell>
          <cell r="G1013">
            <v>17</v>
          </cell>
          <cell r="H1013" t="str">
            <v>Letra Negra</v>
          </cell>
          <cell r="I1013" t="str">
            <v>No</v>
          </cell>
          <cell r="J1013" t="str">
            <v>R</v>
          </cell>
          <cell r="K1013" t="str">
            <v>T</v>
          </cell>
          <cell r="L1013" t="str">
            <v>99</v>
          </cell>
          <cell r="M1013" t="str">
            <v>SL</v>
          </cell>
          <cell r="N1013" t="str">
            <v>A</v>
          </cell>
          <cell r="O1013" t="str">
            <v>A</v>
          </cell>
          <cell r="P1013" t="str">
            <v>No</v>
          </cell>
          <cell r="Q1013">
            <v>4</v>
          </cell>
          <cell r="R1013">
            <v>780</v>
          </cell>
          <cell r="S1013" t="str">
            <v>AUTO</v>
          </cell>
          <cell r="T1013" t="str">
            <v>TOURING</v>
          </cell>
          <cell r="U1013" t="str">
            <v>FUERA DE GAMA</v>
          </cell>
          <cell r="V1013">
            <v>0</v>
          </cell>
          <cell r="W1013">
            <v>1475.71</v>
          </cell>
          <cell r="X1013">
            <v>2336</v>
          </cell>
          <cell r="Y1013">
            <v>2709.7599999999998</v>
          </cell>
          <cell r="Z1013">
            <v>4891.7199999999993</v>
          </cell>
          <cell r="AA1013" t="str">
            <v>COOPERTIRES, 225, 60, 17, 99, T, AUTO, TOURING, CS5 GRAND TOURING, Letra Negra</v>
          </cell>
        </row>
        <row r="1014">
          <cell r="A1014" t="str">
            <v>DUN107366</v>
          </cell>
          <cell r="B1014" t="str">
            <v>205/50/R15 Dunlop Direzza Dz102 86V</v>
          </cell>
          <cell r="C1014" t="str">
            <v>DUNLOP</v>
          </cell>
          <cell r="D1014" t="str">
            <v>DIREZZA DZ102</v>
          </cell>
          <cell r="E1014">
            <v>205</v>
          </cell>
          <cell r="F1014">
            <v>50</v>
          </cell>
          <cell r="G1014">
            <v>15</v>
          </cell>
          <cell r="H1014" t="str">
            <v>Letra Negra</v>
          </cell>
          <cell r="I1014" t="str">
            <v>No</v>
          </cell>
          <cell r="J1014" t="str">
            <v>HP</v>
          </cell>
          <cell r="K1014" t="str">
            <v>V</v>
          </cell>
          <cell r="L1014" t="str">
            <v>86</v>
          </cell>
          <cell r="M1014" t="str">
            <v>SL</v>
          </cell>
          <cell r="N1014" t="str">
            <v>A</v>
          </cell>
          <cell r="O1014" t="str">
            <v>A</v>
          </cell>
          <cell r="P1014" t="str">
            <v>No</v>
          </cell>
          <cell r="Q1014" t="str">
            <v>-</v>
          </cell>
          <cell r="R1014">
            <v>460</v>
          </cell>
          <cell r="S1014" t="str">
            <v>AUTO</v>
          </cell>
          <cell r="T1014" t="str">
            <v>URBAN</v>
          </cell>
          <cell r="U1014" t="str">
            <v>EN GAMA</v>
          </cell>
          <cell r="V1014">
            <v>0</v>
          </cell>
          <cell r="W1014">
            <v>1051.06</v>
          </cell>
          <cell r="X1014">
            <v>1627</v>
          </cell>
          <cell r="Y1014">
            <v>1887.32</v>
          </cell>
          <cell r="Z1014">
            <v>3484.64</v>
          </cell>
          <cell r="AA1014" t="str">
            <v>DUNLOP, 205, 50, 15, 86, V, AUTO, URBAN, DIREZZA DZ102, Letra Negra</v>
          </cell>
        </row>
        <row r="1015">
          <cell r="A1015" t="str">
            <v>GDY107558</v>
          </cell>
          <cell r="B1015" t="str">
            <v>255/40/R18 Goodyear Eagle Sport All Season 99W</v>
          </cell>
          <cell r="C1015" t="str">
            <v>GOODYEAR</v>
          </cell>
          <cell r="D1015" t="str">
            <v>EAGLE SPORT ALL SEASON</v>
          </cell>
          <cell r="E1015">
            <v>255</v>
          </cell>
          <cell r="F1015">
            <v>40</v>
          </cell>
          <cell r="G1015">
            <v>18</v>
          </cell>
          <cell r="H1015" t="str">
            <v>Letra Negra</v>
          </cell>
          <cell r="I1015" t="str">
            <v>No</v>
          </cell>
          <cell r="J1015" t="str">
            <v>HP</v>
          </cell>
          <cell r="K1015" t="str">
            <v>W</v>
          </cell>
          <cell r="L1015" t="str">
            <v>99</v>
          </cell>
          <cell r="M1015" t="str">
            <v>XL</v>
          </cell>
          <cell r="N1015" t="str">
            <v>A</v>
          </cell>
          <cell r="O1015" t="str">
            <v>A</v>
          </cell>
          <cell r="P1015" t="str">
            <v>No</v>
          </cell>
          <cell r="Q1015" t="str">
            <v>-</v>
          </cell>
          <cell r="R1015">
            <v>560</v>
          </cell>
          <cell r="S1015" t="str">
            <v>AUTO</v>
          </cell>
          <cell r="T1015" t="str">
            <v>SPORTING</v>
          </cell>
          <cell r="U1015" t="str">
            <v>DESCONTINUADO</v>
          </cell>
          <cell r="V1015">
            <v>0</v>
          </cell>
          <cell r="W1015">
            <v>2252.87</v>
          </cell>
          <cell r="X1015">
            <v>3440</v>
          </cell>
          <cell r="Y1015">
            <v>3990.3999999999996</v>
          </cell>
          <cell r="Z1015">
            <v>7466.9199999999992</v>
          </cell>
          <cell r="AA1015" t="str">
            <v>GOODYEAR, 255, 40, 18, 99, W, AUTO, SPORTING, EAGLE SPORT ALL SEASON, Letra Negra</v>
          </cell>
        </row>
        <row r="1016">
          <cell r="A1016" t="str">
            <v>PIR1780400</v>
          </cell>
          <cell r="B1016" t="str">
            <v>255/55/R19 Pirelli Scorpion Zero 111V</v>
          </cell>
          <cell r="C1016" t="str">
            <v>PIRELLI</v>
          </cell>
          <cell r="D1016" t="str">
            <v>SCORPION ZERO</v>
          </cell>
          <cell r="E1016">
            <v>255</v>
          </cell>
          <cell r="F1016">
            <v>55</v>
          </cell>
          <cell r="G1016">
            <v>19</v>
          </cell>
          <cell r="H1016" t="str">
            <v>Letra Negra</v>
          </cell>
          <cell r="I1016" t="str">
            <v>No</v>
          </cell>
          <cell r="J1016" t="str">
            <v>HP</v>
          </cell>
          <cell r="K1016" t="str">
            <v>V</v>
          </cell>
          <cell r="L1016" t="str">
            <v>111</v>
          </cell>
          <cell r="M1016" t="str">
            <v>XL</v>
          </cell>
          <cell r="N1016" t="str">
            <v>A</v>
          </cell>
          <cell r="O1016" t="str">
            <v>A</v>
          </cell>
          <cell r="P1016" t="str">
            <v>No</v>
          </cell>
          <cell r="Q1016" t="str">
            <v>-</v>
          </cell>
          <cell r="R1016">
            <v>420</v>
          </cell>
          <cell r="S1016" t="str">
            <v>CAMIONETA</v>
          </cell>
          <cell r="T1016" t="str">
            <v>URBAN</v>
          </cell>
          <cell r="U1016" t="str">
            <v>EN GAMA</v>
          </cell>
          <cell r="V1016">
            <v>0</v>
          </cell>
          <cell r="W1016">
            <v>2811.48</v>
          </cell>
          <cell r="X1016">
            <v>4196</v>
          </cell>
          <cell r="Y1016">
            <v>4867.3599999999997</v>
          </cell>
          <cell r="Z1016">
            <v>9318.2799999999988</v>
          </cell>
          <cell r="AA1016" t="str">
            <v>PIRELLI, 255, 55, 19, 111, V, CAMIONETA, URBAN, SCORPION ZERO, Letra Negra</v>
          </cell>
        </row>
        <row r="1017">
          <cell r="A1017" t="str">
            <v>GDY106756</v>
          </cell>
          <cell r="B1017" t="str">
            <v>245/50/R18 Goodyear Eagle Sport All Season 100V</v>
          </cell>
          <cell r="C1017" t="str">
            <v>GOODYEAR</v>
          </cell>
          <cell r="D1017" t="str">
            <v>EAGLE SPORT ALL SEASON</v>
          </cell>
          <cell r="E1017">
            <v>245</v>
          </cell>
          <cell r="F1017">
            <v>50</v>
          </cell>
          <cell r="G1017">
            <v>18</v>
          </cell>
          <cell r="H1017" t="str">
            <v>Letra Negra</v>
          </cell>
          <cell r="I1017" t="str">
            <v>No</v>
          </cell>
          <cell r="J1017" t="str">
            <v>HP</v>
          </cell>
          <cell r="K1017" t="str">
            <v>V</v>
          </cell>
          <cell r="L1017" t="str">
            <v>100</v>
          </cell>
          <cell r="M1017" t="str">
            <v>SL</v>
          </cell>
          <cell r="N1017" t="str">
            <v>A</v>
          </cell>
          <cell r="O1017" t="str">
            <v>A</v>
          </cell>
          <cell r="P1017" t="str">
            <v>No</v>
          </cell>
          <cell r="Q1017" t="str">
            <v>-</v>
          </cell>
          <cell r="R1017">
            <v>560</v>
          </cell>
          <cell r="S1017" t="str">
            <v>AUTO</v>
          </cell>
          <cell r="T1017" t="str">
            <v>SPORTING</v>
          </cell>
          <cell r="U1017" t="str">
            <v>EN GAMA</v>
          </cell>
          <cell r="V1017">
            <v>0</v>
          </cell>
          <cell r="W1017">
            <v>2823.24</v>
          </cell>
          <cell r="X1017">
            <v>4212</v>
          </cell>
          <cell r="Y1017">
            <v>4885.92</v>
          </cell>
          <cell r="Z1017">
            <v>9357.7199999999993</v>
          </cell>
          <cell r="AA1017" t="str">
            <v>GOODYEAR, 245, 50, 18, 100, V, AUTO, SPORTING, EAGLE SPORT ALL SEASON, Letra Negra</v>
          </cell>
        </row>
        <row r="1018">
          <cell r="A1018" t="str">
            <v>DUN105453</v>
          </cell>
          <cell r="B1018" t="str">
            <v>255/40/R20 Dunlop Sp Sport Maxx 101W</v>
          </cell>
          <cell r="C1018" t="str">
            <v>DUNLOP</v>
          </cell>
          <cell r="D1018" t="str">
            <v>SP SPORT MAXX</v>
          </cell>
          <cell r="E1018">
            <v>255</v>
          </cell>
          <cell r="F1018">
            <v>40</v>
          </cell>
          <cell r="G1018">
            <v>20</v>
          </cell>
          <cell r="H1018" t="str">
            <v>Letra Negra</v>
          </cell>
          <cell r="I1018" t="str">
            <v>Si</v>
          </cell>
          <cell r="J1018" t="str">
            <v>HP</v>
          </cell>
          <cell r="K1018" t="str">
            <v>W</v>
          </cell>
          <cell r="L1018" t="str">
            <v>101</v>
          </cell>
          <cell r="M1018" t="str">
            <v>XL</v>
          </cell>
          <cell r="N1018" t="str">
            <v>AA</v>
          </cell>
          <cell r="O1018" t="str">
            <v>A</v>
          </cell>
          <cell r="P1018" t="str">
            <v>No</v>
          </cell>
          <cell r="Q1018" t="str">
            <v>-</v>
          </cell>
          <cell r="R1018">
            <v>240</v>
          </cell>
          <cell r="S1018" t="str">
            <v>CAMIONETA</v>
          </cell>
          <cell r="T1018" t="str">
            <v>SPORTING</v>
          </cell>
          <cell r="U1018" t="str">
            <v>EN GAMA</v>
          </cell>
          <cell r="V1018">
            <v>6</v>
          </cell>
          <cell r="W1018">
            <v>3152.95</v>
          </cell>
          <cell r="X1018">
            <v>4658</v>
          </cell>
          <cell r="Y1018">
            <v>5403.28</v>
          </cell>
          <cell r="Z1018">
            <v>11004.92</v>
          </cell>
          <cell r="AA1018" t="str">
            <v>DUNLOP, 255, 40, 20, 101, W, CAMIONETA, SPORTING, SP SPORT MAXX, Letra Negra</v>
          </cell>
        </row>
        <row r="1019">
          <cell r="A1019" t="str">
            <v>C05511</v>
          </cell>
          <cell r="B1019" t="str">
            <v>225/75/R16 Coopertires Discoverer Atr Lre 115/112R</v>
          </cell>
          <cell r="C1019" t="str">
            <v>COOPERTIRES</v>
          </cell>
          <cell r="D1019" t="str">
            <v>DISCOVERER ATR LRE</v>
          </cell>
          <cell r="E1019">
            <v>225</v>
          </cell>
          <cell r="F1019">
            <v>75</v>
          </cell>
          <cell r="G1019">
            <v>16</v>
          </cell>
          <cell r="H1019" t="str">
            <v>Letra Negra</v>
          </cell>
          <cell r="I1019" t="str">
            <v>No</v>
          </cell>
          <cell r="J1019" t="str">
            <v>R</v>
          </cell>
          <cell r="K1019" t="str">
            <v>R</v>
          </cell>
          <cell r="L1019" t="str">
            <v>115/112</v>
          </cell>
          <cell r="M1019" t="str">
            <v>E</v>
          </cell>
          <cell r="N1019"/>
          <cell r="O1019"/>
          <cell r="P1019" t="str">
            <v>No</v>
          </cell>
          <cell r="Q1019">
            <v>0</v>
          </cell>
          <cell r="R1019">
            <v>0</v>
          </cell>
          <cell r="S1019" t="str">
            <v>CAMIONETA</v>
          </cell>
          <cell r="T1019" t="str">
            <v>ALL TERRAIN</v>
          </cell>
          <cell r="U1019" t="str">
            <v>DESCONTINUADO</v>
          </cell>
          <cell r="V1019">
            <v>0</v>
          </cell>
          <cell r="W1019">
            <v>1337.46</v>
          </cell>
          <cell r="X1019">
            <v>2079</v>
          </cell>
          <cell r="Y1019">
            <v>2411.64</v>
          </cell>
          <cell r="Z1019">
            <v>4433.5199999999995</v>
          </cell>
          <cell r="AA1019" t="str">
            <v>COOPERTIRES, 225, 75, 16, 115/112, R, CAMIONETA, ALL TERRAIN, DISCOVERER ATR LRE, Letra Negra</v>
          </cell>
        </row>
        <row r="1020">
          <cell r="A1020" t="str">
            <v>C18008</v>
          </cell>
          <cell r="B1020" t="str">
            <v>185/65/R14 Coopertires Cs3 Touring 86H</v>
          </cell>
          <cell r="C1020" t="str">
            <v>COOPERTIRES</v>
          </cell>
          <cell r="D1020" t="str">
            <v>CS3 TOURING</v>
          </cell>
          <cell r="E1020">
            <v>185</v>
          </cell>
          <cell r="F1020">
            <v>65</v>
          </cell>
          <cell r="G1020">
            <v>14</v>
          </cell>
          <cell r="H1020" t="str">
            <v>Letra Negra</v>
          </cell>
          <cell r="I1020" t="str">
            <v>No</v>
          </cell>
          <cell r="J1020" t="str">
            <v>R</v>
          </cell>
          <cell r="K1020" t="str">
            <v>H</v>
          </cell>
          <cell r="L1020" t="str">
            <v>86</v>
          </cell>
          <cell r="M1020" t="str">
            <v>SL</v>
          </cell>
          <cell r="N1020" t="str">
            <v>A</v>
          </cell>
          <cell r="O1020" t="str">
            <v>A</v>
          </cell>
          <cell r="P1020" t="str">
            <v>No</v>
          </cell>
          <cell r="Q1020" t="str">
            <v>-</v>
          </cell>
          <cell r="R1020">
            <v>440</v>
          </cell>
          <cell r="S1020" t="str">
            <v>AUTO</v>
          </cell>
          <cell r="T1020" t="str">
            <v>TOURING</v>
          </cell>
          <cell r="U1020" t="str">
            <v>DESCONTINUADO</v>
          </cell>
          <cell r="V1020">
            <v>0</v>
          </cell>
          <cell r="W1020">
            <v>791.43</v>
          </cell>
          <cell r="X1020">
            <v>1246</v>
          </cell>
          <cell r="Y1020">
            <v>1445.36</v>
          </cell>
          <cell r="Z1020">
            <v>2623.9199999999996</v>
          </cell>
          <cell r="AA1020" t="str">
            <v>COOPERTIRES, 185, 65, 14, 86, H, AUTO, TOURING, CS3 TOURING, Letra Negra</v>
          </cell>
        </row>
        <row r="1021">
          <cell r="A1021">
            <v>65289</v>
          </cell>
          <cell r="B1021" t="str">
            <v>255/70/R16 Bfgoodrich All Terrain T/A Ko2 120/117S</v>
          </cell>
          <cell r="C1021" t="str">
            <v>BFGOODRICH</v>
          </cell>
          <cell r="D1021" t="str">
            <v>ALL TERRAIN T/A KO2</v>
          </cell>
          <cell r="E1021">
            <v>255</v>
          </cell>
          <cell r="F1021">
            <v>70</v>
          </cell>
          <cell r="G1021">
            <v>16</v>
          </cell>
          <cell r="H1021" t="str">
            <v>Letra Blanca Resaltada</v>
          </cell>
          <cell r="I1021" t="str">
            <v>No</v>
          </cell>
          <cell r="J1021" t="str">
            <v>R</v>
          </cell>
          <cell r="K1021" t="str">
            <v>S</v>
          </cell>
          <cell r="L1021" t="str">
            <v>120/117</v>
          </cell>
          <cell r="M1021" t="str">
            <v>E</v>
          </cell>
          <cell r="N1021" t="str">
            <v>-</v>
          </cell>
          <cell r="O1021" t="str">
            <v>-</v>
          </cell>
          <cell r="P1021" t="str">
            <v>No</v>
          </cell>
          <cell r="Q1021">
            <v>10</v>
          </cell>
          <cell r="R1021">
            <v>0</v>
          </cell>
          <cell r="S1021" t="str">
            <v>CAMIONETA</v>
          </cell>
          <cell r="T1021" t="str">
            <v>ALL TERRAIN</v>
          </cell>
          <cell r="U1021" t="str">
            <v>EN GAMA</v>
          </cell>
          <cell r="V1021">
            <v>0</v>
          </cell>
          <cell r="W1021">
            <v>2676.48</v>
          </cell>
          <cell r="X1021">
            <v>3892</v>
          </cell>
          <cell r="Y1021">
            <v>4514.7199999999993</v>
          </cell>
          <cell r="Z1021">
            <v>10132.599999999999</v>
          </cell>
          <cell r="AA1021" t="str">
            <v>BFGOODRICH, 255, 70, 16, 120/117, S, CAMIONETA, ALL TERRAIN, ALL TERRAIN T/A KO2, Letra Blanca Resaltada</v>
          </cell>
        </row>
        <row r="1022">
          <cell r="A1022" t="str">
            <v>DUN107640</v>
          </cell>
          <cell r="B1022" t="str">
            <v>195/60/R14 Dunlop Sp Touring T1 86H</v>
          </cell>
          <cell r="C1022" t="str">
            <v>DUNLOP</v>
          </cell>
          <cell r="D1022" t="str">
            <v>SP TOURING T1</v>
          </cell>
          <cell r="E1022">
            <v>195</v>
          </cell>
          <cell r="F1022">
            <v>60</v>
          </cell>
          <cell r="G1022">
            <v>14</v>
          </cell>
          <cell r="H1022" t="str">
            <v>Letra Negra</v>
          </cell>
          <cell r="I1022" t="str">
            <v>No</v>
          </cell>
          <cell r="J1022" t="str">
            <v>R</v>
          </cell>
          <cell r="K1022" t="str">
            <v>H</v>
          </cell>
          <cell r="L1022" t="str">
            <v>86</v>
          </cell>
          <cell r="M1022" t="str">
            <v>SL</v>
          </cell>
          <cell r="N1022" t="str">
            <v>B</v>
          </cell>
          <cell r="O1022" t="str">
            <v>B</v>
          </cell>
          <cell r="P1022" t="str">
            <v>No</v>
          </cell>
          <cell r="Q1022" t="str">
            <v>-</v>
          </cell>
          <cell r="R1022">
            <v>500</v>
          </cell>
          <cell r="S1022" t="str">
            <v>AUTO</v>
          </cell>
          <cell r="T1022" t="str">
            <v>TOURING</v>
          </cell>
          <cell r="U1022" t="str">
            <v>EN GAMA</v>
          </cell>
          <cell r="V1022">
            <v>0</v>
          </cell>
          <cell r="W1022">
            <v>887.76</v>
          </cell>
          <cell r="X1022">
            <v>1376</v>
          </cell>
          <cell r="Y1022">
            <v>1596.1599999999999</v>
          </cell>
          <cell r="Z1022">
            <v>2942.9199999999996</v>
          </cell>
          <cell r="AA1022" t="str">
            <v>DUNLOP, 195, 60, 14, 86, H, AUTO, TOURING, SP TOURING T1, Letra Negra</v>
          </cell>
        </row>
        <row r="1023">
          <cell r="A1023">
            <v>10103</v>
          </cell>
          <cell r="B1023" t="str">
            <v>265/70/R16 Michelin Defender Ltx 112T</v>
          </cell>
          <cell r="C1023" t="str">
            <v>MICHELIN</v>
          </cell>
          <cell r="D1023" t="str">
            <v>DEFENDER LTX</v>
          </cell>
          <cell r="E1023">
            <v>265</v>
          </cell>
          <cell r="F1023">
            <v>70</v>
          </cell>
          <cell r="G1023">
            <v>16</v>
          </cell>
          <cell r="H1023" t="str">
            <v>Letra Blanca Resaltada Derecha</v>
          </cell>
          <cell r="I1023" t="str">
            <v>No</v>
          </cell>
          <cell r="J1023" t="str">
            <v>R</v>
          </cell>
          <cell r="K1023" t="str">
            <v>T</v>
          </cell>
          <cell r="L1023" t="str">
            <v>112</v>
          </cell>
          <cell r="M1023" t="str">
            <v>SL</v>
          </cell>
          <cell r="N1023" t="str">
            <v>-</v>
          </cell>
          <cell r="O1023" t="str">
            <v>-</v>
          </cell>
          <cell r="P1023" t="str">
            <v>No</v>
          </cell>
          <cell r="Q1023" t="str">
            <v>-</v>
          </cell>
          <cell r="R1023">
            <v>0</v>
          </cell>
          <cell r="S1023" t="str">
            <v>CAMIONETA</v>
          </cell>
          <cell r="T1023" t="str">
            <v>URBAN</v>
          </cell>
          <cell r="U1023" t="str">
            <v>EN GAMA</v>
          </cell>
          <cell r="V1023">
            <v>0</v>
          </cell>
          <cell r="W1023">
            <v>2868.07</v>
          </cell>
          <cell r="X1023">
            <v>4152</v>
          </cell>
          <cell r="Y1023">
            <v>4816.32</v>
          </cell>
          <cell r="Z1023">
            <v>9506.1999999999989</v>
          </cell>
          <cell r="AA1023" t="str">
            <v>MICHELIN, 265, 70, 16, 112, T, CAMIONETA, URBAN, DEFENDER LTX, Letra Blanca Resaltada Derecha</v>
          </cell>
        </row>
        <row r="1024">
          <cell r="A1024">
            <v>893</v>
          </cell>
          <cell r="B1024" t="str">
            <v>10.5/90/R15 Bfgoodrich Mud Terrain T/A Km3 109Q</v>
          </cell>
          <cell r="C1024" t="str">
            <v>BFGOODRICH</v>
          </cell>
          <cell r="D1024" t="str">
            <v>MUD TERRAIN T/A KM3</v>
          </cell>
          <cell r="E1024">
            <v>10.5</v>
          </cell>
          <cell r="F1024">
            <v>90</v>
          </cell>
          <cell r="G1024">
            <v>15</v>
          </cell>
          <cell r="H1024" t="str">
            <v>Letra Blanca Resaltada</v>
          </cell>
          <cell r="I1024" t="str">
            <v>Si</v>
          </cell>
          <cell r="J1024" t="str">
            <v>R</v>
          </cell>
          <cell r="K1024" t="str">
            <v>Q</v>
          </cell>
          <cell r="L1024" t="str">
            <v>109</v>
          </cell>
          <cell r="M1024" t="str">
            <v>SL</v>
          </cell>
          <cell r="N1024" t="str">
            <v>-</v>
          </cell>
          <cell r="O1024" t="str">
            <v>-</v>
          </cell>
          <cell r="P1024" t="str">
            <v>No</v>
          </cell>
          <cell r="Q1024" t="str">
            <v>-</v>
          </cell>
          <cell r="R1024">
            <v>0</v>
          </cell>
          <cell r="S1024" t="str">
            <v>CAMIONETA</v>
          </cell>
          <cell r="T1024" t="str">
            <v>ALL TERRAIN</v>
          </cell>
          <cell r="U1024" t="str">
            <v>EN GAMA</v>
          </cell>
          <cell r="V1024">
            <v>1</v>
          </cell>
          <cell r="W1024">
            <v>2660.87</v>
          </cell>
          <cell r="X1024">
            <v>3807</v>
          </cell>
          <cell r="Y1024">
            <v>4416.12</v>
          </cell>
          <cell r="Z1024">
            <v>8819.48</v>
          </cell>
          <cell r="AA1024" t="str">
            <v>BFGOODRICH, 10.5, 90, 15, 109, Q, CAMIONETA, ALL TERRAIN, MUD TERRAIN T/A KM3, Letra Blanca Resaltada</v>
          </cell>
        </row>
        <row r="1025">
          <cell r="A1025">
            <v>7005</v>
          </cell>
          <cell r="B1025" t="str">
            <v>235/75/R15 Bfgoodrich Advantage T/A Suv 109T</v>
          </cell>
          <cell r="C1025" t="str">
            <v>BFGOODRICH</v>
          </cell>
          <cell r="D1025" t="str">
            <v>ADVANTAGE T/A SUV</v>
          </cell>
          <cell r="E1025">
            <v>235</v>
          </cell>
          <cell r="F1025">
            <v>75</v>
          </cell>
          <cell r="G1025">
            <v>15</v>
          </cell>
          <cell r="H1025" t="str">
            <v>Letra Negra</v>
          </cell>
          <cell r="I1025" t="str">
            <v>No</v>
          </cell>
          <cell r="J1025" t="str">
            <v>R</v>
          </cell>
          <cell r="K1025" t="str">
            <v>T</v>
          </cell>
          <cell r="L1025" t="str">
            <v>109</v>
          </cell>
          <cell r="M1025" t="str">
            <v>SL</v>
          </cell>
          <cell r="N1025" t="str">
            <v>A</v>
          </cell>
          <cell r="O1025" t="str">
            <v>A</v>
          </cell>
          <cell r="P1025" t="str">
            <v>No</v>
          </cell>
          <cell r="Q1025" t="str">
            <v>-</v>
          </cell>
          <cell r="R1025">
            <v>420</v>
          </cell>
          <cell r="S1025" t="str">
            <v>CAMIONETA</v>
          </cell>
          <cell r="T1025" t="str">
            <v>URBAN</v>
          </cell>
          <cell r="U1025" t="str">
            <v>EN GAMA</v>
          </cell>
          <cell r="V1025">
            <v>0</v>
          </cell>
          <cell r="W1025">
            <v>1297.31</v>
          </cell>
          <cell r="X1025">
            <v>1961</v>
          </cell>
          <cell r="Y1025">
            <v>2274.7599999999998</v>
          </cell>
          <cell r="Z1025">
            <v>4851.12</v>
          </cell>
          <cell r="AA1025" t="str">
            <v>BFGOODRICH, 235, 75, 15, 109, T, CAMIONETA, URBAN, ADVANTAGE T/A SUV, Letra Negra</v>
          </cell>
        </row>
        <row r="1026">
          <cell r="A1026">
            <v>8843</v>
          </cell>
          <cell r="B1026" t="str">
            <v>12.5/90/R20 Bfgoodrich Mud Terrain T/A Km3 121Q</v>
          </cell>
          <cell r="C1026" t="str">
            <v>BFGOODRICH</v>
          </cell>
          <cell r="D1026" t="str">
            <v>MUD TERRAIN T/A KM3</v>
          </cell>
          <cell r="E1026">
            <v>12.5</v>
          </cell>
          <cell r="F1026">
            <v>90</v>
          </cell>
          <cell r="G1026">
            <v>20</v>
          </cell>
          <cell r="H1026" t="str">
            <v>Letra Blanca Resaltada</v>
          </cell>
          <cell r="I1026" t="str">
            <v>Si</v>
          </cell>
          <cell r="J1026" t="str">
            <v>R</v>
          </cell>
          <cell r="K1026" t="str">
            <v>Q</v>
          </cell>
          <cell r="L1026" t="str">
            <v>121</v>
          </cell>
          <cell r="M1026" t="str">
            <v>SL</v>
          </cell>
          <cell r="N1026" t="str">
            <v>-</v>
          </cell>
          <cell r="O1026" t="str">
            <v>-</v>
          </cell>
          <cell r="P1026" t="str">
            <v>No</v>
          </cell>
          <cell r="Q1026" t="str">
            <v>-</v>
          </cell>
          <cell r="R1026">
            <v>0</v>
          </cell>
          <cell r="S1026" t="str">
            <v>CAMIONETA</v>
          </cell>
          <cell r="T1026" t="str">
            <v>ALL TERRAIN</v>
          </cell>
          <cell r="U1026" t="str">
            <v>EN GAMA</v>
          </cell>
          <cell r="V1026">
            <v>0</v>
          </cell>
          <cell r="W1026">
            <v>5219.6000000000004</v>
          </cell>
          <cell r="X1026">
            <v>7457</v>
          </cell>
          <cell r="Y1026">
            <v>8650.119999999999</v>
          </cell>
          <cell r="Z1026">
            <v>17300.239999999998</v>
          </cell>
          <cell r="AA1026" t="str">
            <v>BFGOODRICH, 12.5, 90, 20, 121, Q, CAMIONETA, ALL TERRAIN, MUD TERRAIN T/A KM3, Letra Blanca Resaltada</v>
          </cell>
        </row>
        <row r="1027">
          <cell r="A1027">
            <v>19118</v>
          </cell>
          <cell r="B1027" t="str">
            <v>225/60/R17 Michelin Primacy 4 99V</v>
          </cell>
          <cell r="C1027" t="str">
            <v>MICHELIN</v>
          </cell>
          <cell r="D1027" t="str">
            <v>PRIMACY 4</v>
          </cell>
          <cell r="E1027">
            <v>225</v>
          </cell>
          <cell r="F1027">
            <v>60</v>
          </cell>
          <cell r="G1027">
            <v>17</v>
          </cell>
          <cell r="H1027" t="str">
            <v>Letra Negra</v>
          </cell>
          <cell r="I1027" t="str">
            <v>No</v>
          </cell>
          <cell r="J1027" t="str">
            <v>HP</v>
          </cell>
          <cell r="K1027" t="str">
            <v>V</v>
          </cell>
          <cell r="L1027" t="str">
            <v>99</v>
          </cell>
          <cell r="M1027" t="str">
            <v>SL</v>
          </cell>
          <cell r="N1027" t="str">
            <v>-</v>
          </cell>
          <cell r="O1027" t="str">
            <v>-</v>
          </cell>
          <cell r="P1027" t="str">
            <v>No</v>
          </cell>
          <cell r="Q1027" t="str">
            <v>-</v>
          </cell>
          <cell r="R1027">
            <v>340</v>
          </cell>
          <cell r="S1027" t="str">
            <v>AUTO</v>
          </cell>
          <cell r="T1027" t="str">
            <v>URBAN</v>
          </cell>
          <cell r="U1027" t="str">
            <v>EN GAMA</v>
          </cell>
          <cell r="V1027">
            <v>0</v>
          </cell>
          <cell r="W1027">
            <v>2285.0100000000002</v>
          </cell>
          <cell r="X1027">
            <v>3432</v>
          </cell>
          <cell r="Y1027">
            <v>3981.12</v>
          </cell>
          <cell r="Z1027">
            <v>7573.64</v>
          </cell>
          <cell r="AA1027" t="str">
            <v>MICHELIN, 225, 60, 17, 99, V, AUTO, URBAN, PRIMACY 4, Letra Negra</v>
          </cell>
        </row>
        <row r="1028">
          <cell r="A1028">
            <v>21724</v>
          </cell>
          <cell r="B1028" t="str">
            <v>195/60/R15 Michelin Energy Xm2 88H</v>
          </cell>
          <cell r="C1028" t="str">
            <v>MICHELIN</v>
          </cell>
          <cell r="D1028" t="str">
            <v>ENERGY XM2</v>
          </cell>
          <cell r="E1028">
            <v>195</v>
          </cell>
          <cell r="F1028">
            <v>60</v>
          </cell>
          <cell r="G1028">
            <v>15</v>
          </cell>
          <cell r="H1028" t="str">
            <v>Letra Negra</v>
          </cell>
          <cell r="I1028" t="str">
            <v>No</v>
          </cell>
          <cell r="J1028" t="str">
            <v>R</v>
          </cell>
          <cell r="K1028" t="str">
            <v>H</v>
          </cell>
          <cell r="L1028" t="str">
            <v>88</v>
          </cell>
          <cell r="M1028" t="str">
            <v>SL</v>
          </cell>
          <cell r="N1028" t="str">
            <v>A</v>
          </cell>
          <cell r="O1028" t="str">
            <v>A</v>
          </cell>
          <cell r="P1028" t="str">
            <v>No</v>
          </cell>
          <cell r="Q1028" t="str">
            <v>-</v>
          </cell>
          <cell r="R1028">
            <v>420</v>
          </cell>
          <cell r="S1028" t="str">
            <v>AUTO</v>
          </cell>
          <cell r="T1028" t="str">
            <v>URBAN</v>
          </cell>
          <cell r="U1028" t="str">
            <v>EN GAMA</v>
          </cell>
          <cell r="V1028">
            <v>0</v>
          </cell>
          <cell r="W1028">
            <v>1369.53</v>
          </cell>
          <cell r="X1028">
            <v>2058</v>
          </cell>
          <cell r="Y1028">
            <v>2387.2799999999997</v>
          </cell>
          <cell r="Z1028">
            <v>4820.96</v>
          </cell>
          <cell r="AA1028" t="str">
            <v>MICHELIN, 195, 60, 15, 88, H, AUTO, URBAN, ENERGY XM2, Letra Negra</v>
          </cell>
        </row>
        <row r="1029">
          <cell r="A1029">
            <v>12929</v>
          </cell>
          <cell r="B1029" t="str">
            <v>245/55/R19 Michelin Primacy Suv Eo-Mi 103H</v>
          </cell>
          <cell r="C1029" t="str">
            <v>MICHELIN</v>
          </cell>
          <cell r="D1029" t="str">
            <v>PRIMACY SUV EO-MI</v>
          </cell>
          <cell r="E1029">
            <v>245</v>
          </cell>
          <cell r="F1029">
            <v>55</v>
          </cell>
          <cell r="G1029">
            <v>19</v>
          </cell>
          <cell r="H1029" t="str">
            <v>Letra Negra</v>
          </cell>
          <cell r="I1029" t="str">
            <v>Si</v>
          </cell>
          <cell r="J1029" t="str">
            <v>R</v>
          </cell>
          <cell r="K1029" t="str">
            <v>H</v>
          </cell>
          <cell r="L1029" t="str">
            <v>103</v>
          </cell>
          <cell r="M1029" t="str">
            <v>SL</v>
          </cell>
          <cell r="N1029" t="str">
            <v>-</v>
          </cell>
          <cell r="O1029" t="str">
            <v>-</v>
          </cell>
          <cell r="P1029" t="str">
            <v>No</v>
          </cell>
          <cell r="Q1029" t="str">
            <v>-</v>
          </cell>
          <cell r="R1029">
            <v>0</v>
          </cell>
          <cell r="S1029" t="str">
            <v>CAMIONETA</v>
          </cell>
          <cell r="T1029" t="str">
            <v>URBAN</v>
          </cell>
          <cell r="U1029" t="str">
            <v>EN GAMA</v>
          </cell>
          <cell r="V1029">
            <v>0</v>
          </cell>
          <cell r="W1029">
            <v>3698.55</v>
          </cell>
          <cell r="X1029">
            <v>5397</v>
          </cell>
          <cell r="Y1029">
            <v>6260.5199999999995</v>
          </cell>
          <cell r="Z1029">
            <v>9842.5999999999985</v>
          </cell>
          <cell r="AA1029" t="str">
            <v>MICHELIN, 245, 55, 19, 103, H, CAMIONETA, URBAN, PRIMACY SUV EO-MI, Letra Negra</v>
          </cell>
        </row>
        <row r="1030">
          <cell r="A1030">
            <v>23313</v>
          </cell>
          <cell r="B1030" t="str">
            <v>285/70/R17 Bfgoodrich Mud Terrain T/A Km3 121/118Q</v>
          </cell>
          <cell r="C1030" t="str">
            <v>BFGOODRICH</v>
          </cell>
          <cell r="D1030" t="str">
            <v>MUD TERRAIN T/A KM3</v>
          </cell>
          <cell r="E1030">
            <v>285</v>
          </cell>
          <cell r="F1030">
            <v>70</v>
          </cell>
          <cell r="G1030">
            <v>17</v>
          </cell>
          <cell r="H1030" t="str">
            <v>Letra Blanca Resaltada</v>
          </cell>
          <cell r="I1030" t="str">
            <v>No</v>
          </cell>
          <cell r="J1030" t="str">
            <v>R</v>
          </cell>
          <cell r="K1030" t="str">
            <v>Q</v>
          </cell>
          <cell r="L1030" t="str">
            <v>121/118</v>
          </cell>
          <cell r="M1030" t="str">
            <v>SL</v>
          </cell>
          <cell r="N1030" t="str">
            <v>-</v>
          </cell>
          <cell r="O1030" t="str">
            <v>-</v>
          </cell>
          <cell r="P1030" t="str">
            <v>No</v>
          </cell>
          <cell r="Q1030" t="str">
            <v>-</v>
          </cell>
          <cell r="R1030">
            <v>0</v>
          </cell>
          <cell r="S1030" t="str">
            <v>CAMIONETA</v>
          </cell>
          <cell r="T1030" t="str">
            <v>ALL TERRAIN</v>
          </cell>
          <cell r="U1030" t="str">
            <v>EN GAMA</v>
          </cell>
          <cell r="V1030">
            <v>0</v>
          </cell>
          <cell r="W1030">
            <v>3819</v>
          </cell>
          <cell r="X1030">
            <v>5509</v>
          </cell>
          <cell r="Y1030">
            <v>6390.44</v>
          </cell>
          <cell r="Z1030">
            <v>12657.919999999998</v>
          </cell>
          <cell r="AA1030" t="str">
            <v>BFGOODRICH, 285, 70, 17, 121/118, Q, CAMIONETA, ALL TERRAIN, MUD TERRAIN T/A KM3, Letra Blanca Resaltada</v>
          </cell>
        </row>
        <row r="1031">
          <cell r="A1031">
            <v>14515</v>
          </cell>
          <cell r="B1031" t="str">
            <v>195/70/R14 Michelin Energy Xm2 91H</v>
          </cell>
          <cell r="C1031" t="str">
            <v>MICHELIN</v>
          </cell>
          <cell r="D1031" t="str">
            <v>ENERGY XM2</v>
          </cell>
          <cell r="E1031">
            <v>195</v>
          </cell>
          <cell r="F1031">
            <v>70</v>
          </cell>
          <cell r="G1031">
            <v>14</v>
          </cell>
          <cell r="H1031" t="str">
            <v>Letra Negra</v>
          </cell>
          <cell r="I1031" t="str">
            <v>No</v>
          </cell>
          <cell r="J1031" t="str">
            <v>R</v>
          </cell>
          <cell r="K1031" t="str">
            <v>H</v>
          </cell>
          <cell r="L1031" t="str">
            <v>91</v>
          </cell>
          <cell r="M1031" t="str">
            <v>SL</v>
          </cell>
          <cell r="N1031" t="str">
            <v>-</v>
          </cell>
          <cell r="O1031" t="str">
            <v>-</v>
          </cell>
          <cell r="P1031" t="str">
            <v>No</v>
          </cell>
          <cell r="Q1031" t="str">
            <v>-</v>
          </cell>
          <cell r="R1031">
            <v>420</v>
          </cell>
          <cell r="S1031" t="str">
            <v>AUTO</v>
          </cell>
          <cell r="T1031" t="str">
            <v>URBAN</v>
          </cell>
          <cell r="U1031" t="str">
            <v>EN GAMA</v>
          </cell>
          <cell r="V1031">
            <v>0</v>
          </cell>
          <cell r="W1031">
            <v>1206.74</v>
          </cell>
          <cell r="X1031">
            <v>1808</v>
          </cell>
          <cell r="Y1031">
            <v>2097.2799999999997</v>
          </cell>
          <cell r="Z1031">
            <v>3999.68</v>
          </cell>
          <cell r="AA1031" t="str">
            <v>MICHELIN, 195, 70, 14, 91, H, AUTO, URBAN, ENERGY XM2, Letra Negra</v>
          </cell>
        </row>
        <row r="1032">
          <cell r="A1032">
            <v>16681</v>
          </cell>
          <cell r="B1032" t="str">
            <v>265/65/R17 Bfgoodrich All Terrain T/A Ko2 120S</v>
          </cell>
          <cell r="C1032" t="str">
            <v>BFGOODRICH</v>
          </cell>
          <cell r="D1032" t="str">
            <v>ALL TERRAIN T/A KO2</v>
          </cell>
          <cell r="E1032">
            <v>265</v>
          </cell>
          <cell r="F1032">
            <v>65</v>
          </cell>
          <cell r="G1032">
            <v>17</v>
          </cell>
          <cell r="H1032" t="str">
            <v>Letra Blanca Resaltada</v>
          </cell>
          <cell r="I1032" t="str">
            <v>No</v>
          </cell>
          <cell r="J1032" t="str">
            <v>R</v>
          </cell>
          <cell r="K1032" t="str">
            <v>S</v>
          </cell>
          <cell r="L1032" t="str">
            <v>120</v>
          </cell>
          <cell r="M1032" t="str">
            <v>E</v>
          </cell>
          <cell r="N1032" t="str">
            <v>-</v>
          </cell>
          <cell r="O1032" t="str">
            <v>-</v>
          </cell>
          <cell r="P1032" t="str">
            <v>No</v>
          </cell>
          <cell r="Q1032">
            <v>10</v>
          </cell>
          <cell r="R1032">
            <v>0</v>
          </cell>
          <cell r="S1032" t="str">
            <v>CAMIONETA</v>
          </cell>
          <cell r="T1032" t="str">
            <v>ALL TERRAIN</v>
          </cell>
          <cell r="U1032" t="str">
            <v>EN GAMA</v>
          </cell>
          <cell r="V1032">
            <v>0</v>
          </cell>
          <cell r="W1032">
            <v>3266.73</v>
          </cell>
          <cell r="X1032">
            <v>4761</v>
          </cell>
          <cell r="Y1032">
            <v>5522.7599999999993</v>
          </cell>
          <cell r="Z1032">
            <v>11007.24</v>
          </cell>
          <cell r="AA1032" t="str">
            <v>BFGOODRICH, 265, 65, 17, 120, S, CAMIONETA, ALL TERRAIN, ALL TERRAIN T/A KO2, Letra Blanca Resaltada</v>
          </cell>
        </row>
        <row r="1033">
          <cell r="A1033">
            <v>36365</v>
          </cell>
          <cell r="B1033" t="str">
            <v>215/70/R15 Bfgoodrich Advantage T/A 98T</v>
          </cell>
          <cell r="C1033" t="str">
            <v>BFGOODRICH</v>
          </cell>
          <cell r="D1033" t="str">
            <v>ADVANTAGE T/A</v>
          </cell>
          <cell r="E1033">
            <v>215</v>
          </cell>
          <cell r="F1033">
            <v>70</v>
          </cell>
          <cell r="G1033">
            <v>15</v>
          </cell>
          <cell r="H1033" t="str">
            <v>Letra Negra</v>
          </cell>
          <cell r="I1033" t="str">
            <v>No</v>
          </cell>
          <cell r="J1033" t="str">
            <v>R</v>
          </cell>
          <cell r="K1033" t="str">
            <v>T</v>
          </cell>
          <cell r="L1033" t="str">
            <v>98</v>
          </cell>
          <cell r="M1033" t="str">
            <v>SL</v>
          </cell>
          <cell r="N1033" t="str">
            <v>A</v>
          </cell>
          <cell r="O1033" t="str">
            <v>A</v>
          </cell>
          <cell r="P1033" t="str">
            <v>No</v>
          </cell>
          <cell r="Q1033" t="str">
            <v>-</v>
          </cell>
          <cell r="R1033">
            <v>560</v>
          </cell>
          <cell r="S1033" t="str">
            <v>AUTO</v>
          </cell>
          <cell r="T1033" t="str">
            <v>URBAN</v>
          </cell>
          <cell r="U1033" t="str">
            <v>EN GAMA</v>
          </cell>
          <cell r="V1033">
            <v>0</v>
          </cell>
          <cell r="W1033">
            <v>1103.8900000000001</v>
          </cell>
          <cell r="X1033">
            <v>1699</v>
          </cell>
          <cell r="Y1033">
            <v>1970.84</v>
          </cell>
          <cell r="Z1033">
            <v>3794.3599999999997</v>
          </cell>
          <cell r="AA1033" t="str">
            <v>BFGOODRICH, 215, 70, 15, 98, T, AUTO, URBAN, ADVANTAGE T/A, Letra Negra</v>
          </cell>
        </row>
        <row r="1034">
          <cell r="A1034">
            <v>63681</v>
          </cell>
          <cell r="B1034" t="str">
            <v>265/60/R18 Bfgoodrich All Terrain T/A Ko2 119/116S</v>
          </cell>
          <cell r="C1034" t="str">
            <v>BFGOODRICH</v>
          </cell>
          <cell r="D1034" t="str">
            <v>ALL TERRAIN T/A KO2</v>
          </cell>
          <cell r="E1034">
            <v>265</v>
          </cell>
          <cell r="F1034">
            <v>60</v>
          </cell>
          <cell r="G1034">
            <v>18</v>
          </cell>
          <cell r="H1034" t="str">
            <v>Letra Negra</v>
          </cell>
          <cell r="I1034" t="str">
            <v>No</v>
          </cell>
          <cell r="J1034" t="str">
            <v>R</v>
          </cell>
          <cell r="K1034" t="str">
            <v>S</v>
          </cell>
          <cell r="L1034" t="str">
            <v>119/116</v>
          </cell>
          <cell r="M1034" t="str">
            <v>E</v>
          </cell>
          <cell r="N1034" t="str">
            <v>-</v>
          </cell>
          <cell r="O1034" t="str">
            <v>-</v>
          </cell>
          <cell r="P1034" t="str">
            <v>No</v>
          </cell>
          <cell r="Q1034">
            <v>10</v>
          </cell>
          <cell r="R1034">
            <v>0</v>
          </cell>
          <cell r="S1034" t="str">
            <v>CAMIONETA</v>
          </cell>
          <cell r="T1034" t="str">
            <v>ALL TERRAIN</v>
          </cell>
          <cell r="U1034" t="str">
            <v>EN GAMA</v>
          </cell>
          <cell r="V1034">
            <v>0</v>
          </cell>
          <cell r="W1034">
            <v>2854.74</v>
          </cell>
          <cell r="X1034">
            <v>4255</v>
          </cell>
          <cell r="Y1034">
            <v>4935.7999999999993</v>
          </cell>
          <cell r="Z1034">
            <v>9462.119999999999</v>
          </cell>
          <cell r="AA1034" t="str">
            <v>BFGOODRICH, 265, 60, 18, 119/116, S, CAMIONETA, ALL TERRAIN, ALL TERRAIN T/A KO2, Letra Negra</v>
          </cell>
        </row>
        <row r="1035">
          <cell r="A1035">
            <v>37618</v>
          </cell>
          <cell r="B1035" t="str">
            <v>285/75/R16 Bfgoodrich Mud Terrain T/A Km3 116/113Q</v>
          </cell>
          <cell r="C1035" t="str">
            <v>BFGOODRICH</v>
          </cell>
          <cell r="D1035" t="str">
            <v>MUD TERRAIN T/A KM3</v>
          </cell>
          <cell r="E1035">
            <v>285</v>
          </cell>
          <cell r="F1035">
            <v>75</v>
          </cell>
          <cell r="G1035">
            <v>16</v>
          </cell>
          <cell r="H1035" t="str">
            <v>Letra Blanca Resaltada</v>
          </cell>
          <cell r="I1035" t="str">
            <v>No</v>
          </cell>
          <cell r="J1035" t="str">
            <v>R</v>
          </cell>
          <cell r="K1035" t="str">
            <v>Q</v>
          </cell>
          <cell r="L1035" t="str">
            <v>116/113</v>
          </cell>
          <cell r="M1035" t="str">
            <v>SL</v>
          </cell>
          <cell r="N1035" t="str">
            <v>-</v>
          </cell>
          <cell r="O1035" t="str">
            <v>-</v>
          </cell>
          <cell r="P1035" t="str">
            <v>No</v>
          </cell>
          <cell r="Q1035" t="str">
            <v>-</v>
          </cell>
          <cell r="R1035">
            <v>0</v>
          </cell>
          <cell r="S1035" t="str">
            <v>CAMIONETA</v>
          </cell>
          <cell r="T1035" t="str">
            <v>ALL TERRAIN</v>
          </cell>
          <cell r="U1035" t="str">
            <v>EN GAMA</v>
          </cell>
          <cell r="V1035">
            <v>0</v>
          </cell>
          <cell r="W1035">
            <v>3710.6</v>
          </cell>
          <cell r="X1035">
            <v>5292</v>
          </cell>
          <cell r="Y1035">
            <v>6138.7199999999993</v>
          </cell>
          <cell r="Z1035">
            <v>12298.32</v>
          </cell>
          <cell r="AA1035" t="str">
            <v>BFGOODRICH, 285, 75, 16, 116/113, Q, CAMIONETA, ALL TERRAIN, MUD TERRAIN T/A KM3, Letra Blanca Resaltada</v>
          </cell>
        </row>
        <row r="1036">
          <cell r="A1036">
            <v>60363</v>
          </cell>
          <cell r="B1036" t="str">
            <v>165/70/R14 Bfgoodrich Advantage T/A Drive 81T</v>
          </cell>
          <cell r="C1036" t="str">
            <v>BFGOODRICH</v>
          </cell>
          <cell r="D1036" t="str">
            <v>ADVANTAGE T/A DRIVE</v>
          </cell>
          <cell r="E1036">
            <v>165</v>
          </cell>
          <cell r="F1036">
            <v>70</v>
          </cell>
          <cell r="G1036">
            <v>14</v>
          </cell>
          <cell r="H1036" t="str">
            <v>Letra Negra</v>
          </cell>
          <cell r="I1036" t="str">
            <v>No</v>
          </cell>
          <cell r="J1036" t="str">
            <v>R</v>
          </cell>
          <cell r="K1036" t="str">
            <v>T</v>
          </cell>
          <cell r="L1036" t="str">
            <v>81</v>
          </cell>
          <cell r="M1036" t="str">
            <v>SL</v>
          </cell>
          <cell r="N1036" t="str">
            <v>A</v>
          </cell>
          <cell r="O1036" t="str">
            <v>A</v>
          </cell>
          <cell r="P1036" t="str">
            <v>No</v>
          </cell>
          <cell r="Q1036" t="str">
            <v>-</v>
          </cell>
          <cell r="R1036">
            <v>400</v>
          </cell>
          <cell r="S1036" t="str">
            <v>AUTO</v>
          </cell>
          <cell r="T1036" t="str">
            <v>URBAN</v>
          </cell>
          <cell r="U1036" t="str">
            <v>EN GAMA</v>
          </cell>
          <cell r="V1036">
            <v>0</v>
          </cell>
          <cell r="W1036">
            <v>1039.5</v>
          </cell>
          <cell r="X1036">
            <v>1582</v>
          </cell>
          <cell r="Y1036">
            <v>1835.12</v>
          </cell>
          <cell r="Z1036">
            <v>3344.28</v>
          </cell>
          <cell r="AA1036" t="str">
            <v>BFGOODRICH, 165, 70, 14, 81, T, AUTO, URBAN, ADVANTAGE T/A DRIVE, Letra Negra</v>
          </cell>
        </row>
        <row r="1037">
          <cell r="A1037">
            <v>41656</v>
          </cell>
          <cell r="B1037" t="str">
            <v>205/65/R15 Bfgoodrich Advantage T/A Drive 99H</v>
          </cell>
          <cell r="C1037" t="str">
            <v>BFGOODRICH</v>
          </cell>
          <cell r="D1037" t="str">
            <v>ADVANTAGE T/A DRIVE</v>
          </cell>
          <cell r="E1037">
            <v>205</v>
          </cell>
          <cell r="F1037">
            <v>65</v>
          </cell>
          <cell r="G1037">
            <v>15</v>
          </cell>
          <cell r="H1037" t="str">
            <v>Letra Negra</v>
          </cell>
          <cell r="I1037" t="str">
            <v>No</v>
          </cell>
          <cell r="J1037" t="str">
            <v>R</v>
          </cell>
          <cell r="K1037" t="str">
            <v>H</v>
          </cell>
          <cell r="L1037" t="str">
            <v>99</v>
          </cell>
          <cell r="M1037" t="str">
            <v>XL</v>
          </cell>
          <cell r="N1037" t="str">
            <v>A</v>
          </cell>
          <cell r="O1037" t="str">
            <v>A</v>
          </cell>
          <cell r="P1037" t="str">
            <v>No</v>
          </cell>
          <cell r="Q1037" t="str">
            <v>-</v>
          </cell>
          <cell r="R1037">
            <v>400</v>
          </cell>
          <cell r="S1037" t="str">
            <v>CAMIONETA</v>
          </cell>
          <cell r="T1037" t="str">
            <v>URBAN</v>
          </cell>
          <cell r="U1037" t="str">
            <v>EN GAMA</v>
          </cell>
          <cell r="V1037">
            <v>0</v>
          </cell>
          <cell r="W1037">
            <v>1149.7</v>
          </cell>
          <cell r="X1037">
            <v>1761</v>
          </cell>
          <cell r="Y1037">
            <v>2042.7599999999998</v>
          </cell>
          <cell r="Z1037">
            <v>3810.6</v>
          </cell>
          <cell r="AA1037" t="str">
            <v>BFGOODRICH, 205, 65, 15, 99, H, CAMIONETA, URBAN, ADVANTAGE T/A DRIVE, Letra Negra</v>
          </cell>
        </row>
        <row r="1038">
          <cell r="A1038" t="str">
            <v>BS14751200</v>
          </cell>
          <cell r="B1038" t="str">
            <v>225/55/R18 Bridgestone Dueler Hl 400 97H</v>
          </cell>
          <cell r="C1038" t="str">
            <v>BRIDGESTONE</v>
          </cell>
          <cell r="D1038" t="str">
            <v>DUELER HL 400</v>
          </cell>
          <cell r="E1038">
            <v>225</v>
          </cell>
          <cell r="F1038">
            <v>55</v>
          </cell>
          <cell r="G1038">
            <v>18</v>
          </cell>
          <cell r="H1038" t="str">
            <v>Letra Negra</v>
          </cell>
          <cell r="I1038" t="str">
            <v>No</v>
          </cell>
          <cell r="J1038" t="str">
            <v>R</v>
          </cell>
          <cell r="K1038" t="str">
            <v>H</v>
          </cell>
          <cell r="L1038" t="str">
            <v>97</v>
          </cell>
          <cell r="M1038" t="str">
            <v>SL</v>
          </cell>
          <cell r="N1038" t="str">
            <v>A</v>
          </cell>
          <cell r="O1038" t="str">
            <v>A</v>
          </cell>
          <cell r="P1038" t="str">
            <v>No</v>
          </cell>
          <cell r="Q1038" t="str">
            <v>-</v>
          </cell>
          <cell r="R1038">
            <v>300</v>
          </cell>
          <cell r="S1038" t="str">
            <v>CAMIONETA</v>
          </cell>
          <cell r="T1038" t="str">
            <v>URBAN</v>
          </cell>
          <cell r="U1038" t="str">
            <v>EN GAMA</v>
          </cell>
          <cell r="V1038">
            <v>9</v>
          </cell>
          <cell r="W1038">
            <v>3122.66</v>
          </cell>
          <cell r="X1038">
            <v>4617</v>
          </cell>
          <cell r="Y1038">
            <v>5355.7199999999993</v>
          </cell>
          <cell r="Z1038">
            <v>10349.519999999999</v>
          </cell>
          <cell r="AA1038" t="str">
            <v>BRIDGESTONE, 225, 55, 18, 97, H, CAMIONETA, URBAN, DUELER HL 400, Letra Negra</v>
          </cell>
        </row>
        <row r="1039">
          <cell r="A1039" t="str">
            <v>C22021</v>
          </cell>
          <cell r="B1039" t="str">
            <v>275/40/R17 Coopertires Zeon Rs3-S 98W</v>
          </cell>
          <cell r="C1039" t="str">
            <v>COOPERTIRES</v>
          </cell>
          <cell r="D1039" t="str">
            <v>ZEON RS3-S</v>
          </cell>
          <cell r="E1039">
            <v>275</v>
          </cell>
          <cell r="F1039">
            <v>40</v>
          </cell>
          <cell r="G1039">
            <v>17</v>
          </cell>
          <cell r="H1039" t="str">
            <v>Letra Negra</v>
          </cell>
          <cell r="I1039" t="str">
            <v>No</v>
          </cell>
          <cell r="J1039" t="str">
            <v>HP</v>
          </cell>
          <cell r="K1039" t="str">
            <v>W</v>
          </cell>
          <cell r="L1039" t="str">
            <v>98</v>
          </cell>
          <cell r="M1039" t="str">
            <v>SL</v>
          </cell>
          <cell r="N1039" t="str">
            <v>AA</v>
          </cell>
          <cell r="O1039" t="str">
            <v>A</v>
          </cell>
          <cell r="P1039" t="str">
            <v>No</v>
          </cell>
          <cell r="Q1039">
            <v>4</v>
          </cell>
          <cell r="R1039">
            <v>300</v>
          </cell>
          <cell r="S1039" t="str">
            <v>AUTO</v>
          </cell>
          <cell r="T1039" t="str">
            <v>PERFORMANCE</v>
          </cell>
          <cell r="U1039" t="str">
            <v>DESCONTINUADO</v>
          </cell>
          <cell r="V1039">
            <v>0</v>
          </cell>
          <cell r="W1039">
            <v>1967.91</v>
          </cell>
          <cell r="X1039">
            <v>3003</v>
          </cell>
          <cell r="Y1039">
            <v>3483.4799999999996</v>
          </cell>
          <cell r="Z1039">
            <v>6522.6799999999994</v>
          </cell>
          <cell r="AA1039" t="str">
            <v>COOPERTIRES, 275, 40, 17, 98, W, AUTO, PERFORMANCE, ZEON RS3-S, Letra Negra</v>
          </cell>
        </row>
        <row r="1040">
          <cell r="A1040">
            <v>62023</v>
          </cell>
          <cell r="B1040" t="str">
            <v>265/70/R16 Bfgoodrich All Terrain T/A Ko2 121/118S</v>
          </cell>
          <cell r="C1040" t="str">
            <v>BFGOODRICH</v>
          </cell>
          <cell r="D1040" t="str">
            <v>ALL TERRAIN T/A KO2</v>
          </cell>
          <cell r="E1040">
            <v>265</v>
          </cell>
          <cell r="F1040">
            <v>70</v>
          </cell>
          <cell r="G1040">
            <v>16</v>
          </cell>
          <cell r="H1040" t="str">
            <v>Letra Blanca Resaltada</v>
          </cell>
          <cell r="I1040" t="str">
            <v>No</v>
          </cell>
          <cell r="J1040" t="str">
            <v>R</v>
          </cell>
          <cell r="K1040" t="str">
            <v>S</v>
          </cell>
          <cell r="L1040" t="str">
            <v>121/118</v>
          </cell>
          <cell r="M1040" t="str">
            <v>SL</v>
          </cell>
          <cell r="N1040" t="str">
            <v>-</v>
          </cell>
          <cell r="O1040" t="str">
            <v>-</v>
          </cell>
          <cell r="P1040" t="str">
            <v>No</v>
          </cell>
          <cell r="Q1040" t="str">
            <v>-</v>
          </cell>
          <cell r="R1040">
            <v>0</v>
          </cell>
          <cell r="S1040" t="str">
            <v>CAMIONETA</v>
          </cell>
          <cell r="T1040" t="str">
            <v>ALL TERRAIN</v>
          </cell>
          <cell r="U1040" t="str">
            <v>EN GAMA</v>
          </cell>
          <cell r="V1040">
            <v>0</v>
          </cell>
          <cell r="W1040">
            <v>3066.4</v>
          </cell>
          <cell r="X1040">
            <v>4420</v>
          </cell>
          <cell r="Y1040">
            <v>5127.2</v>
          </cell>
          <cell r="Z1040">
            <v>10695.2</v>
          </cell>
          <cell r="AA1040" t="str">
            <v>BFGOODRICH, 265, 70, 16, 121/118, S, CAMIONETA, ALL TERRAIN, ALL TERRAIN T/A KO2, Letra Blanca Resaltada</v>
          </cell>
        </row>
        <row r="1041">
          <cell r="A1041">
            <v>76297</v>
          </cell>
          <cell r="B1041" t="str">
            <v>215/70/R16 Michelin Primacy Suv Eo-Mi 100H</v>
          </cell>
          <cell r="C1041" t="str">
            <v>MICHELIN</v>
          </cell>
          <cell r="D1041" t="str">
            <v>PRIMACY SUV EO-MI</v>
          </cell>
          <cell r="E1041">
            <v>215</v>
          </cell>
          <cell r="F1041">
            <v>70</v>
          </cell>
          <cell r="G1041">
            <v>16</v>
          </cell>
          <cell r="H1041" t="str">
            <v>Letra Negra</v>
          </cell>
          <cell r="I1041" t="str">
            <v>Si</v>
          </cell>
          <cell r="J1041" t="str">
            <v>R</v>
          </cell>
          <cell r="K1041" t="str">
            <v>H</v>
          </cell>
          <cell r="L1041" t="str">
            <v>100</v>
          </cell>
          <cell r="M1041" t="str">
            <v>SL</v>
          </cell>
          <cell r="N1041" t="str">
            <v>-</v>
          </cell>
          <cell r="O1041" t="str">
            <v>-</v>
          </cell>
          <cell r="P1041" t="str">
            <v>No</v>
          </cell>
          <cell r="Q1041" t="str">
            <v>-</v>
          </cell>
          <cell r="R1041">
            <v>0</v>
          </cell>
          <cell r="S1041" t="str">
            <v>CAMIONETA</v>
          </cell>
          <cell r="T1041" t="str">
            <v>URBAN</v>
          </cell>
          <cell r="U1041" t="str">
            <v>EN GAMA</v>
          </cell>
          <cell r="V1041">
            <v>0</v>
          </cell>
          <cell r="W1041">
            <v>2000.36</v>
          </cell>
          <cell r="X1041">
            <v>2977</v>
          </cell>
          <cell r="Y1041">
            <v>3453.3199999999997</v>
          </cell>
          <cell r="Z1041">
            <v>7197.7999999999993</v>
          </cell>
          <cell r="AA1041" t="str">
            <v>MICHELIN, 215, 70, 16, 100, H, CAMIONETA, URBAN, PRIMACY SUV EO-MI, Letra Negra</v>
          </cell>
        </row>
        <row r="1042">
          <cell r="A1042">
            <v>71918</v>
          </cell>
          <cell r="B1042" t="str">
            <v>185/70/R13 Bfgoodrich Touring T/A Sr4 85S</v>
          </cell>
          <cell r="C1042" t="str">
            <v>BFGOODRICH</v>
          </cell>
          <cell r="D1042" t="str">
            <v>TOURING T/A SR4</v>
          </cell>
          <cell r="E1042">
            <v>185</v>
          </cell>
          <cell r="F1042">
            <v>70</v>
          </cell>
          <cell r="G1042">
            <v>13</v>
          </cell>
          <cell r="H1042" t="str">
            <v>Letra Negra</v>
          </cell>
          <cell r="I1042" t="str">
            <v>No</v>
          </cell>
          <cell r="J1042" t="str">
            <v>R</v>
          </cell>
          <cell r="K1042" t="str">
            <v>S</v>
          </cell>
          <cell r="L1042" t="str">
            <v>85</v>
          </cell>
          <cell r="M1042" t="str">
            <v>SL</v>
          </cell>
          <cell r="N1042" t="str">
            <v>-</v>
          </cell>
          <cell r="O1042" t="str">
            <v>-</v>
          </cell>
          <cell r="P1042" t="str">
            <v>No</v>
          </cell>
          <cell r="Q1042" t="str">
            <v>-</v>
          </cell>
          <cell r="R1042">
            <v>540</v>
          </cell>
          <cell r="S1042" t="str">
            <v>AUTO</v>
          </cell>
          <cell r="T1042" t="str">
            <v>TOURING</v>
          </cell>
          <cell r="U1042" t="str">
            <v>EN GAMA</v>
          </cell>
          <cell r="V1042">
            <v>0</v>
          </cell>
          <cell r="W1042">
            <v>783.76</v>
          </cell>
          <cell r="X1042">
            <v>1196</v>
          </cell>
          <cell r="Y1042">
            <v>1387.36</v>
          </cell>
          <cell r="Z1042">
            <v>2598.3999999999996</v>
          </cell>
          <cell r="AA1042" t="str">
            <v>BFGOODRICH, 185, 70, 13, 85, S, AUTO, TOURING, TOURING T/A SR4, Letra Negra</v>
          </cell>
        </row>
        <row r="1043">
          <cell r="A1043" t="str">
            <v>BS10492003</v>
          </cell>
          <cell r="B1043" t="str">
            <v>225/65/R17 Bridgestone Dueler H/P Sport As 102T</v>
          </cell>
          <cell r="C1043" t="str">
            <v>BRIDGESTONE</v>
          </cell>
          <cell r="D1043" t="str">
            <v>DUELER H/P SPORT AS</v>
          </cell>
          <cell r="E1043">
            <v>225</v>
          </cell>
          <cell r="F1043">
            <v>65</v>
          </cell>
          <cell r="G1043">
            <v>17</v>
          </cell>
          <cell r="H1043" t="str">
            <v>Letra Negra</v>
          </cell>
          <cell r="I1043" t="str">
            <v>No</v>
          </cell>
          <cell r="J1043" t="str">
            <v>R</v>
          </cell>
          <cell r="K1043" t="str">
            <v>T</v>
          </cell>
          <cell r="L1043" t="str">
            <v>102</v>
          </cell>
          <cell r="M1043" t="str">
            <v>SL</v>
          </cell>
          <cell r="N1043" t="str">
            <v>A</v>
          </cell>
          <cell r="O1043" t="str">
            <v>B</v>
          </cell>
          <cell r="P1043" t="str">
            <v>No</v>
          </cell>
          <cell r="Q1043" t="str">
            <v>-</v>
          </cell>
          <cell r="R1043">
            <v>400</v>
          </cell>
          <cell r="S1043" t="str">
            <v>CAMIONETA</v>
          </cell>
          <cell r="T1043" t="str">
            <v>SPORTING</v>
          </cell>
          <cell r="U1043" t="str">
            <v>EN GAMA</v>
          </cell>
          <cell r="V1043">
            <v>0</v>
          </cell>
          <cell r="W1043">
            <v>1345.46</v>
          </cell>
          <cell r="X1043">
            <v>2160</v>
          </cell>
          <cell r="Y1043">
            <v>2505.6</v>
          </cell>
          <cell r="Z1043">
            <v>4852.28</v>
          </cell>
          <cell r="AA1043" t="str">
            <v>BRIDGESTONE, 225, 65, 17, 102, T, CAMIONETA, SPORTING, DUELER H/P SPORT AS, Letra Negra</v>
          </cell>
        </row>
        <row r="1044">
          <cell r="A1044">
            <v>73621</v>
          </cell>
          <cell r="B1044" t="str">
            <v>205/70/R15 Michelin Ltx Force 96T</v>
          </cell>
          <cell r="C1044" t="str">
            <v>MICHELIN</v>
          </cell>
          <cell r="D1044" t="str">
            <v>LTX FORCE</v>
          </cell>
          <cell r="E1044">
            <v>205</v>
          </cell>
          <cell r="F1044">
            <v>70</v>
          </cell>
          <cell r="G1044">
            <v>15</v>
          </cell>
          <cell r="H1044" t="str">
            <v>Letra Negra</v>
          </cell>
          <cell r="I1044" t="str">
            <v>No</v>
          </cell>
          <cell r="J1044" t="str">
            <v>R</v>
          </cell>
          <cell r="K1044" t="str">
            <v>T</v>
          </cell>
          <cell r="L1044" t="str">
            <v>96</v>
          </cell>
          <cell r="M1044" t="str">
            <v>SL</v>
          </cell>
          <cell r="N1044" t="str">
            <v>-</v>
          </cell>
          <cell r="O1044" t="str">
            <v>-</v>
          </cell>
          <cell r="P1044" t="str">
            <v>No</v>
          </cell>
          <cell r="Q1044" t="str">
            <v>-</v>
          </cell>
          <cell r="R1044">
            <v>0</v>
          </cell>
          <cell r="S1044" t="str">
            <v>CAMIONETA</v>
          </cell>
          <cell r="T1044" t="str">
            <v>URBAN</v>
          </cell>
          <cell r="U1044" t="str">
            <v>EN GAMA</v>
          </cell>
          <cell r="V1044">
            <v>0</v>
          </cell>
          <cell r="W1044">
            <v>1564.01</v>
          </cell>
          <cell r="X1044">
            <v>2322</v>
          </cell>
          <cell r="Y1044">
            <v>2693.52</v>
          </cell>
          <cell r="Z1044">
            <v>5184.04</v>
          </cell>
          <cell r="AA1044" t="str">
            <v>MICHELIN, 205, 70, 15, 96, T, CAMIONETA, URBAN, LTX FORCE, Letra Negra</v>
          </cell>
        </row>
        <row r="1045">
          <cell r="A1045">
            <v>89442</v>
          </cell>
          <cell r="B1045" t="str">
            <v>285/70/R17 Bfgoodrich All Terrain T/A Ko2 121R</v>
          </cell>
          <cell r="C1045" t="str">
            <v>BFGOODRICH</v>
          </cell>
          <cell r="D1045" t="str">
            <v>ALL TERRAIN T/A KO2</v>
          </cell>
          <cell r="E1045">
            <v>285</v>
          </cell>
          <cell r="F1045">
            <v>70</v>
          </cell>
          <cell r="G1045">
            <v>17</v>
          </cell>
          <cell r="H1045" t="str">
            <v>Letra Negra</v>
          </cell>
          <cell r="I1045" t="str">
            <v>No</v>
          </cell>
          <cell r="J1045" t="str">
            <v>C</v>
          </cell>
          <cell r="K1045" t="str">
            <v>R</v>
          </cell>
          <cell r="L1045" t="str">
            <v>121</v>
          </cell>
          <cell r="M1045" t="str">
            <v>SL</v>
          </cell>
          <cell r="N1045" t="str">
            <v>-</v>
          </cell>
          <cell r="O1045" t="str">
            <v>-</v>
          </cell>
          <cell r="P1045" t="str">
            <v>No</v>
          </cell>
          <cell r="Q1045" t="str">
            <v>-</v>
          </cell>
          <cell r="R1045">
            <v>0</v>
          </cell>
          <cell r="S1045" t="str">
            <v>CAMIONETA</v>
          </cell>
          <cell r="T1045" t="str">
            <v>ALL TERRAIN</v>
          </cell>
          <cell r="U1045" t="str">
            <v>EN GAMA</v>
          </cell>
          <cell r="V1045">
            <v>0</v>
          </cell>
          <cell r="W1045">
            <v>3401.1</v>
          </cell>
          <cell r="X1045">
            <v>4943</v>
          </cell>
          <cell r="Y1045">
            <v>5733.8799999999992</v>
          </cell>
          <cell r="Z1045">
            <v>11729.92</v>
          </cell>
          <cell r="AA1045" t="str">
            <v>BFGOODRICH, 285, 70, 17, 121, R, CAMIONETA, ALL TERRAIN, ALL TERRAIN T/A KO2, Letra Negra</v>
          </cell>
        </row>
        <row r="1046">
          <cell r="A1046" t="str">
            <v>C20164</v>
          </cell>
          <cell r="B1046" t="str">
            <v>225/70/R16 Coopertires Cs5 Grand Touring Tr 103T</v>
          </cell>
          <cell r="C1046" t="str">
            <v>COOPERTIRES</v>
          </cell>
          <cell r="D1046" t="str">
            <v>CS5 GRAND TOURING TR</v>
          </cell>
          <cell r="E1046">
            <v>225</v>
          </cell>
          <cell r="F1046">
            <v>70</v>
          </cell>
          <cell r="G1046">
            <v>16</v>
          </cell>
          <cell r="H1046" t="str">
            <v>Letra Negra</v>
          </cell>
          <cell r="I1046" t="str">
            <v>No</v>
          </cell>
          <cell r="J1046" t="str">
            <v>R</v>
          </cell>
          <cell r="K1046" t="str">
            <v>T</v>
          </cell>
          <cell r="L1046" t="str">
            <v>103</v>
          </cell>
          <cell r="M1046" t="str">
            <v>SL</v>
          </cell>
          <cell r="N1046" t="str">
            <v>A</v>
          </cell>
          <cell r="O1046" t="str">
            <v>A</v>
          </cell>
          <cell r="P1046" t="str">
            <v>No</v>
          </cell>
          <cell r="Q1046">
            <v>4</v>
          </cell>
          <cell r="R1046">
            <v>780</v>
          </cell>
          <cell r="S1046" t="str">
            <v>CAMIONETA</v>
          </cell>
          <cell r="T1046" t="str">
            <v>TOURING</v>
          </cell>
          <cell r="U1046" t="str">
            <v>EN GAMA</v>
          </cell>
          <cell r="V1046">
            <v>0</v>
          </cell>
          <cell r="W1046">
            <v>1629.13</v>
          </cell>
          <cell r="X1046">
            <v>2474</v>
          </cell>
          <cell r="Y1046">
            <v>2869.8399999999997</v>
          </cell>
          <cell r="Z1046">
            <v>5399.7999999999993</v>
          </cell>
          <cell r="AA1046" t="str">
            <v>COOPERTIRES, 225, 70, 16, 103, T, CAMIONETA, TOURING, CS5 GRAND TOURING TR, Letra Negra</v>
          </cell>
        </row>
        <row r="1047">
          <cell r="A1047">
            <v>95393</v>
          </cell>
          <cell r="B1047" t="str">
            <v>235/85/R16 Michelin Defender Ltx 120/116R</v>
          </cell>
          <cell r="C1047" t="str">
            <v>MICHELIN</v>
          </cell>
          <cell r="D1047" t="str">
            <v>DEFENDER LTX</v>
          </cell>
          <cell r="E1047">
            <v>235</v>
          </cell>
          <cell r="F1047">
            <v>85</v>
          </cell>
          <cell r="G1047">
            <v>16</v>
          </cell>
          <cell r="H1047" t="str">
            <v>Letra Negra</v>
          </cell>
          <cell r="I1047" t="str">
            <v>No</v>
          </cell>
          <cell r="J1047" t="str">
            <v>R</v>
          </cell>
          <cell r="K1047" t="str">
            <v>R</v>
          </cell>
          <cell r="L1047" t="str">
            <v>120/116</v>
          </cell>
          <cell r="M1047" t="str">
            <v>E</v>
          </cell>
          <cell r="N1047" t="str">
            <v>-</v>
          </cell>
          <cell r="O1047" t="str">
            <v>-</v>
          </cell>
          <cell r="P1047" t="str">
            <v>No</v>
          </cell>
          <cell r="Q1047">
            <v>10</v>
          </cell>
          <cell r="R1047">
            <v>0</v>
          </cell>
          <cell r="S1047" t="str">
            <v>CAMIONETA</v>
          </cell>
          <cell r="T1047" t="str">
            <v>URBAN</v>
          </cell>
          <cell r="U1047" t="str">
            <v>EN GAMA</v>
          </cell>
          <cell r="V1047">
            <v>0</v>
          </cell>
          <cell r="W1047">
            <v>2625.95</v>
          </cell>
          <cell r="X1047">
            <v>3824</v>
          </cell>
          <cell r="Y1047">
            <v>4435.84</v>
          </cell>
          <cell r="Z1047">
            <v>8703.48</v>
          </cell>
          <cell r="AA1047" t="str">
            <v>MICHELIN, 235, 85, 16, 120/116, R, CAMIONETA, URBAN, DEFENDER LTX, Letra Negra</v>
          </cell>
        </row>
        <row r="1048">
          <cell r="A1048">
            <v>95816</v>
          </cell>
          <cell r="B1048" t="str">
            <v>205/65/R16 Michelin Agilis 107/105T</v>
          </cell>
          <cell r="C1048" t="str">
            <v>MICHELIN</v>
          </cell>
          <cell r="D1048" t="str">
            <v>AGILIS</v>
          </cell>
          <cell r="E1048">
            <v>205</v>
          </cell>
          <cell r="F1048">
            <v>65</v>
          </cell>
          <cell r="G1048">
            <v>16</v>
          </cell>
          <cell r="H1048" t="str">
            <v>Letra Negra</v>
          </cell>
          <cell r="I1048" t="str">
            <v>No</v>
          </cell>
          <cell r="J1048" t="str">
            <v>R</v>
          </cell>
          <cell r="K1048" t="str">
            <v>T</v>
          </cell>
          <cell r="L1048" t="str">
            <v>107/105</v>
          </cell>
          <cell r="M1048" t="str">
            <v>C</v>
          </cell>
          <cell r="N1048" t="str">
            <v>-</v>
          </cell>
          <cell r="O1048" t="str">
            <v>-</v>
          </cell>
          <cell r="P1048" t="str">
            <v>No</v>
          </cell>
          <cell r="Q1048">
            <v>6</v>
          </cell>
          <cell r="R1048">
            <v>0</v>
          </cell>
          <cell r="S1048" t="str">
            <v>CAMIONETA</v>
          </cell>
          <cell r="T1048" t="str">
            <v>URBAN</v>
          </cell>
          <cell r="U1048" t="str">
            <v>EN GAMA</v>
          </cell>
          <cell r="V1048">
            <v>0</v>
          </cell>
          <cell r="W1048">
            <v>2168.0700000000002</v>
          </cell>
          <cell r="X1048">
            <v>3204</v>
          </cell>
          <cell r="Y1048">
            <v>3716.64</v>
          </cell>
          <cell r="Z1048">
            <v>7186.2</v>
          </cell>
          <cell r="AA1048" t="str">
            <v>MICHELIN, 205, 65, 16, 107/105, T, CAMIONETA, URBAN, AGILIS, Letra Negra</v>
          </cell>
        </row>
        <row r="1049">
          <cell r="A1049">
            <v>82966</v>
          </cell>
          <cell r="B1049" t="str">
            <v>235/60/R18 Michelin Primacy Suv 103V</v>
          </cell>
          <cell r="C1049" t="str">
            <v>MICHELIN</v>
          </cell>
          <cell r="D1049" t="str">
            <v>PRIMACY SUV</v>
          </cell>
          <cell r="E1049">
            <v>235</v>
          </cell>
          <cell r="F1049">
            <v>60</v>
          </cell>
          <cell r="G1049">
            <v>18</v>
          </cell>
          <cell r="H1049" t="str">
            <v>Letra Negra</v>
          </cell>
          <cell r="I1049" t="str">
            <v>No</v>
          </cell>
          <cell r="J1049" t="str">
            <v>HP</v>
          </cell>
          <cell r="K1049" t="str">
            <v>V</v>
          </cell>
          <cell r="L1049" t="str">
            <v>103</v>
          </cell>
          <cell r="M1049" t="str">
            <v>SL</v>
          </cell>
          <cell r="N1049" t="str">
            <v>-</v>
          </cell>
          <cell r="O1049" t="str">
            <v>-</v>
          </cell>
          <cell r="P1049" t="str">
            <v>No</v>
          </cell>
          <cell r="Q1049" t="str">
            <v>-</v>
          </cell>
          <cell r="R1049">
            <v>0</v>
          </cell>
          <cell r="S1049" t="str">
            <v>CAMIONETA</v>
          </cell>
          <cell r="T1049" t="str">
            <v>URBAN</v>
          </cell>
          <cell r="U1049" t="str">
            <v>EN GAMA</v>
          </cell>
          <cell r="V1049">
            <v>0</v>
          </cell>
          <cell r="W1049">
            <v>2817.4</v>
          </cell>
          <cell r="X1049">
            <v>4204</v>
          </cell>
          <cell r="Y1049">
            <v>4876.6399999999994</v>
          </cell>
          <cell r="Z1049">
            <v>8804.4</v>
          </cell>
          <cell r="AA1049" t="str">
            <v>MICHELIN, 235, 60, 18, 103, V, CAMIONETA, URBAN, PRIMACY SUV, Letra Negra</v>
          </cell>
        </row>
        <row r="1050">
          <cell r="A1050">
            <v>94341</v>
          </cell>
          <cell r="B1050" t="str">
            <v>185/65/R15 Bfgoodrich Advantage T/A Drive 88H</v>
          </cell>
          <cell r="C1050" t="str">
            <v>BFGOODRICH</v>
          </cell>
          <cell r="D1050" t="str">
            <v>ADVANTAGE T/A DRIVE</v>
          </cell>
          <cell r="E1050">
            <v>185</v>
          </cell>
          <cell r="F1050">
            <v>65</v>
          </cell>
          <cell r="G1050">
            <v>15</v>
          </cell>
          <cell r="H1050" t="str">
            <v>Letra Negra</v>
          </cell>
          <cell r="I1050" t="str">
            <v>No</v>
          </cell>
          <cell r="J1050" t="str">
            <v>R</v>
          </cell>
          <cell r="K1050" t="str">
            <v>H</v>
          </cell>
          <cell r="L1050" t="str">
            <v>88</v>
          </cell>
          <cell r="M1050" t="str">
            <v>SL</v>
          </cell>
          <cell r="N1050" t="str">
            <v>A</v>
          </cell>
          <cell r="O1050" t="str">
            <v>A</v>
          </cell>
          <cell r="P1050" t="str">
            <v>No</v>
          </cell>
          <cell r="Q1050" t="str">
            <v>-</v>
          </cell>
          <cell r="R1050">
            <v>400</v>
          </cell>
          <cell r="S1050" t="str">
            <v>AUTO</v>
          </cell>
          <cell r="T1050" t="str">
            <v>URBAN</v>
          </cell>
          <cell r="U1050" t="str">
            <v>EN GAMA</v>
          </cell>
          <cell r="V1050">
            <v>0</v>
          </cell>
          <cell r="W1050">
            <v>989.74</v>
          </cell>
          <cell r="X1050">
            <v>1544</v>
          </cell>
          <cell r="Y1050">
            <v>1791.04</v>
          </cell>
          <cell r="Z1050">
            <v>3485.8</v>
          </cell>
          <cell r="AA1050" t="str">
            <v>BFGOODRICH, 185, 65, 15, 88, H, AUTO, URBAN, ADVANTAGE T/A DRIVE, Letra Negra</v>
          </cell>
        </row>
        <row r="1051">
          <cell r="A1051" t="str">
            <v>BS10545003</v>
          </cell>
          <cell r="B1051" t="str">
            <v>225/65/R17 Bridgestone Dueler H/T 470 102T</v>
          </cell>
          <cell r="C1051" t="str">
            <v>BRIDGESTONE</v>
          </cell>
          <cell r="D1051" t="str">
            <v>DUELER H/T 470</v>
          </cell>
          <cell r="E1051">
            <v>225</v>
          </cell>
          <cell r="F1051">
            <v>65</v>
          </cell>
          <cell r="G1051">
            <v>17</v>
          </cell>
          <cell r="H1051" t="str">
            <v>Letra Negra</v>
          </cell>
          <cell r="I1051" t="str">
            <v>No</v>
          </cell>
          <cell r="J1051" t="str">
            <v>R</v>
          </cell>
          <cell r="K1051" t="str">
            <v>T</v>
          </cell>
          <cell r="L1051" t="str">
            <v>102</v>
          </cell>
          <cell r="M1051" t="str">
            <v>SL</v>
          </cell>
          <cell r="N1051" t="str">
            <v>-</v>
          </cell>
          <cell r="O1051" t="str">
            <v>-</v>
          </cell>
          <cell r="P1051" t="str">
            <v>No</v>
          </cell>
          <cell r="Q1051" t="str">
            <v>-</v>
          </cell>
          <cell r="R1051">
            <v>0</v>
          </cell>
          <cell r="S1051" t="str">
            <v>CAMIONETA</v>
          </cell>
          <cell r="T1051" t="str">
            <v>URBAN</v>
          </cell>
          <cell r="U1051" t="str">
            <v>EN GAMA</v>
          </cell>
          <cell r="V1051">
            <v>0</v>
          </cell>
          <cell r="W1051">
            <v>1422.34</v>
          </cell>
          <cell r="X1051">
            <v>2264</v>
          </cell>
          <cell r="Y1051">
            <v>2626.24</v>
          </cell>
          <cell r="Z1051">
            <v>5006.5599999999995</v>
          </cell>
          <cell r="AA1051" t="str">
            <v>BRIDGESTONE, 225, 65, 17, 102, T, CAMIONETA, URBAN, DUELER H/T 470, Letra Negra</v>
          </cell>
        </row>
        <row r="1052">
          <cell r="A1052" t="str">
            <v>BS16973200</v>
          </cell>
          <cell r="B1052" t="str">
            <v>235/40/R19 Bridgestone Potenza Re050A 92Y</v>
          </cell>
          <cell r="C1052" t="str">
            <v>BRIDGESTONE</v>
          </cell>
          <cell r="D1052" t="str">
            <v>POTENZA RE050A</v>
          </cell>
          <cell r="E1052">
            <v>235</v>
          </cell>
          <cell r="F1052">
            <v>40</v>
          </cell>
          <cell r="G1052">
            <v>19</v>
          </cell>
          <cell r="H1052" t="str">
            <v>Letra Negra</v>
          </cell>
          <cell r="I1052" t="str">
            <v>No</v>
          </cell>
          <cell r="J1052" t="str">
            <v>HP</v>
          </cell>
          <cell r="K1052" t="str">
            <v>Y</v>
          </cell>
          <cell r="L1052" t="str">
            <v>92</v>
          </cell>
          <cell r="M1052" t="str">
            <v>SL</v>
          </cell>
          <cell r="N1052" t="str">
            <v>A</v>
          </cell>
          <cell r="O1052" t="str">
            <v>A</v>
          </cell>
          <cell r="P1052" t="str">
            <v>No</v>
          </cell>
          <cell r="Q1052" t="str">
            <v>-</v>
          </cell>
          <cell r="R1052">
            <v>140</v>
          </cell>
          <cell r="S1052" t="str">
            <v>AUTO</v>
          </cell>
          <cell r="T1052" t="str">
            <v>URBAN</v>
          </cell>
          <cell r="U1052" t="str">
            <v>EN GAMA</v>
          </cell>
          <cell r="V1052">
            <v>4</v>
          </cell>
          <cell r="W1052">
            <v>4631.1099999999997</v>
          </cell>
          <cell r="X1052">
            <v>6660</v>
          </cell>
          <cell r="Y1052">
            <v>7725.5999999999995</v>
          </cell>
          <cell r="Z1052">
            <v>15349.12</v>
          </cell>
          <cell r="AA1052" t="str">
            <v>BRIDGESTONE, 235, 40, 19, 92, Y, AUTO, URBAN, POTENZA RE050A, Letra Negra</v>
          </cell>
        </row>
        <row r="1053">
          <cell r="A1053" t="str">
            <v>C22009</v>
          </cell>
          <cell r="B1053" t="str">
            <v>275/40/R20 Coopertires Zeon Rs3-S 106Y</v>
          </cell>
          <cell r="C1053" t="str">
            <v>COOPERTIRES</v>
          </cell>
          <cell r="D1053" t="str">
            <v>ZEON RS3-S</v>
          </cell>
          <cell r="E1053">
            <v>275</v>
          </cell>
          <cell r="F1053">
            <v>40</v>
          </cell>
          <cell r="G1053">
            <v>20</v>
          </cell>
          <cell r="H1053" t="str">
            <v>Letra Negra</v>
          </cell>
          <cell r="I1053" t="str">
            <v>No</v>
          </cell>
          <cell r="J1053" t="str">
            <v>HP</v>
          </cell>
          <cell r="K1053" t="str">
            <v>Y</v>
          </cell>
          <cell r="L1053" t="str">
            <v>106</v>
          </cell>
          <cell r="M1053" t="str">
            <v>XL</v>
          </cell>
          <cell r="N1053" t="str">
            <v>AA</v>
          </cell>
          <cell r="O1053" t="str">
            <v>A</v>
          </cell>
          <cell r="P1053" t="str">
            <v>No</v>
          </cell>
          <cell r="Q1053" t="str">
            <v>-</v>
          </cell>
          <cell r="R1053">
            <v>300</v>
          </cell>
          <cell r="S1053" t="str">
            <v>AUTO</v>
          </cell>
          <cell r="T1053" t="str">
            <v>PERFORMANCE</v>
          </cell>
          <cell r="U1053" t="str">
            <v>DESCONTINUADO</v>
          </cell>
          <cell r="V1053">
            <v>0</v>
          </cell>
          <cell r="W1053">
            <v>1972.68</v>
          </cell>
          <cell r="X1053">
            <v>3060</v>
          </cell>
          <cell r="Y1053">
            <v>3549.6</v>
          </cell>
          <cell r="Z1053">
            <v>6538.9199999999992</v>
          </cell>
          <cell r="AA1053" t="str">
            <v>COOPERTIRES, 275, 40, 20, 106, Y, AUTO, PERFORMANCE, ZEON RS3-S, Letra Negra</v>
          </cell>
        </row>
        <row r="1054">
          <cell r="A1054" t="str">
            <v>C51726</v>
          </cell>
          <cell r="B1054" t="str">
            <v>245/70/R16 Coopertires Discoverer A/T3 Lt 118R</v>
          </cell>
          <cell r="C1054" t="str">
            <v>COOPERTIRES</v>
          </cell>
          <cell r="D1054" t="str">
            <v>DISCOVERER A/T3 LT</v>
          </cell>
          <cell r="E1054">
            <v>245</v>
          </cell>
          <cell r="F1054">
            <v>70</v>
          </cell>
          <cell r="G1054">
            <v>16</v>
          </cell>
          <cell r="H1054" t="str">
            <v>Letra Blanca Derecha</v>
          </cell>
          <cell r="I1054" t="str">
            <v>No</v>
          </cell>
          <cell r="J1054" t="str">
            <v>R</v>
          </cell>
          <cell r="K1054" t="str">
            <v>R</v>
          </cell>
          <cell r="L1054" t="str">
            <v>118</v>
          </cell>
          <cell r="M1054" t="str">
            <v>E</v>
          </cell>
          <cell r="N1054" t="str">
            <v>-</v>
          </cell>
          <cell r="O1054" t="str">
            <v>-</v>
          </cell>
          <cell r="P1054" t="str">
            <v>No</v>
          </cell>
          <cell r="Q1054">
            <v>10</v>
          </cell>
          <cell r="R1054">
            <v>0</v>
          </cell>
          <cell r="S1054" t="str">
            <v>CAMIONETA</v>
          </cell>
          <cell r="T1054" t="str">
            <v>ALL TERRAIN</v>
          </cell>
          <cell r="U1054" t="str">
            <v>DESCONTINUADO</v>
          </cell>
          <cell r="V1054">
            <v>0</v>
          </cell>
          <cell r="W1054">
            <v>1991.15</v>
          </cell>
          <cell r="X1054">
            <v>2964</v>
          </cell>
          <cell r="Y1054">
            <v>3438.24</v>
          </cell>
          <cell r="Z1054">
            <v>6599.24</v>
          </cell>
          <cell r="AA1054" t="str">
            <v>COOPERTIRES, 245, 70, 16, 118, R, CAMIONETA, ALL TERRAIN, DISCOVERER A/T3 LT, Letra Blanca Derecha</v>
          </cell>
        </row>
        <row r="1055">
          <cell r="A1055" t="str">
            <v>C08305</v>
          </cell>
          <cell r="B1055" t="str">
            <v>Lt215/85/R16 Coopertires Discoverer H/T3 115/112R</v>
          </cell>
          <cell r="C1055" t="str">
            <v>COOPERTIRES</v>
          </cell>
          <cell r="D1055" t="str">
            <v>DISCOVERER H/T3</v>
          </cell>
          <cell r="E1055">
            <v>215</v>
          </cell>
          <cell r="F1055">
            <v>85</v>
          </cell>
          <cell r="G1055">
            <v>16</v>
          </cell>
          <cell r="H1055" t="str">
            <v>Letra Negra</v>
          </cell>
          <cell r="I1055" t="str">
            <v>No</v>
          </cell>
          <cell r="J1055" t="str">
            <v>R</v>
          </cell>
          <cell r="K1055" t="str">
            <v>R</v>
          </cell>
          <cell r="L1055" t="str">
            <v>115/112</v>
          </cell>
          <cell r="M1055" t="str">
            <v>E</v>
          </cell>
          <cell r="N1055" t="str">
            <v>-</v>
          </cell>
          <cell r="O1055" t="str">
            <v>-</v>
          </cell>
          <cell r="P1055" t="str">
            <v>No</v>
          </cell>
          <cell r="Q1055">
            <v>10</v>
          </cell>
          <cell r="R1055">
            <v>0</v>
          </cell>
          <cell r="S1055" t="str">
            <v>CAMIONETA</v>
          </cell>
          <cell r="T1055" t="str">
            <v>ALL TERRAIN</v>
          </cell>
          <cell r="U1055" t="str">
            <v>EN GAMA</v>
          </cell>
          <cell r="V1055">
            <v>0</v>
          </cell>
          <cell r="W1055">
            <v>1812.15</v>
          </cell>
          <cell r="X1055">
            <v>2722</v>
          </cell>
          <cell r="Y1055">
            <v>3157.52</v>
          </cell>
          <cell r="Z1055">
            <v>6006.48</v>
          </cell>
          <cell r="AA1055" t="str">
            <v>COOPERTIRES, 215, 85, 16, 115/112, R, CAMIONETA, ALL TERRAIN, DISCOVERER H/T3, Letra Negra</v>
          </cell>
        </row>
        <row r="1056">
          <cell r="A1056" t="str">
            <v>C50512</v>
          </cell>
          <cell r="B1056" t="str">
            <v>225/75/R15 Coopertires Discoverer H/T 102S</v>
          </cell>
          <cell r="C1056" t="str">
            <v>COOPERTIRES</v>
          </cell>
          <cell r="D1056" t="str">
            <v>DISCOVERER H/T</v>
          </cell>
          <cell r="E1056">
            <v>225</v>
          </cell>
          <cell r="F1056">
            <v>75</v>
          </cell>
          <cell r="G1056">
            <v>15</v>
          </cell>
          <cell r="H1056" t="str">
            <v>Letra Blanca Derecha</v>
          </cell>
          <cell r="I1056" t="str">
            <v>No</v>
          </cell>
          <cell r="J1056" t="str">
            <v>R</v>
          </cell>
          <cell r="K1056" t="str">
            <v>S</v>
          </cell>
          <cell r="L1056" t="str">
            <v>102</v>
          </cell>
          <cell r="M1056" t="str">
            <v>SL</v>
          </cell>
          <cell r="N1056" t="str">
            <v>A</v>
          </cell>
          <cell r="O1056" t="str">
            <v>A</v>
          </cell>
          <cell r="P1056" t="str">
            <v>No</v>
          </cell>
          <cell r="Q1056" t="str">
            <v>-</v>
          </cell>
          <cell r="R1056">
            <v>440</v>
          </cell>
          <cell r="S1056" t="str">
            <v>CAMIONETA</v>
          </cell>
          <cell r="T1056" t="str">
            <v>ALL TERRAIN</v>
          </cell>
          <cell r="U1056" t="str">
            <v>DESCONTINUADO</v>
          </cell>
          <cell r="V1056">
            <v>0</v>
          </cell>
          <cell r="W1056">
            <v>1172.6400000000001</v>
          </cell>
          <cell r="X1056">
            <v>1792</v>
          </cell>
          <cell r="Y1056">
            <v>2078.7199999999998</v>
          </cell>
          <cell r="Z1056">
            <v>3887.16</v>
          </cell>
          <cell r="AA1056" t="str">
            <v>COOPERTIRES, 225, 75, 15, 102, S, CAMIONETA, ALL TERRAIN, DISCOVERER H/T, Letra Blanca Derecha</v>
          </cell>
        </row>
        <row r="1057">
          <cell r="A1057" t="str">
            <v>GDY106628</v>
          </cell>
          <cell r="B1057" t="str">
            <v>225/50/R16 Goodyear Eagle Sport All Season 92V</v>
          </cell>
          <cell r="C1057" t="str">
            <v>GOODYEAR</v>
          </cell>
          <cell r="D1057" t="str">
            <v>EAGLE SPORT ALL SEASON</v>
          </cell>
          <cell r="E1057">
            <v>225</v>
          </cell>
          <cell r="F1057">
            <v>50</v>
          </cell>
          <cell r="G1057">
            <v>16</v>
          </cell>
          <cell r="H1057" t="str">
            <v>Letra Negra</v>
          </cell>
          <cell r="I1057" t="str">
            <v>No</v>
          </cell>
          <cell r="J1057" t="str">
            <v>HP</v>
          </cell>
          <cell r="K1057" t="str">
            <v>V</v>
          </cell>
          <cell r="L1057" t="str">
            <v>92</v>
          </cell>
          <cell r="M1057" t="str">
            <v>SL</v>
          </cell>
          <cell r="N1057" t="str">
            <v>A</v>
          </cell>
          <cell r="O1057" t="str">
            <v>A</v>
          </cell>
          <cell r="P1057" t="str">
            <v>No</v>
          </cell>
          <cell r="Q1057" t="str">
            <v>-</v>
          </cell>
          <cell r="R1057">
            <v>560</v>
          </cell>
          <cell r="S1057" t="str">
            <v>AUTO</v>
          </cell>
          <cell r="T1057" t="str">
            <v>SPORTING</v>
          </cell>
          <cell r="U1057" t="str">
            <v>DESCONTINUADO</v>
          </cell>
          <cell r="V1057">
            <v>3</v>
          </cell>
          <cell r="W1057">
            <v>1312.74</v>
          </cell>
          <cell r="X1057">
            <v>2046</v>
          </cell>
          <cell r="Y1057">
            <v>2373.3599999999997</v>
          </cell>
          <cell r="Z1057">
            <v>4351.16</v>
          </cell>
          <cell r="AA1057" t="str">
            <v>GOODYEAR, 225, 50, 16, 92, V, AUTO, SPORTING, EAGLE SPORT ALL SEASON, Letra Negra</v>
          </cell>
        </row>
        <row r="1058">
          <cell r="A1058" t="str">
            <v>DUN106329</v>
          </cell>
          <cell r="B1058" t="str">
            <v>225/65/R17 Dunlop Grandtrek St30 102H</v>
          </cell>
          <cell r="C1058" t="str">
            <v>DUNLOP</v>
          </cell>
          <cell r="D1058" t="str">
            <v>GRANDTREK ST30</v>
          </cell>
          <cell r="E1058">
            <v>225</v>
          </cell>
          <cell r="F1058">
            <v>65</v>
          </cell>
          <cell r="G1058">
            <v>17</v>
          </cell>
          <cell r="H1058" t="str">
            <v>Letra Negra</v>
          </cell>
          <cell r="I1058" t="str">
            <v>Si</v>
          </cell>
          <cell r="J1058" t="str">
            <v>R</v>
          </cell>
          <cell r="K1058" t="str">
            <v>H</v>
          </cell>
          <cell r="L1058" t="str">
            <v>102</v>
          </cell>
          <cell r="M1058" t="str">
            <v>SL</v>
          </cell>
          <cell r="N1058" t="str">
            <v>A</v>
          </cell>
          <cell r="O1058" t="str">
            <v>A</v>
          </cell>
          <cell r="P1058" t="str">
            <v>No</v>
          </cell>
          <cell r="Q1058" t="str">
            <v>-</v>
          </cell>
          <cell r="R1058">
            <v>360</v>
          </cell>
          <cell r="S1058" t="str">
            <v>CAMIONETA</v>
          </cell>
          <cell r="T1058" t="str">
            <v>URBAN</v>
          </cell>
          <cell r="U1058" t="str">
            <v>EN GAMA</v>
          </cell>
          <cell r="V1058">
            <v>0</v>
          </cell>
          <cell r="W1058">
            <v>1780.2</v>
          </cell>
          <cell r="X1058">
            <v>2749</v>
          </cell>
          <cell r="Y1058">
            <v>3188.8399999999997</v>
          </cell>
          <cell r="Z1058">
            <v>5900.9199999999992</v>
          </cell>
          <cell r="AA1058" t="str">
            <v>DUNLOP, 225, 65, 17, 102, H, CAMIONETA, URBAN, GRANDTREK ST30, Letra Negra</v>
          </cell>
        </row>
        <row r="1059">
          <cell r="A1059" t="str">
            <v>C9029106</v>
          </cell>
          <cell r="B1059" t="str">
            <v>225/75/R16 Coopertires Evolution H/T 104T</v>
          </cell>
          <cell r="C1059" t="str">
            <v>COOPERTIRES</v>
          </cell>
          <cell r="D1059" t="str">
            <v>EVOLUTION H/T</v>
          </cell>
          <cell r="E1059">
            <v>225</v>
          </cell>
          <cell r="F1059">
            <v>75</v>
          </cell>
          <cell r="G1059">
            <v>16</v>
          </cell>
          <cell r="H1059" t="str">
            <v>Letra Blanca Derecha</v>
          </cell>
          <cell r="I1059" t="str">
            <v>No</v>
          </cell>
          <cell r="J1059" t="str">
            <v>R</v>
          </cell>
          <cell r="K1059" t="str">
            <v>T</v>
          </cell>
          <cell r="L1059" t="str">
            <v>104</v>
          </cell>
          <cell r="M1059" t="str">
            <v>SL</v>
          </cell>
          <cell r="N1059" t="str">
            <v>A</v>
          </cell>
          <cell r="O1059" t="str">
            <v>B</v>
          </cell>
          <cell r="P1059" t="str">
            <v>No</v>
          </cell>
          <cell r="Q1059">
            <v>4</v>
          </cell>
          <cell r="R1059">
            <v>600</v>
          </cell>
          <cell r="S1059" t="str">
            <v>CAMIONETA</v>
          </cell>
          <cell r="T1059" t="str">
            <v>URBAN</v>
          </cell>
          <cell r="U1059" t="str">
            <v>FUERA DE GAMA</v>
          </cell>
          <cell r="V1059">
            <v>0</v>
          </cell>
          <cell r="W1059">
            <v>1536.67</v>
          </cell>
          <cell r="X1059">
            <v>2349</v>
          </cell>
          <cell r="Y1059">
            <v>2724.8399999999997</v>
          </cell>
          <cell r="Z1059">
            <v>5093.5599999999995</v>
          </cell>
          <cell r="AA1059" t="str">
            <v>COOPERTIRES, 225, 75, 16, 104, T, CAMIONETA, URBAN, EVOLUTION H/T, Letra Blanca Derecha</v>
          </cell>
        </row>
        <row r="1060">
          <cell r="A1060" t="str">
            <v>DUN108540</v>
          </cell>
          <cell r="B1060" t="str">
            <v>215/70/R16 Dunlop Grandtrek Pt3 100H</v>
          </cell>
          <cell r="C1060" t="str">
            <v>DUNLOP</v>
          </cell>
          <cell r="D1060" t="str">
            <v>GRANDTREK PT3</v>
          </cell>
          <cell r="E1060">
            <v>215</v>
          </cell>
          <cell r="F1060">
            <v>70</v>
          </cell>
          <cell r="G1060">
            <v>16</v>
          </cell>
          <cell r="H1060" t="str">
            <v>Letra Negra</v>
          </cell>
          <cell r="I1060" t="str">
            <v>No</v>
          </cell>
          <cell r="J1060" t="str">
            <v>R</v>
          </cell>
          <cell r="K1060" t="str">
            <v>H</v>
          </cell>
          <cell r="L1060" t="str">
            <v>100</v>
          </cell>
          <cell r="M1060" t="str">
            <v>SL</v>
          </cell>
          <cell r="N1060" t="str">
            <v>A</v>
          </cell>
          <cell r="O1060" t="str">
            <v>A</v>
          </cell>
          <cell r="P1060" t="str">
            <v>No</v>
          </cell>
          <cell r="Q1060" t="str">
            <v>-</v>
          </cell>
          <cell r="R1060">
            <v>420</v>
          </cell>
          <cell r="S1060" t="str">
            <v>CAMIONETA</v>
          </cell>
          <cell r="T1060" t="str">
            <v>URBAN</v>
          </cell>
          <cell r="U1060" t="str">
            <v>DESCONTINUADO</v>
          </cell>
          <cell r="V1060">
            <v>0</v>
          </cell>
          <cell r="W1060">
            <v>1127.49</v>
          </cell>
          <cell r="X1060">
            <v>1795</v>
          </cell>
          <cell r="Y1060">
            <v>2082.1999999999998</v>
          </cell>
          <cell r="Z1060">
            <v>3737.5199999999995</v>
          </cell>
          <cell r="AA1060" t="str">
            <v>DUNLOP, 215, 70, 16, 100, H, CAMIONETA, URBAN, GRANDTREK PT3, Letra Negra</v>
          </cell>
        </row>
        <row r="1061">
          <cell r="A1061" t="str">
            <v>PIR2524300</v>
          </cell>
          <cell r="B1061" t="str">
            <v>215/60/R17 Pirelli Scorpion Verde All Season 100H</v>
          </cell>
          <cell r="C1061" t="str">
            <v>PIRELLI</v>
          </cell>
          <cell r="D1061" t="str">
            <v>SCORPION VERDE ALL SEASON</v>
          </cell>
          <cell r="E1061">
            <v>215</v>
          </cell>
          <cell r="F1061">
            <v>60</v>
          </cell>
          <cell r="G1061">
            <v>17</v>
          </cell>
          <cell r="H1061" t="str">
            <v>Letra Negra</v>
          </cell>
          <cell r="I1061" t="str">
            <v>No</v>
          </cell>
          <cell r="J1061" t="str">
            <v>R</v>
          </cell>
          <cell r="K1061" t="str">
            <v>H</v>
          </cell>
          <cell r="L1061" t="str">
            <v>100</v>
          </cell>
          <cell r="M1061" t="str">
            <v>XL</v>
          </cell>
          <cell r="N1061" t="str">
            <v>A</v>
          </cell>
          <cell r="O1061" t="str">
            <v>A</v>
          </cell>
          <cell r="P1061" t="str">
            <v>No</v>
          </cell>
          <cell r="Q1061" t="str">
            <v>-</v>
          </cell>
          <cell r="R1061">
            <v>600</v>
          </cell>
          <cell r="S1061" t="str">
            <v>CAMIONETA</v>
          </cell>
          <cell r="T1061" t="str">
            <v>URBAN</v>
          </cell>
          <cell r="U1061" t="str">
            <v>FUERA DE GAMA</v>
          </cell>
          <cell r="V1061">
            <v>0</v>
          </cell>
          <cell r="W1061">
            <v>2149.4499999999998</v>
          </cell>
          <cell r="X1061">
            <v>3248</v>
          </cell>
          <cell r="Y1061">
            <v>3767.68</v>
          </cell>
          <cell r="Z1061">
            <v>7124.7199999999993</v>
          </cell>
          <cell r="AA1061" t="str">
            <v>PIRELLI, 215, 60, 17, 100, H, CAMIONETA, URBAN, SCORPION VERDE ALL SEASON, Letra Negra</v>
          </cell>
        </row>
        <row r="1062">
          <cell r="A1062" t="str">
            <v>DUN105726</v>
          </cell>
          <cell r="B1062" t="str">
            <v>245/40/R20 Dunlop Sp Sport Maxx Gt 99Y</v>
          </cell>
          <cell r="C1062" t="str">
            <v>DUNLOP</v>
          </cell>
          <cell r="D1062" t="str">
            <v>SP SPORT MAXX GT</v>
          </cell>
          <cell r="E1062">
            <v>245</v>
          </cell>
          <cell r="F1062">
            <v>40</v>
          </cell>
          <cell r="G1062">
            <v>20</v>
          </cell>
          <cell r="H1062" t="str">
            <v>Letra Negra</v>
          </cell>
          <cell r="I1062" t="str">
            <v>No</v>
          </cell>
          <cell r="J1062" t="str">
            <v>HP</v>
          </cell>
          <cell r="K1062" t="str">
            <v>Y</v>
          </cell>
          <cell r="L1062" t="str">
            <v>99</v>
          </cell>
          <cell r="M1062" t="str">
            <v>XL</v>
          </cell>
          <cell r="N1062" t="str">
            <v>AA</v>
          </cell>
          <cell r="O1062" t="str">
            <v>A</v>
          </cell>
          <cell r="P1062" t="str">
            <v>No</v>
          </cell>
          <cell r="Q1062" t="str">
            <v>-</v>
          </cell>
          <cell r="R1062">
            <v>240</v>
          </cell>
          <cell r="S1062" t="str">
            <v>AUTO</v>
          </cell>
          <cell r="T1062" t="str">
            <v>SPORTING</v>
          </cell>
          <cell r="U1062" t="str">
            <v>EN GAMA</v>
          </cell>
          <cell r="V1062">
            <v>0</v>
          </cell>
          <cell r="W1062">
            <v>2505.9899999999998</v>
          </cell>
          <cell r="X1062">
            <v>3782</v>
          </cell>
          <cell r="Y1062">
            <v>4387.12</v>
          </cell>
          <cell r="Z1062">
            <v>8305.5999999999985</v>
          </cell>
          <cell r="AA1062" t="str">
            <v>DUNLOP, 245, 40, 20, 99, Y, AUTO, SPORTING, SP SPORT MAXX GT, Letra Negra</v>
          </cell>
        </row>
        <row r="1063">
          <cell r="A1063" t="str">
            <v>C9032680</v>
          </cell>
          <cell r="B1063" t="str">
            <v>245/70/R16 Coopertires Discoverer At3 4S 107T</v>
          </cell>
          <cell r="C1063" t="str">
            <v>COOPERTIRES</v>
          </cell>
          <cell r="D1063" t="str">
            <v>DISCOVERER AT3 4S</v>
          </cell>
          <cell r="E1063">
            <v>245</v>
          </cell>
          <cell r="F1063">
            <v>70</v>
          </cell>
          <cell r="G1063">
            <v>16</v>
          </cell>
          <cell r="H1063" t="str">
            <v>Letra Blanca Derecha</v>
          </cell>
          <cell r="I1063" t="str">
            <v>No</v>
          </cell>
          <cell r="J1063" t="str">
            <v>R</v>
          </cell>
          <cell r="K1063" t="str">
            <v>T</v>
          </cell>
          <cell r="L1063" t="str">
            <v>107</v>
          </cell>
          <cell r="M1063" t="str">
            <v>SL</v>
          </cell>
          <cell r="N1063" t="str">
            <v>A</v>
          </cell>
          <cell r="O1063" t="str">
            <v>B</v>
          </cell>
          <cell r="P1063" t="str">
            <v>No</v>
          </cell>
          <cell r="Q1063">
            <v>4</v>
          </cell>
          <cell r="R1063">
            <v>620</v>
          </cell>
          <cell r="S1063" t="str">
            <v>CAMIONETA</v>
          </cell>
          <cell r="T1063" t="str">
            <v>ALL TERRAIN</v>
          </cell>
          <cell r="U1063" t="str">
            <v>EN GAMA</v>
          </cell>
          <cell r="V1063">
            <v>0</v>
          </cell>
          <cell r="W1063">
            <v>2012.4</v>
          </cell>
          <cell r="X1063">
            <v>2993</v>
          </cell>
          <cell r="Y1063">
            <v>3471.8799999999997</v>
          </cell>
          <cell r="Z1063">
            <v>6669.9999999999991</v>
          </cell>
          <cell r="AA1063" t="str">
            <v>COOPERTIRES, 245, 70, 16, 107, T, CAMIONETA, ALL TERRAIN, DISCOVERER AT3 4S, Letra Blanca Derecha</v>
          </cell>
        </row>
        <row r="1064">
          <cell r="A1064" t="str">
            <v>C39620</v>
          </cell>
          <cell r="B1064" t="str">
            <v>185/60/R14 Coopertires Cobra Radial G-T 82T</v>
          </cell>
          <cell r="C1064" t="str">
            <v>COOPERTIRES</v>
          </cell>
          <cell r="D1064" t="str">
            <v>COBRA RADIAL G-T</v>
          </cell>
          <cell r="E1064">
            <v>185</v>
          </cell>
          <cell r="F1064">
            <v>60</v>
          </cell>
          <cell r="G1064">
            <v>14</v>
          </cell>
          <cell r="H1064" t="str">
            <v>Letra Negra</v>
          </cell>
          <cell r="I1064" t="str">
            <v>No</v>
          </cell>
          <cell r="J1064" t="str">
            <v>R</v>
          </cell>
          <cell r="K1064" t="str">
            <v>T</v>
          </cell>
          <cell r="L1064" t="str">
            <v>82</v>
          </cell>
          <cell r="M1064" t="str">
            <v>P</v>
          </cell>
          <cell r="N1064" t="str">
            <v>A</v>
          </cell>
          <cell r="O1064" t="str">
            <v>B</v>
          </cell>
          <cell r="P1064" t="str">
            <v>No</v>
          </cell>
          <cell r="Q1064">
            <v>4</v>
          </cell>
          <cell r="R1064">
            <v>440</v>
          </cell>
          <cell r="S1064" t="str">
            <v>AUTO</v>
          </cell>
          <cell r="T1064" t="str">
            <v>URBAN</v>
          </cell>
          <cell r="U1064" t="str">
            <v>EN GAMA</v>
          </cell>
          <cell r="V1064">
            <v>0</v>
          </cell>
          <cell r="W1064">
            <v>601.29999999999995</v>
          </cell>
          <cell r="X1064">
            <v>988</v>
          </cell>
          <cell r="Y1064">
            <v>1146.08</v>
          </cell>
          <cell r="Z1064">
            <v>1992.88</v>
          </cell>
          <cell r="AA1064" t="str">
            <v>COOPERTIRES, 185, 60, 14, 82, T, AUTO, URBAN, COBRA RADIAL G-T, Letra Negra</v>
          </cell>
        </row>
        <row r="1065">
          <cell r="A1065" t="str">
            <v>GDY2555020</v>
          </cell>
          <cell r="B1065" t="str">
            <v>255/50/R20 Goodyear Eagle Sport All Season 109V</v>
          </cell>
          <cell r="C1065" t="str">
            <v>GOODYEAR</v>
          </cell>
          <cell r="D1065" t="str">
            <v>EAGLE SPORT ALL SEASON</v>
          </cell>
          <cell r="E1065">
            <v>255</v>
          </cell>
          <cell r="F1065">
            <v>50</v>
          </cell>
          <cell r="G1065">
            <v>20</v>
          </cell>
          <cell r="H1065" t="str">
            <v>Letra Negra</v>
          </cell>
          <cell r="I1065" t="str">
            <v>No</v>
          </cell>
          <cell r="J1065" t="str">
            <v>HP</v>
          </cell>
          <cell r="K1065" t="str">
            <v>V</v>
          </cell>
          <cell r="L1065" t="str">
            <v>109</v>
          </cell>
          <cell r="M1065" t="str">
            <v>SL</v>
          </cell>
          <cell r="N1065" t="str">
            <v>A</v>
          </cell>
          <cell r="O1065" t="str">
            <v>A</v>
          </cell>
          <cell r="P1065" t="str">
            <v>No</v>
          </cell>
          <cell r="Q1065" t="str">
            <v>-</v>
          </cell>
          <cell r="R1065">
            <v>560</v>
          </cell>
          <cell r="S1065" t="str">
            <v>CAMIONETA</v>
          </cell>
          <cell r="T1065" t="str">
            <v>SPORTING</v>
          </cell>
          <cell r="U1065" t="str">
            <v>DESCONTINUADO</v>
          </cell>
          <cell r="V1065">
            <v>1</v>
          </cell>
          <cell r="W1065">
            <v>3750</v>
          </cell>
          <cell r="X1065">
            <v>5467</v>
          </cell>
          <cell r="Y1065">
            <v>6341.7199999999993</v>
          </cell>
          <cell r="Z1065">
            <v>12429.4</v>
          </cell>
          <cell r="AA1065" t="str">
            <v>GOODYEAR, 255, 50, 20, 109, V, CAMIONETA, SPORTING, EAGLE SPORT ALL SEASON, Letra Negra</v>
          </cell>
        </row>
        <row r="1066">
          <cell r="A1066" t="str">
            <v>GDY107509</v>
          </cell>
          <cell r="B1066" t="str">
            <v>235/75/R17 Goodyear Wrangler All Terrain Adventure W/Kevlar 109T</v>
          </cell>
          <cell r="C1066" t="str">
            <v>GOODYEAR</v>
          </cell>
          <cell r="D1066" t="str">
            <v>WRANGLER ALL TERRAIN ADVENTURE W/KEVLAR</v>
          </cell>
          <cell r="E1066">
            <v>235</v>
          </cell>
          <cell r="F1066">
            <v>75</v>
          </cell>
          <cell r="G1066">
            <v>17</v>
          </cell>
          <cell r="H1066" t="str">
            <v>Letra Negra</v>
          </cell>
          <cell r="I1066" t="str">
            <v>No</v>
          </cell>
          <cell r="J1066" t="str">
            <v>R</v>
          </cell>
          <cell r="K1066" t="str">
            <v>T</v>
          </cell>
          <cell r="L1066" t="str">
            <v>109</v>
          </cell>
          <cell r="M1066" t="str">
            <v>SL</v>
          </cell>
          <cell r="N1066" t="str">
            <v>-</v>
          </cell>
          <cell r="O1066" t="str">
            <v>B</v>
          </cell>
          <cell r="P1066" t="str">
            <v>No</v>
          </cell>
          <cell r="Q1066" t="str">
            <v>-</v>
          </cell>
          <cell r="R1066">
            <v>640</v>
          </cell>
          <cell r="S1066" t="str">
            <v>CAMIONETA</v>
          </cell>
          <cell r="T1066" t="str">
            <v>ALL TERRAIN</v>
          </cell>
          <cell r="U1066" t="str">
            <v>EN GAMA</v>
          </cell>
          <cell r="V1066">
            <v>0</v>
          </cell>
          <cell r="W1066">
            <v>1908.28</v>
          </cell>
          <cell r="X1066">
            <v>2922</v>
          </cell>
          <cell r="Y1066">
            <v>3389.52</v>
          </cell>
          <cell r="Z1066">
            <v>6325.48</v>
          </cell>
          <cell r="AA1066" t="str">
            <v>GOODYEAR, 235, 75, 17, 109, T, CAMIONETA, ALL TERRAIN, WRANGLER ALL TERRAIN ADVENTURE W/KEVLAR, Letra Negra</v>
          </cell>
        </row>
        <row r="1067">
          <cell r="A1067" t="str">
            <v>DUN102857</v>
          </cell>
          <cell r="B1067" t="str">
            <v>255/35/R20 Dunlop Sp Sport Maxx 97Y</v>
          </cell>
          <cell r="C1067" t="str">
            <v>DUNLOP</v>
          </cell>
          <cell r="D1067" t="str">
            <v>SP SPORT MAXX</v>
          </cell>
          <cell r="E1067">
            <v>255</v>
          </cell>
          <cell r="F1067">
            <v>35</v>
          </cell>
          <cell r="G1067">
            <v>20</v>
          </cell>
          <cell r="H1067" t="str">
            <v>Letra Negra</v>
          </cell>
          <cell r="I1067" t="str">
            <v>No</v>
          </cell>
          <cell r="J1067" t="str">
            <v>HP</v>
          </cell>
          <cell r="K1067" t="str">
            <v>Y</v>
          </cell>
          <cell r="L1067" t="str">
            <v>97</v>
          </cell>
          <cell r="M1067" t="str">
            <v>XL</v>
          </cell>
          <cell r="N1067" t="str">
            <v>AA</v>
          </cell>
          <cell r="O1067" t="str">
            <v>A</v>
          </cell>
          <cell r="P1067" t="str">
            <v>No</v>
          </cell>
          <cell r="Q1067" t="str">
            <v>-</v>
          </cell>
          <cell r="R1067">
            <v>240</v>
          </cell>
          <cell r="S1067" t="str">
            <v>AUTO</v>
          </cell>
          <cell r="T1067" t="str">
            <v>SPORTING</v>
          </cell>
          <cell r="U1067" t="str">
            <v>EN GAMA</v>
          </cell>
          <cell r="V1067">
            <v>0</v>
          </cell>
          <cell r="W1067">
            <v>2570.2800000000002</v>
          </cell>
          <cell r="X1067">
            <v>3870</v>
          </cell>
          <cell r="Y1067">
            <v>4489.2</v>
          </cell>
          <cell r="Z1067">
            <v>8519.0399999999991</v>
          </cell>
          <cell r="AA1067" t="str">
            <v>DUNLOP, 255, 35, 20, 97, Y, AUTO, SPORTING, SP SPORT MAXX, Letra Negra</v>
          </cell>
        </row>
        <row r="1068">
          <cell r="A1068" t="str">
            <v>DUN107289</v>
          </cell>
          <cell r="B1068" t="str">
            <v>245/40/R19 Dunlop Direzza Dz102 94W</v>
          </cell>
          <cell r="C1068" t="str">
            <v>DUNLOP</v>
          </cell>
          <cell r="D1068" t="str">
            <v>DIREZZA DZ102</v>
          </cell>
          <cell r="E1068">
            <v>245</v>
          </cell>
          <cell r="F1068">
            <v>40</v>
          </cell>
          <cell r="G1068">
            <v>19</v>
          </cell>
          <cell r="H1068" t="str">
            <v>Letra Negra</v>
          </cell>
          <cell r="I1068" t="str">
            <v>No</v>
          </cell>
          <cell r="J1068" t="str">
            <v>HP</v>
          </cell>
          <cell r="K1068" t="str">
            <v>W</v>
          </cell>
          <cell r="L1068" t="str">
            <v>94</v>
          </cell>
          <cell r="M1068" t="str">
            <v>XL</v>
          </cell>
          <cell r="N1068" t="str">
            <v>A</v>
          </cell>
          <cell r="O1068" t="str">
            <v>A</v>
          </cell>
          <cell r="P1068" t="str">
            <v>No</v>
          </cell>
          <cell r="Q1068" t="str">
            <v>-</v>
          </cell>
          <cell r="R1068">
            <v>460</v>
          </cell>
          <cell r="S1068" t="str">
            <v>AUTO</v>
          </cell>
          <cell r="T1068" t="str">
            <v>URBAN</v>
          </cell>
          <cell r="U1068" t="str">
            <v>EN GAMA</v>
          </cell>
          <cell r="V1068">
            <v>0</v>
          </cell>
          <cell r="W1068">
            <v>1976.48</v>
          </cell>
          <cell r="X1068">
            <v>3066</v>
          </cell>
          <cell r="Y1068">
            <v>3556.56</v>
          </cell>
          <cell r="Z1068">
            <v>6704.7999999999993</v>
          </cell>
          <cell r="AA1068" t="str">
            <v>DUNLOP, 245, 40, 19, 94, W, AUTO, URBAN, DIREZZA DZ102, Letra Negra</v>
          </cell>
        </row>
        <row r="1069">
          <cell r="A1069" t="str">
            <v>GDY106454</v>
          </cell>
          <cell r="B1069" t="str">
            <v>215/55/R16 Goodyear Eagle Sport All Season 93V</v>
          </cell>
          <cell r="C1069" t="str">
            <v>GOODYEAR</v>
          </cell>
          <cell r="D1069" t="str">
            <v>EAGLE SPORT ALL SEASON</v>
          </cell>
          <cell r="E1069">
            <v>215</v>
          </cell>
          <cell r="F1069">
            <v>55</v>
          </cell>
          <cell r="G1069">
            <v>16</v>
          </cell>
          <cell r="H1069" t="str">
            <v>Letra Negra</v>
          </cell>
          <cell r="I1069" t="str">
            <v>No</v>
          </cell>
          <cell r="J1069" t="str">
            <v>HP</v>
          </cell>
          <cell r="K1069" t="str">
            <v>V</v>
          </cell>
          <cell r="L1069" t="str">
            <v>93</v>
          </cell>
          <cell r="M1069" t="str">
            <v>SL</v>
          </cell>
          <cell r="N1069" t="str">
            <v>A</v>
          </cell>
          <cell r="O1069" t="str">
            <v>A</v>
          </cell>
          <cell r="P1069" t="str">
            <v>No</v>
          </cell>
          <cell r="Q1069" t="str">
            <v>-</v>
          </cell>
          <cell r="R1069">
            <v>560</v>
          </cell>
          <cell r="S1069" t="str">
            <v>AUTO</v>
          </cell>
          <cell r="T1069" t="str">
            <v>SPORTING</v>
          </cell>
          <cell r="U1069" t="str">
            <v>EN GAMA</v>
          </cell>
          <cell r="V1069">
            <v>0</v>
          </cell>
          <cell r="W1069">
            <v>1352.02</v>
          </cell>
          <cell r="X1069">
            <v>2099</v>
          </cell>
          <cell r="Y1069">
            <v>2434.8399999999997</v>
          </cell>
          <cell r="Z1069">
            <v>4481.08</v>
          </cell>
          <cell r="AA1069" t="str">
            <v>GOODYEAR, 215, 55, 16, 93, V, AUTO, SPORTING, EAGLE SPORT ALL SEASON, Letra Negra</v>
          </cell>
        </row>
        <row r="1070">
          <cell r="A1070" t="str">
            <v>GDY107549</v>
          </cell>
          <cell r="B1070" t="str">
            <v>205/65/R16 Goodyear Assurance Conmfortred Touring 95H</v>
          </cell>
          <cell r="C1070" t="str">
            <v>GOODYEAR</v>
          </cell>
          <cell r="D1070" t="str">
            <v>ASSURANCE CONMFORTRED TOURING</v>
          </cell>
          <cell r="E1070">
            <v>205</v>
          </cell>
          <cell r="F1070">
            <v>65</v>
          </cell>
          <cell r="G1070">
            <v>16</v>
          </cell>
          <cell r="H1070" t="str">
            <v>Letra Negra</v>
          </cell>
          <cell r="I1070" t="str">
            <v>No</v>
          </cell>
          <cell r="J1070" t="str">
            <v>R</v>
          </cell>
          <cell r="K1070" t="str">
            <v>H</v>
          </cell>
          <cell r="L1070" t="str">
            <v>95</v>
          </cell>
          <cell r="M1070" t="str">
            <v>SL</v>
          </cell>
          <cell r="N1070" t="str">
            <v>-</v>
          </cell>
          <cell r="O1070" t="str">
            <v>B</v>
          </cell>
          <cell r="P1070" t="str">
            <v>No</v>
          </cell>
          <cell r="Q1070" t="str">
            <v>-</v>
          </cell>
          <cell r="R1070">
            <v>740</v>
          </cell>
          <cell r="S1070" t="str">
            <v>AUTO</v>
          </cell>
          <cell r="T1070" t="str">
            <v>TOURING</v>
          </cell>
          <cell r="U1070" t="str">
            <v>EN GAMA</v>
          </cell>
          <cell r="V1070">
            <v>0</v>
          </cell>
          <cell r="W1070">
            <v>1530.14</v>
          </cell>
          <cell r="X1070">
            <v>2340</v>
          </cell>
          <cell r="Y1070">
            <v>2714.3999999999996</v>
          </cell>
          <cell r="Z1070">
            <v>5071.5199999999995</v>
          </cell>
          <cell r="AA1070" t="str">
            <v>GOODYEAR, 205, 65, 16, 95, H, AUTO, TOURING, ASSURANCE CONMFORTRED TOURING, Letra Negra</v>
          </cell>
        </row>
        <row r="1071">
          <cell r="A1071" t="str">
            <v>GDY108295</v>
          </cell>
          <cell r="B1071" t="str">
            <v>205/55/R16 Goodyear Eagle Sport 91V</v>
          </cell>
          <cell r="C1071" t="str">
            <v>GOODYEAR</v>
          </cell>
          <cell r="D1071" t="str">
            <v>EAGLE SPORT</v>
          </cell>
          <cell r="E1071">
            <v>205</v>
          </cell>
          <cell r="F1071">
            <v>55</v>
          </cell>
          <cell r="G1071">
            <v>16</v>
          </cell>
          <cell r="H1071" t="str">
            <v>Letra Negra</v>
          </cell>
          <cell r="I1071" t="str">
            <v>No</v>
          </cell>
          <cell r="J1071" t="str">
            <v>HP</v>
          </cell>
          <cell r="K1071" t="str">
            <v>V</v>
          </cell>
          <cell r="L1071" t="str">
            <v>91</v>
          </cell>
          <cell r="M1071" t="str">
            <v>SL</v>
          </cell>
          <cell r="N1071" t="str">
            <v>A</v>
          </cell>
          <cell r="O1071" t="str">
            <v>A</v>
          </cell>
          <cell r="P1071" t="str">
            <v>No</v>
          </cell>
          <cell r="Q1071" t="str">
            <v>-</v>
          </cell>
          <cell r="R1071">
            <v>300</v>
          </cell>
          <cell r="S1071" t="str">
            <v>AUTO</v>
          </cell>
          <cell r="T1071" t="str">
            <v>SPORTING</v>
          </cell>
          <cell r="U1071" t="str">
            <v>EN GAMA</v>
          </cell>
          <cell r="V1071">
            <v>102</v>
          </cell>
          <cell r="W1071">
            <v>942.93</v>
          </cell>
          <cell r="X1071">
            <v>1545</v>
          </cell>
          <cell r="Y1071">
            <v>1792.1999999999998</v>
          </cell>
          <cell r="Z1071">
            <v>3103</v>
          </cell>
          <cell r="AA1071" t="str">
            <v>GOODYEAR, 205, 55, 16, 91, V, AUTO, SPORTING, EAGLE SPORT, Letra Negra</v>
          </cell>
        </row>
        <row r="1072">
          <cell r="A1072" t="str">
            <v>GDY104012</v>
          </cell>
          <cell r="B1072" t="str">
            <v>225/60/R16 Goodyear Assurance Conmfortred Touring 98H</v>
          </cell>
          <cell r="C1072" t="str">
            <v>GOODYEAR</v>
          </cell>
          <cell r="D1072" t="str">
            <v>ASSURANCE CONMFORTRED TOURING</v>
          </cell>
          <cell r="E1072">
            <v>225</v>
          </cell>
          <cell r="F1072">
            <v>60</v>
          </cell>
          <cell r="G1072">
            <v>16</v>
          </cell>
          <cell r="H1072" t="str">
            <v>Letra Negra</v>
          </cell>
          <cell r="I1072" t="str">
            <v>No</v>
          </cell>
          <cell r="J1072" t="str">
            <v>R</v>
          </cell>
          <cell r="K1072" t="str">
            <v>H</v>
          </cell>
          <cell r="L1072" t="str">
            <v>98</v>
          </cell>
          <cell r="M1072" t="str">
            <v>SL</v>
          </cell>
          <cell r="N1072" t="str">
            <v>-</v>
          </cell>
          <cell r="O1072" t="str">
            <v>B</v>
          </cell>
          <cell r="P1072" t="str">
            <v>No</v>
          </cell>
          <cell r="Q1072" t="str">
            <v>-</v>
          </cell>
          <cell r="R1072">
            <v>740</v>
          </cell>
          <cell r="S1072" t="str">
            <v>CAMIONETA</v>
          </cell>
          <cell r="T1072" t="str">
            <v>TOURING</v>
          </cell>
          <cell r="U1072" t="str">
            <v>EN GAMA</v>
          </cell>
          <cell r="V1072">
            <v>0</v>
          </cell>
          <cell r="W1072">
            <v>1271.9100000000001</v>
          </cell>
          <cell r="X1072">
            <v>1990</v>
          </cell>
          <cell r="Y1072">
            <v>2308.3999999999996</v>
          </cell>
          <cell r="Z1072">
            <v>4216.5999999999995</v>
          </cell>
          <cell r="AA1072" t="str">
            <v>GOODYEAR, 225, 60, 16, 98, H, CAMIONETA, TOURING, ASSURANCE CONMFORTRED TOURING, Letra Negra</v>
          </cell>
        </row>
        <row r="1073">
          <cell r="A1073" t="str">
            <v>GDY108070</v>
          </cell>
          <cell r="B1073" t="str">
            <v>195/65/R15 Goodyear Eagle Sport 91V</v>
          </cell>
          <cell r="C1073" t="str">
            <v>GOODYEAR</v>
          </cell>
          <cell r="D1073" t="str">
            <v>EAGLE SPORT</v>
          </cell>
          <cell r="E1073">
            <v>195</v>
          </cell>
          <cell r="F1073">
            <v>65</v>
          </cell>
          <cell r="G1073">
            <v>15</v>
          </cell>
          <cell r="H1073" t="str">
            <v>Letra Negra</v>
          </cell>
          <cell r="I1073" t="str">
            <v>No</v>
          </cell>
          <cell r="J1073" t="str">
            <v>HP</v>
          </cell>
          <cell r="K1073" t="str">
            <v>V</v>
          </cell>
          <cell r="L1073" t="str">
            <v>91</v>
          </cell>
          <cell r="M1073" t="str">
            <v>SL</v>
          </cell>
          <cell r="N1073" t="str">
            <v>A</v>
          </cell>
          <cell r="O1073" t="str">
            <v>A</v>
          </cell>
          <cell r="P1073" t="str">
            <v>No</v>
          </cell>
          <cell r="Q1073" t="str">
            <v>-</v>
          </cell>
          <cell r="R1073">
            <v>300</v>
          </cell>
          <cell r="S1073" t="str">
            <v>AUTO</v>
          </cell>
          <cell r="T1073" t="str">
            <v>SPORTING</v>
          </cell>
          <cell r="U1073" t="str">
            <v>EN GAMA</v>
          </cell>
          <cell r="V1073">
            <v>8</v>
          </cell>
          <cell r="W1073">
            <v>1086.1500000000001</v>
          </cell>
          <cell r="X1073">
            <v>1675</v>
          </cell>
          <cell r="Y1073">
            <v>1942.9999999999998</v>
          </cell>
          <cell r="Z1073">
            <v>3957.9199999999996</v>
          </cell>
          <cell r="AA1073" t="str">
            <v>GOODYEAR, 195, 65, 15, 91, V, AUTO, SPORTING, EAGLE SPORT, Letra Negra</v>
          </cell>
        </row>
        <row r="1074">
          <cell r="A1074" t="str">
            <v>PIR2421800</v>
          </cell>
          <cell r="B1074" t="str">
            <v>325/35/R22 Pirelli Pzero Suv 110Y</v>
          </cell>
          <cell r="C1074" t="str">
            <v>PIRELLI</v>
          </cell>
          <cell r="D1074" t="str">
            <v>PZERO SUV</v>
          </cell>
          <cell r="E1074">
            <v>325</v>
          </cell>
          <cell r="F1074">
            <v>35</v>
          </cell>
          <cell r="G1074">
            <v>22</v>
          </cell>
          <cell r="H1074" t="str">
            <v>Letra Negra</v>
          </cell>
          <cell r="I1074" t="str">
            <v>Si</v>
          </cell>
          <cell r="J1074" t="str">
            <v>HP</v>
          </cell>
          <cell r="K1074" t="str">
            <v>Y</v>
          </cell>
          <cell r="L1074" t="str">
            <v>110</v>
          </cell>
          <cell r="M1074" t="str">
            <v>SL</v>
          </cell>
          <cell r="N1074" t="str">
            <v>-</v>
          </cell>
          <cell r="O1074" t="str">
            <v>-</v>
          </cell>
          <cell r="P1074" t="str">
            <v>No</v>
          </cell>
          <cell r="Q1074" t="str">
            <v>-</v>
          </cell>
          <cell r="R1074">
            <v>0</v>
          </cell>
          <cell r="S1074" t="str">
            <v>CAMIONETA</v>
          </cell>
          <cell r="T1074" t="str">
            <v>URBAN</v>
          </cell>
          <cell r="U1074" t="str">
            <v>EN GAMA</v>
          </cell>
          <cell r="V1074">
            <v>0</v>
          </cell>
          <cell r="W1074">
            <v>5652.93</v>
          </cell>
          <cell r="X1074">
            <v>8043</v>
          </cell>
          <cell r="Y1074">
            <v>9329.8799999999992</v>
          </cell>
          <cell r="Z1074">
            <v>18736.32</v>
          </cell>
          <cell r="AA1074" t="str">
            <v>PIRELLI, 325, 35, 22, 110, Y, CAMIONETA, URBAN, PZERO SUV, Letra Negra</v>
          </cell>
        </row>
        <row r="1075">
          <cell r="A1075" t="str">
            <v>PIR1757300</v>
          </cell>
          <cell r="B1075" t="str">
            <v>245/50/R19 Pirelli Pzero Nero 104W</v>
          </cell>
          <cell r="C1075" t="str">
            <v>PIRELLI</v>
          </cell>
          <cell r="D1075" t="str">
            <v>PZERO NERO</v>
          </cell>
          <cell r="E1075">
            <v>245</v>
          </cell>
          <cell r="F1075">
            <v>50</v>
          </cell>
          <cell r="G1075">
            <v>19</v>
          </cell>
          <cell r="H1075" t="str">
            <v>Letra Negra</v>
          </cell>
          <cell r="I1075" t="str">
            <v>No</v>
          </cell>
          <cell r="J1075" t="str">
            <v>HP</v>
          </cell>
          <cell r="K1075" t="str">
            <v>W</v>
          </cell>
          <cell r="L1075" t="str">
            <v>104</v>
          </cell>
          <cell r="M1075" t="str">
            <v>XL</v>
          </cell>
          <cell r="N1075" t="str">
            <v>AA</v>
          </cell>
          <cell r="O1075" t="str">
            <v>A</v>
          </cell>
          <cell r="P1075" t="str">
            <v>No</v>
          </cell>
          <cell r="Q1075" t="str">
            <v>-</v>
          </cell>
          <cell r="R1075">
            <v>400</v>
          </cell>
          <cell r="S1075" t="str">
            <v>AUTO</v>
          </cell>
          <cell r="T1075" t="str">
            <v>PERFORMANCE</v>
          </cell>
          <cell r="U1075" t="str">
            <v>EN GAMA</v>
          </cell>
          <cell r="V1075">
            <v>12</v>
          </cell>
          <cell r="W1075">
            <v>3424.5</v>
          </cell>
          <cell r="X1075">
            <v>5026</v>
          </cell>
          <cell r="Y1075">
            <v>5830.16</v>
          </cell>
          <cell r="Z1075">
            <v>11407.439999999999</v>
          </cell>
          <cell r="AA1075" t="str">
            <v>PIRELLI, 245, 50, 19, 104, W, AUTO, PERFORMANCE, PZERO NERO, Letra Negra</v>
          </cell>
        </row>
        <row r="1076">
          <cell r="A1076" t="str">
            <v>GDY106495</v>
          </cell>
          <cell r="B1076" t="str">
            <v>185/60/R14 Goodyear Eagle Sport 82H</v>
          </cell>
          <cell r="C1076" t="str">
            <v>GOODYEAR</v>
          </cell>
          <cell r="D1076" t="str">
            <v>EAGLE SPORT</v>
          </cell>
          <cell r="E1076">
            <v>185</v>
          </cell>
          <cell r="F1076">
            <v>60</v>
          </cell>
          <cell r="G1076">
            <v>14</v>
          </cell>
          <cell r="H1076" t="str">
            <v>Letra Negra</v>
          </cell>
          <cell r="I1076" t="str">
            <v>No</v>
          </cell>
          <cell r="J1076" t="str">
            <v>R</v>
          </cell>
          <cell r="K1076" t="str">
            <v>H</v>
          </cell>
          <cell r="L1076" t="str">
            <v>82</v>
          </cell>
          <cell r="M1076" t="str">
            <v>SL</v>
          </cell>
          <cell r="N1076" t="str">
            <v>A</v>
          </cell>
          <cell r="O1076" t="str">
            <v>A</v>
          </cell>
          <cell r="P1076" t="str">
            <v>No</v>
          </cell>
          <cell r="Q1076" t="str">
            <v>-</v>
          </cell>
          <cell r="R1076">
            <v>300</v>
          </cell>
          <cell r="S1076" t="str">
            <v>AUTO</v>
          </cell>
          <cell r="T1076" t="str">
            <v>SPORTING</v>
          </cell>
          <cell r="U1076" t="str">
            <v>EN GAMA</v>
          </cell>
          <cell r="V1076">
            <v>-4</v>
          </cell>
          <cell r="W1076">
            <v>821.51</v>
          </cell>
          <cell r="X1076">
            <v>1287</v>
          </cell>
          <cell r="Y1076">
            <v>1492.9199999999998</v>
          </cell>
          <cell r="Z1076">
            <v>2723.68</v>
          </cell>
          <cell r="AA1076" t="str">
            <v>GOODYEAR, 185, 60, 14, 82, H, AUTO, SPORTING, EAGLE SPORT, Letra Negra</v>
          </cell>
        </row>
        <row r="1077">
          <cell r="A1077" t="str">
            <v>PIR2253100</v>
          </cell>
          <cell r="B1077" t="str">
            <v>195/90/R14 Pirelli Chrono 106T</v>
          </cell>
          <cell r="C1077" t="str">
            <v>PIRELLI</v>
          </cell>
          <cell r="D1077" t="str">
            <v>CHRONO</v>
          </cell>
          <cell r="E1077">
            <v>195</v>
          </cell>
          <cell r="F1077">
            <v>90</v>
          </cell>
          <cell r="G1077">
            <v>14</v>
          </cell>
          <cell r="H1077" t="str">
            <v>Letra Negra</v>
          </cell>
          <cell r="I1077" t="str">
            <v>No</v>
          </cell>
          <cell r="J1077" t="str">
            <v>C</v>
          </cell>
          <cell r="K1077" t="str">
            <v>T</v>
          </cell>
          <cell r="L1077" t="str">
            <v>106</v>
          </cell>
          <cell r="M1077" t="str">
            <v>C</v>
          </cell>
          <cell r="N1077" t="str">
            <v>-</v>
          </cell>
          <cell r="O1077" t="str">
            <v>-</v>
          </cell>
          <cell r="P1077" t="str">
            <v>No</v>
          </cell>
          <cell r="Q1077" t="str">
            <v>-</v>
          </cell>
          <cell r="R1077">
            <v>0</v>
          </cell>
          <cell r="S1077" t="str">
            <v>CAMIONETA</v>
          </cell>
          <cell r="T1077" t="str">
            <v>URBAN</v>
          </cell>
          <cell r="U1077" t="str">
            <v>EN GAMA</v>
          </cell>
          <cell r="V1077">
            <v>0</v>
          </cell>
          <cell r="W1077">
            <v>1461.96</v>
          </cell>
          <cell r="X1077">
            <v>2154</v>
          </cell>
          <cell r="Y1077">
            <v>2498.64</v>
          </cell>
          <cell r="Z1077">
            <v>4846.4799999999996</v>
          </cell>
          <cell r="AA1077" t="str">
            <v>PIRELLI, 195, 90, 14, 106, T, CAMIONETA, URBAN, CHRONO, Letra Negra</v>
          </cell>
        </row>
        <row r="1078">
          <cell r="A1078" t="str">
            <v>PIR2446300</v>
          </cell>
          <cell r="B1078" t="str">
            <v>235/50/R19 Pirelli Scorpion Verde All Season Plus 99V</v>
          </cell>
          <cell r="C1078" t="str">
            <v>PIRELLI</v>
          </cell>
          <cell r="D1078" t="str">
            <v>SCORPION VERDE ALL SEASON PLUS</v>
          </cell>
          <cell r="E1078">
            <v>235</v>
          </cell>
          <cell r="F1078">
            <v>50</v>
          </cell>
          <cell r="G1078">
            <v>19</v>
          </cell>
          <cell r="H1078" t="str">
            <v>Letra Negra</v>
          </cell>
          <cell r="I1078" t="str">
            <v>No</v>
          </cell>
          <cell r="J1078" t="str">
            <v>HP</v>
          </cell>
          <cell r="K1078" t="str">
            <v>V</v>
          </cell>
          <cell r="L1078" t="str">
            <v>99</v>
          </cell>
          <cell r="M1078" t="str">
            <v>SL</v>
          </cell>
          <cell r="N1078" t="str">
            <v>A</v>
          </cell>
          <cell r="O1078" t="str">
            <v>A</v>
          </cell>
          <cell r="P1078" t="str">
            <v>No</v>
          </cell>
          <cell r="Q1078" t="str">
            <v>-</v>
          </cell>
          <cell r="R1078">
            <v>740</v>
          </cell>
          <cell r="S1078" t="str">
            <v>CAMIONETA</v>
          </cell>
          <cell r="T1078" t="str">
            <v>URBAN</v>
          </cell>
          <cell r="U1078" t="str">
            <v>DESCONTINUADO</v>
          </cell>
          <cell r="V1078">
            <v>0</v>
          </cell>
          <cell r="W1078">
            <v>2190.09</v>
          </cell>
          <cell r="X1078">
            <v>3355</v>
          </cell>
          <cell r="Y1078">
            <v>3891.7999999999997</v>
          </cell>
          <cell r="Z1078">
            <v>7259.28</v>
          </cell>
          <cell r="AA1078" t="str">
            <v>PIRELLI, 235, 50, 19, 99, V, CAMIONETA, URBAN, SCORPION VERDE ALL SEASON PLUS, Letra Negra</v>
          </cell>
        </row>
        <row r="1079">
          <cell r="A1079" t="str">
            <v>GDY109373</v>
          </cell>
          <cell r="B1079" t="str">
            <v>215/70/R15 Goodyear Eagle Sport 98H</v>
          </cell>
          <cell r="C1079" t="str">
            <v>GOODYEAR</v>
          </cell>
          <cell r="D1079" t="str">
            <v>EAGLE SPORT</v>
          </cell>
          <cell r="E1079">
            <v>215</v>
          </cell>
          <cell r="F1079">
            <v>70</v>
          </cell>
          <cell r="G1079">
            <v>15</v>
          </cell>
          <cell r="H1079" t="str">
            <v>Letra Negra</v>
          </cell>
          <cell r="I1079" t="str">
            <v>No</v>
          </cell>
          <cell r="J1079" t="str">
            <v>R</v>
          </cell>
          <cell r="K1079" t="str">
            <v>H</v>
          </cell>
          <cell r="L1079" t="str">
            <v>98</v>
          </cell>
          <cell r="M1079" t="str">
            <v>SL</v>
          </cell>
          <cell r="N1079" t="str">
            <v>A</v>
          </cell>
          <cell r="O1079" t="str">
            <v>A</v>
          </cell>
          <cell r="P1079" t="str">
            <v>No</v>
          </cell>
          <cell r="Q1079" t="str">
            <v>-</v>
          </cell>
          <cell r="R1079">
            <v>300</v>
          </cell>
          <cell r="S1079" t="str">
            <v>AUTO</v>
          </cell>
          <cell r="T1079" t="str">
            <v>SPORTING</v>
          </cell>
          <cell r="U1079" t="str">
            <v>EN GAMA</v>
          </cell>
          <cell r="V1079">
            <v>0</v>
          </cell>
          <cell r="W1079">
            <v>1125.5899999999999</v>
          </cell>
          <cell r="X1079">
            <v>1728</v>
          </cell>
          <cell r="Y1079">
            <v>2004.4799999999998</v>
          </cell>
          <cell r="Z1079">
            <v>3730.56</v>
          </cell>
          <cell r="AA1079" t="str">
            <v>GOODYEAR, 215, 70, 15, 98, H, AUTO, SPORTING, EAGLE SPORT, Letra Negra</v>
          </cell>
        </row>
        <row r="1080">
          <cell r="A1080" t="str">
            <v>PIR2461700</v>
          </cell>
          <cell r="B1080" t="str">
            <v>225/45/R19 Pirelli Cinturato P7 92W</v>
          </cell>
          <cell r="C1080" t="str">
            <v>PIRELLI</v>
          </cell>
          <cell r="D1080" t="str">
            <v>CINTURATO P7</v>
          </cell>
          <cell r="E1080">
            <v>225</v>
          </cell>
          <cell r="F1080">
            <v>45</v>
          </cell>
          <cell r="G1080">
            <v>19</v>
          </cell>
          <cell r="H1080" t="str">
            <v>Letra Negra</v>
          </cell>
          <cell r="I1080" t="str">
            <v>No</v>
          </cell>
          <cell r="J1080" t="str">
            <v>HP</v>
          </cell>
          <cell r="K1080" t="str">
            <v>W</v>
          </cell>
          <cell r="L1080" t="str">
            <v>92</v>
          </cell>
          <cell r="M1080" t="str">
            <v>SL</v>
          </cell>
          <cell r="N1080" t="str">
            <v>AA</v>
          </cell>
          <cell r="O1080" t="str">
            <v>A</v>
          </cell>
          <cell r="P1080" t="str">
            <v>Si</v>
          </cell>
          <cell r="Q1080" t="str">
            <v>-</v>
          </cell>
          <cell r="R1080">
            <v>260</v>
          </cell>
          <cell r="S1080" t="str">
            <v>AUTO</v>
          </cell>
          <cell r="T1080" t="str">
            <v>TOURING</v>
          </cell>
          <cell r="U1080" t="str">
            <v>EN GAMA</v>
          </cell>
          <cell r="V1080">
            <v>0</v>
          </cell>
          <cell r="W1080">
            <v>3859.38</v>
          </cell>
          <cell r="X1080">
            <v>5615</v>
          </cell>
          <cell r="Y1080">
            <v>6513.4</v>
          </cell>
          <cell r="Z1080">
            <v>13334.2</v>
          </cell>
          <cell r="AA1080" t="str">
            <v>PIRELLI, 225, 45, 19, 92, W, AUTO, TOURING, CINTURATO P7, Letra Negra</v>
          </cell>
        </row>
        <row r="1081">
          <cell r="A1081" t="str">
            <v>PIR1424100</v>
          </cell>
          <cell r="B1081" t="str">
            <v>205/40/R17 Pirelli Pzero Nero 84W</v>
          </cell>
          <cell r="C1081" t="str">
            <v>PIRELLI</v>
          </cell>
          <cell r="D1081" t="str">
            <v>PZERO NERO</v>
          </cell>
          <cell r="E1081">
            <v>205</v>
          </cell>
          <cell r="F1081">
            <v>40</v>
          </cell>
          <cell r="G1081">
            <v>17</v>
          </cell>
          <cell r="H1081" t="str">
            <v>Letra Negra</v>
          </cell>
          <cell r="I1081" t="str">
            <v>No</v>
          </cell>
          <cell r="J1081" t="str">
            <v>HP</v>
          </cell>
          <cell r="K1081" t="str">
            <v>W</v>
          </cell>
          <cell r="L1081" t="str">
            <v>84</v>
          </cell>
          <cell r="M1081" t="str">
            <v>XL</v>
          </cell>
          <cell r="N1081" t="str">
            <v>-</v>
          </cell>
          <cell r="O1081" t="str">
            <v>-</v>
          </cell>
          <cell r="P1081" t="str">
            <v>No</v>
          </cell>
          <cell r="Q1081" t="str">
            <v>-</v>
          </cell>
          <cell r="R1081">
            <v>0</v>
          </cell>
          <cell r="S1081" t="str">
            <v>AUTO</v>
          </cell>
          <cell r="T1081" t="str">
            <v>URBAN</v>
          </cell>
          <cell r="U1081" t="str">
            <v>EN GAMA</v>
          </cell>
          <cell r="V1081">
            <v>0</v>
          </cell>
          <cell r="W1081">
            <v>1851.17</v>
          </cell>
          <cell r="X1081">
            <v>2845</v>
          </cell>
          <cell r="Y1081">
            <v>3300.2</v>
          </cell>
          <cell r="Z1081">
            <v>6136.4</v>
          </cell>
          <cell r="AA1081" t="str">
            <v>PIRELLI, 205, 40, 17, 84, W, AUTO, URBAN, PZERO NERO, Letra Negra</v>
          </cell>
        </row>
        <row r="1082">
          <cell r="A1082" t="str">
            <v>PIR2162600</v>
          </cell>
          <cell r="B1082" t="str">
            <v>195/90/R14 Pirelli Carrier 106R</v>
          </cell>
          <cell r="C1082" t="str">
            <v>PIRELLI</v>
          </cell>
          <cell r="D1082" t="str">
            <v>CARRIER</v>
          </cell>
          <cell r="E1082">
            <v>195</v>
          </cell>
          <cell r="F1082">
            <v>90</v>
          </cell>
          <cell r="G1082">
            <v>14</v>
          </cell>
          <cell r="H1082" t="str">
            <v>Letra Negra</v>
          </cell>
          <cell r="I1082" t="str">
            <v>No</v>
          </cell>
          <cell r="J1082" t="str">
            <v>C</v>
          </cell>
          <cell r="K1082" t="str">
            <v>R</v>
          </cell>
          <cell r="L1082" t="str">
            <v>106</v>
          </cell>
          <cell r="M1082" t="str">
            <v>D</v>
          </cell>
          <cell r="N1082" t="str">
            <v>-</v>
          </cell>
          <cell r="O1082" t="str">
            <v>-</v>
          </cell>
          <cell r="P1082" t="str">
            <v>No</v>
          </cell>
          <cell r="Q1082">
            <v>8</v>
          </cell>
          <cell r="R1082">
            <v>0</v>
          </cell>
          <cell r="S1082" t="str">
            <v>CAMIONETA</v>
          </cell>
          <cell r="T1082" t="str">
            <v>URBAN</v>
          </cell>
          <cell r="U1082" t="str">
            <v>DESCONTINUADO</v>
          </cell>
          <cell r="V1082">
            <v>0</v>
          </cell>
          <cell r="W1082">
            <v>1203.79</v>
          </cell>
          <cell r="X1082">
            <v>1804</v>
          </cell>
          <cell r="Y1082">
            <v>2092.64</v>
          </cell>
          <cell r="Z1082">
            <v>3990.3999999999996</v>
          </cell>
          <cell r="AA1082" t="str">
            <v>PIRELLI, 195, 90, 14, 106, R, CAMIONETA, URBAN, CARRIER, Letra Negra</v>
          </cell>
        </row>
        <row r="1083">
          <cell r="A1083" t="str">
            <v>PIR2034700</v>
          </cell>
          <cell r="B1083" t="str">
            <v>265/35/R20 Pirelli Pzero 99Y</v>
          </cell>
          <cell r="C1083" t="str">
            <v>PIRELLI</v>
          </cell>
          <cell r="D1083" t="str">
            <v>PZERO</v>
          </cell>
          <cell r="E1083">
            <v>265</v>
          </cell>
          <cell r="F1083">
            <v>35</v>
          </cell>
          <cell r="G1083">
            <v>20</v>
          </cell>
          <cell r="H1083" t="str">
            <v>Letra Negra</v>
          </cell>
          <cell r="I1083" t="str">
            <v>Si</v>
          </cell>
          <cell r="J1083" t="str">
            <v>HP</v>
          </cell>
          <cell r="K1083" t="str">
            <v>Y</v>
          </cell>
          <cell r="L1083" t="str">
            <v>99</v>
          </cell>
          <cell r="M1083" t="str">
            <v>XL</v>
          </cell>
          <cell r="N1083" t="str">
            <v>AA</v>
          </cell>
          <cell r="O1083" t="str">
            <v>A</v>
          </cell>
          <cell r="P1083" t="str">
            <v>No</v>
          </cell>
          <cell r="Q1083" t="str">
            <v>-</v>
          </cell>
          <cell r="R1083">
            <v>220</v>
          </cell>
          <cell r="S1083" t="str">
            <v>AUTO</v>
          </cell>
          <cell r="T1083" t="str">
            <v>URBAN</v>
          </cell>
          <cell r="U1083" t="str">
            <v>EN GAMA</v>
          </cell>
          <cell r="V1083">
            <v>0</v>
          </cell>
          <cell r="W1083">
            <v>5071.51</v>
          </cell>
          <cell r="X1083">
            <v>7256</v>
          </cell>
          <cell r="Y1083">
            <v>8416.9599999999991</v>
          </cell>
          <cell r="Z1083">
            <v>16809.559999999998</v>
          </cell>
          <cell r="AA1083" t="str">
            <v>PIRELLI, 265, 35, 20, 99, Y, AUTO, URBAN, PZERO, Letra Negra</v>
          </cell>
        </row>
        <row r="1084">
          <cell r="A1084" t="str">
            <v>CT2057516</v>
          </cell>
          <cell r="B1084" t="str">
            <v>205/75/R16 Continental Vanco 8 Lt 110/108R</v>
          </cell>
          <cell r="C1084" t="str">
            <v>CONTINENTAL</v>
          </cell>
          <cell r="D1084" t="str">
            <v>VANCO 8 LT</v>
          </cell>
          <cell r="E1084">
            <v>205</v>
          </cell>
          <cell r="F1084">
            <v>75</v>
          </cell>
          <cell r="G1084">
            <v>16</v>
          </cell>
          <cell r="H1084" t="str">
            <v>Letra Negra</v>
          </cell>
          <cell r="I1084" t="str">
            <v>No</v>
          </cell>
          <cell r="J1084" t="str">
            <v>R</v>
          </cell>
          <cell r="K1084" t="str">
            <v>R</v>
          </cell>
          <cell r="L1084" t="str">
            <v>110/108</v>
          </cell>
          <cell r="M1084" t="str">
            <v>SL</v>
          </cell>
          <cell r="N1084" t="str">
            <v>-</v>
          </cell>
          <cell r="O1084" t="str">
            <v>-</v>
          </cell>
          <cell r="P1084" t="str">
            <v>No</v>
          </cell>
          <cell r="Q1084" t="str">
            <v>-</v>
          </cell>
          <cell r="R1084">
            <v>0</v>
          </cell>
          <cell r="S1084" t="str">
            <v>CAMIONETA</v>
          </cell>
          <cell r="T1084" t="str">
            <v>URBAN</v>
          </cell>
          <cell r="U1084" t="str">
            <v>DESCONTINUADO</v>
          </cell>
          <cell r="V1084">
            <v>0</v>
          </cell>
          <cell r="W1084">
            <v>2000.86</v>
          </cell>
          <cell r="X1084">
            <v>2977</v>
          </cell>
          <cell r="Y1084">
            <v>3453.3199999999997</v>
          </cell>
          <cell r="Z1084">
            <v>6098.12</v>
          </cell>
          <cell r="AA1084" t="str">
            <v>CONTINENTAL, 205, 75, 16, 110/108, R, CAMIONETA, URBAN, VANCO 8 LT, Letra Negra</v>
          </cell>
        </row>
        <row r="1085">
          <cell r="A1085" t="str">
            <v>PIR2422700</v>
          </cell>
          <cell r="B1085" t="str">
            <v>325/35/R20 Pirelli Pzero Suv 108Y</v>
          </cell>
          <cell r="C1085" t="str">
            <v>PIRELLI</v>
          </cell>
          <cell r="D1085" t="str">
            <v>PZERO SUV</v>
          </cell>
          <cell r="E1085">
            <v>325</v>
          </cell>
          <cell r="F1085">
            <v>35</v>
          </cell>
          <cell r="G1085">
            <v>20</v>
          </cell>
          <cell r="H1085" t="str">
            <v>Letra Negra</v>
          </cell>
          <cell r="I1085" t="str">
            <v>No</v>
          </cell>
          <cell r="J1085" t="str">
            <v>HP</v>
          </cell>
          <cell r="K1085" t="str">
            <v>Y</v>
          </cell>
          <cell r="L1085" t="str">
            <v>108</v>
          </cell>
          <cell r="M1085" t="str">
            <v>SL</v>
          </cell>
          <cell r="N1085" t="str">
            <v>-</v>
          </cell>
          <cell r="O1085" t="str">
            <v>-</v>
          </cell>
          <cell r="P1085" t="str">
            <v>No</v>
          </cell>
          <cell r="Q1085" t="str">
            <v>-</v>
          </cell>
          <cell r="R1085">
            <v>0</v>
          </cell>
          <cell r="S1085" t="str">
            <v>CAMIONETA</v>
          </cell>
          <cell r="T1085" t="str">
            <v>URBAN</v>
          </cell>
          <cell r="U1085" t="str">
            <v>EN GAMA</v>
          </cell>
          <cell r="V1085">
            <v>0</v>
          </cell>
          <cell r="W1085">
            <v>6228.92</v>
          </cell>
          <cell r="X1085">
            <v>8823</v>
          </cell>
          <cell r="Y1085">
            <v>10234.679999999998</v>
          </cell>
          <cell r="Z1085">
            <v>20644.519999999997</v>
          </cell>
          <cell r="AA1085" t="str">
            <v>PIRELLI, 325, 35, 20, 108, Y, CAMIONETA, URBAN, PZERO SUV, Letra Negra</v>
          </cell>
        </row>
        <row r="1086">
          <cell r="A1086" t="str">
            <v>FS10415005</v>
          </cell>
          <cell r="B1086" t="str">
            <v>205/55/R16 Firestone Firehawk 900 91V</v>
          </cell>
          <cell r="C1086" t="str">
            <v>FIRESTONE</v>
          </cell>
          <cell r="D1086" t="str">
            <v>FIREHAWK 900</v>
          </cell>
          <cell r="E1086">
            <v>205</v>
          </cell>
          <cell r="F1086">
            <v>55</v>
          </cell>
          <cell r="G1086">
            <v>16</v>
          </cell>
          <cell r="H1086" t="str">
            <v>Letra Negra</v>
          </cell>
          <cell r="I1086" t="str">
            <v>No</v>
          </cell>
          <cell r="J1086" t="str">
            <v>HP</v>
          </cell>
          <cell r="K1086" t="str">
            <v>V</v>
          </cell>
          <cell r="L1086" t="str">
            <v>91</v>
          </cell>
          <cell r="M1086" t="str">
            <v>SL</v>
          </cell>
          <cell r="N1086" t="str">
            <v>-</v>
          </cell>
          <cell r="O1086" t="str">
            <v>-</v>
          </cell>
          <cell r="P1086" t="str">
            <v>No</v>
          </cell>
          <cell r="Q1086" t="str">
            <v>-</v>
          </cell>
          <cell r="R1086">
            <v>0</v>
          </cell>
          <cell r="S1086" t="str">
            <v>AUTO</v>
          </cell>
          <cell r="T1086" t="str">
            <v>URBAN</v>
          </cell>
          <cell r="U1086" t="str">
            <v>EN GAMA</v>
          </cell>
          <cell r="V1086">
            <v>0</v>
          </cell>
          <cell r="W1086">
            <v>1140.6500000000001</v>
          </cell>
          <cell r="X1086">
            <v>1813</v>
          </cell>
          <cell r="Y1086">
            <v>2103.08</v>
          </cell>
          <cell r="Z1086">
            <v>3780.4399999999996</v>
          </cell>
          <cell r="AA1086" t="str">
            <v>FIRESTONE, 205, 55, 16, 91, V, AUTO, URBAN, FIREHAWK 900, Letra Negra</v>
          </cell>
        </row>
        <row r="1087">
          <cell r="A1087" t="str">
            <v>GDY106496</v>
          </cell>
          <cell r="B1087" t="str">
            <v>175/65/R14 Goodyear Eagle Sport 82H</v>
          </cell>
          <cell r="C1087" t="str">
            <v>GOODYEAR</v>
          </cell>
          <cell r="D1087" t="str">
            <v>EAGLE SPORT</v>
          </cell>
          <cell r="E1087">
            <v>175</v>
          </cell>
          <cell r="F1087">
            <v>65</v>
          </cell>
          <cell r="G1087">
            <v>14</v>
          </cell>
          <cell r="H1087" t="str">
            <v>Letra Negra</v>
          </cell>
          <cell r="I1087" t="str">
            <v>No</v>
          </cell>
          <cell r="J1087" t="str">
            <v>R</v>
          </cell>
          <cell r="K1087" t="str">
            <v>H</v>
          </cell>
          <cell r="L1087" t="str">
            <v>82</v>
          </cell>
          <cell r="M1087" t="str">
            <v>SL</v>
          </cell>
          <cell r="N1087" t="str">
            <v>A</v>
          </cell>
          <cell r="O1087" t="str">
            <v>A</v>
          </cell>
          <cell r="P1087" t="str">
            <v>No</v>
          </cell>
          <cell r="Q1087" t="str">
            <v>-</v>
          </cell>
          <cell r="R1087">
            <v>300</v>
          </cell>
          <cell r="S1087" t="str">
            <v>AUTO</v>
          </cell>
          <cell r="T1087" t="str">
            <v>SPORTING</v>
          </cell>
          <cell r="U1087" t="str">
            <v>EN GAMA</v>
          </cell>
          <cell r="V1087">
            <v>0</v>
          </cell>
          <cell r="W1087">
            <v>872.74</v>
          </cell>
          <cell r="X1087">
            <v>1356</v>
          </cell>
          <cell r="Y1087">
            <v>1572.9599999999998</v>
          </cell>
          <cell r="Z1087">
            <v>2893.04</v>
          </cell>
          <cell r="AA1087" t="str">
            <v>GOODYEAR, 175, 65, 14, 82, H, AUTO, SPORTING, EAGLE SPORT, Letra Negra</v>
          </cell>
        </row>
        <row r="1088">
          <cell r="A1088" t="str">
            <v>GDY106736</v>
          </cell>
          <cell r="B1088" t="str">
            <v>175/65/R15 Goodyear Assurance 84T</v>
          </cell>
          <cell r="C1088" t="str">
            <v>GOODYEAR</v>
          </cell>
          <cell r="D1088" t="str">
            <v>ASSURANCE</v>
          </cell>
          <cell r="E1088">
            <v>175</v>
          </cell>
          <cell r="F1088">
            <v>65</v>
          </cell>
          <cell r="G1088">
            <v>15</v>
          </cell>
          <cell r="H1088" t="str">
            <v>Letra Negra</v>
          </cell>
          <cell r="I1088" t="str">
            <v>No</v>
          </cell>
          <cell r="J1088" t="str">
            <v>R</v>
          </cell>
          <cell r="K1088" t="str">
            <v>T</v>
          </cell>
          <cell r="L1088" t="str">
            <v>84</v>
          </cell>
          <cell r="M1088" t="str">
            <v>SL</v>
          </cell>
          <cell r="N1088" t="str">
            <v>-</v>
          </cell>
          <cell r="O1088" t="str">
            <v>-</v>
          </cell>
          <cell r="P1088" t="str">
            <v>No</v>
          </cell>
          <cell r="Q1088" t="str">
            <v>-</v>
          </cell>
          <cell r="R1088">
            <v>0</v>
          </cell>
          <cell r="S1088" t="str">
            <v>AUTO</v>
          </cell>
          <cell r="T1088" t="str">
            <v>URBAN</v>
          </cell>
          <cell r="U1088" t="str">
            <v>EN GAMA</v>
          </cell>
          <cell r="V1088">
            <v>0</v>
          </cell>
          <cell r="W1088">
            <v>1038.26</v>
          </cell>
          <cell r="X1088">
            <v>1610</v>
          </cell>
          <cell r="Y1088">
            <v>1867.6</v>
          </cell>
          <cell r="Z1088">
            <v>3540.32</v>
          </cell>
          <cell r="AA1088" t="str">
            <v>GOODYEAR, 175, 65, 15, 84, T, AUTO, URBAN, ASSURANCE, Letra Negra</v>
          </cell>
        </row>
        <row r="1089">
          <cell r="A1089" t="str">
            <v>MAX1657014</v>
          </cell>
          <cell r="B1089" t="str">
            <v>165/70/R14 Maxxis Ma-307 81S</v>
          </cell>
          <cell r="C1089" t="str">
            <v>MAXXIS</v>
          </cell>
          <cell r="D1089" t="str">
            <v>MA-307</v>
          </cell>
          <cell r="E1089">
            <v>165</v>
          </cell>
          <cell r="F1089">
            <v>70</v>
          </cell>
          <cell r="G1089">
            <v>14</v>
          </cell>
          <cell r="H1089" t="str">
            <v>Letra Negra</v>
          </cell>
          <cell r="I1089" t="str">
            <v>No</v>
          </cell>
          <cell r="J1089" t="str">
            <v>R</v>
          </cell>
          <cell r="K1089" t="str">
            <v>S</v>
          </cell>
          <cell r="L1089" t="str">
            <v>81</v>
          </cell>
          <cell r="M1089" t="str">
            <v>SL</v>
          </cell>
          <cell r="N1089" t="str">
            <v>-</v>
          </cell>
          <cell r="O1089" t="str">
            <v>-</v>
          </cell>
          <cell r="P1089" t="str">
            <v>No</v>
          </cell>
          <cell r="Q1089" t="str">
            <v>-</v>
          </cell>
          <cell r="R1089">
            <v>0</v>
          </cell>
          <cell r="S1089" t="str">
            <v>AUTO</v>
          </cell>
          <cell r="T1089" t="str">
            <v>URBAN</v>
          </cell>
          <cell r="U1089" t="str">
            <v>DESCONTINUADO</v>
          </cell>
          <cell r="V1089">
            <v>0</v>
          </cell>
          <cell r="W1089">
            <v>1051.72</v>
          </cell>
          <cell r="X1089">
            <v>1598</v>
          </cell>
          <cell r="Y1089">
            <v>1853.6799999999998</v>
          </cell>
          <cell r="Z1089">
            <v>3885.9999999999995</v>
          </cell>
          <cell r="AA1089" t="str">
            <v>MAXXIS, 165, 70, 14, 81, S, AUTO, URBAN, MA-307, Letra Negra</v>
          </cell>
        </row>
        <row r="1090">
          <cell r="A1090">
            <v>1832</v>
          </cell>
          <cell r="B1090" t="str">
            <v>255/70/R17 Michelin Defender Ltx 112T</v>
          </cell>
          <cell r="C1090" t="str">
            <v>MICHELIN</v>
          </cell>
          <cell r="D1090" t="str">
            <v>DEFENDER LTX</v>
          </cell>
          <cell r="E1090">
            <v>255</v>
          </cell>
          <cell r="F1090">
            <v>70</v>
          </cell>
          <cell r="G1090">
            <v>17</v>
          </cell>
          <cell r="H1090" t="str">
            <v>Letra Negra</v>
          </cell>
          <cell r="I1090" t="str">
            <v>No</v>
          </cell>
          <cell r="J1090" t="str">
            <v>R</v>
          </cell>
          <cell r="K1090" t="str">
            <v>T</v>
          </cell>
          <cell r="L1090" t="str">
            <v>112</v>
          </cell>
          <cell r="M1090" t="str">
            <v>SL</v>
          </cell>
          <cell r="N1090" t="str">
            <v>-</v>
          </cell>
          <cell r="O1090" t="str">
            <v>-</v>
          </cell>
          <cell r="P1090" t="str">
            <v>No</v>
          </cell>
          <cell r="Q1090" t="str">
            <v>-</v>
          </cell>
          <cell r="R1090">
            <v>0</v>
          </cell>
          <cell r="S1090" t="str">
            <v>CAMIONETA</v>
          </cell>
          <cell r="T1090" t="str">
            <v>URBAN</v>
          </cell>
          <cell r="U1090" t="str">
            <v>EN GAMA</v>
          </cell>
          <cell r="V1090">
            <v>0</v>
          </cell>
          <cell r="W1090">
            <v>2889.33</v>
          </cell>
          <cell r="X1090">
            <v>4250</v>
          </cell>
          <cell r="Y1090">
            <v>4930</v>
          </cell>
          <cell r="Z1090">
            <v>9576.9599999999991</v>
          </cell>
          <cell r="AA1090" t="str">
            <v>MICHELIN, 255, 70, 17, 112, T, CAMIONETA, URBAN, DEFENDER LTX, Letra Negra</v>
          </cell>
        </row>
        <row r="1091">
          <cell r="A1091">
            <v>9303</v>
          </cell>
          <cell r="B1091" t="str">
            <v>225/45/R18 Bfgoodrich G-Force Sport Comp-2 95W</v>
          </cell>
          <cell r="C1091" t="str">
            <v>BFGOODRICH</v>
          </cell>
          <cell r="D1091" t="str">
            <v>G-FORCE SPORT COMP-2</v>
          </cell>
          <cell r="E1091">
            <v>225</v>
          </cell>
          <cell r="F1091">
            <v>45</v>
          </cell>
          <cell r="G1091">
            <v>18</v>
          </cell>
          <cell r="H1091" t="str">
            <v>Letra Negra</v>
          </cell>
          <cell r="I1091" t="str">
            <v>No</v>
          </cell>
          <cell r="J1091" t="str">
            <v>HP</v>
          </cell>
          <cell r="K1091" t="str">
            <v>W</v>
          </cell>
          <cell r="L1091" t="str">
            <v>95</v>
          </cell>
          <cell r="M1091" t="str">
            <v>XL</v>
          </cell>
          <cell r="N1091" t="str">
            <v>-</v>
          </cell>
          <cell r="O1091" t="str">
            <v>-</v>
          </cell>
          <cell r="P1091" t="str">
            <v>No</v>
          </cell>
          <cell r="Q1091" t="str">
            <v>-</v>
          </cell>
          <cell r="R1091">
            <v>340</v>
          </cell>
          <cell r="S1091" t="str">
            <v>AUTO</v>
          </cell>
          <cell r="T1091" t="str">
            <v>SPORTING</v>
          </cell>
          <cell r="U1091" t="str">
            <v>EN GAMA</v>
          </cell>
          <cell r="V1091">
            <v>0</v>
          </cell>
          <cell r="W1091">
            <v>2460.5100000000002</v>
          </cell>
          <cell r="X1091">
            <v>3721</v>
          </cell>
          <cell r="Y1091">
            <v>4316.3599999999997</v>
          </cell>
          <cell r="Z1091">
            <v>8155.9599999999991</v>
          </cell>
          <cell r="AA1091" t="str">
            <v>BFGOODRICH, 225, 45, 18, 95, W, AUTO, SPORTING, G-FORCE SPORT COMP-2, Letra Negra</v>
          </cell>
        </row>
        <row r="1092">
          <cell r="A1092">
            <v>33771</v>
          </cell>
          <cell r="B1092" t="str">
            <v>285/70/R17 Michelin Ltx A/T2 121/118R</v>
          </cell>
          <cell r="C1092" t="str">
            <v>MICHELIN</v>
          </cell>
          <cell r="D1092" t="str">
            <v>LTX A/T2</v>
          </cell>
          <cell r="E1092">
            <v>285</v>
          </cell>
          <cell r="F1092">
            <v>70</v>
          </cell>
          <cell r="G1092">
            <v>17</v>
          </cell>
          <cell r="H1092" t="str">
            <v>Letra Blanca Resaltada</v>
          </cell>
          <cell r="I1092" t="str">
            <v>No</v>
          </cell>
          <cell r="J1092" t="str">
            <v>R</v>
          </cell>
          <cell r="K1092" t="str">
            <v>R</v>
          </cell>
          <cell r="L1092" t="str">
            <v>121/118</v>
          </cell>
          <cell r="M1092" t="str">
            <v>D</v>
          </cell>
          <cell r="N1092" t="str">
            <v>-</v>
          </cell>
          <cell r="O1092" t="str">
            <v>-</v>
          </cell>
          <cell r="P1092" t="str">
            <v>No</v>
          </cell>
          <cell r="Q1092">
            <v>8</v>
          </cell>
          <cell r="R1092">
            <v>500</v>
          </cell>
          <cell r="S1092" t="str">
            <v>CAMIONETA</v>
          </cell>
          <cell r="T1092" t="str">
            <v>URBAN</v>
          </cell>
          <cell r="U1092" t="str">
            <v>EN GAMA</v>
          </cell>
          <cell r="V1092">
            <v>0</v>
          </cell>
          <cell r="W1092">
            <v>2777.43</v>
          </cell>
          <cell r="X1092">
            <v>4099</v>
          </cell>
          <cell r="Y1092">
            <v>4754.8399999999992</v>
          </cell>
          <cell r="Z1092">
            <v>9205.76</v>
          </cell>
          <cell r="AA1092" t="str">
            <v>MICHELIN, 285, 70, 17, 121/118, R, CAMIONETA, URBAN, LTX A/T2, Letra Blanca Resaltada</v>
          </cell>
        </row>
        <row r="1093">
          <cell r="A1093">
            <v>72204</v>
          </cell>
          <cell r="B1093" t="str">
            <v>12.5/90/R18 Bfgoodrich Mud Terrain T/A Km3 123Q</v>
          </cell>
          <cell r="C1093" t="str">
            <v>BFGOODRICH</v>
          </cell>
          <cell r="D1093" t="str">
            <v>MUD TERRAIN T/A KM3</v>
          </cell>
          <cell r="E1093">
            <v>12.5</v>
          </cell>
          <cell r="F1093">
            <v>90</v>
          </cell>
          <cell r="G1093">
            <v>18</v>
          </cell>
          <cell r="H1093" t="str">
            <v>Letra Blanca Resaltada</v>
          </cell>
          <cell r="I1093" t="str">
            <v>Si</v>
          </cell>
          <cell r="J1093" t="str">
            <v>R</v>
          </cell>
          <cell r="K1093" t="str">
            <v>Q</v>
          </cell>
          <cell r="L1093" t="str">
            <v>123</v>
          </cell>
          <cell r="M1093" t="str">
            <v>SL</v>
          </cell>
          <cell r="N1093" t="str">
            <v>-</v>
          </cell>
          <cell r="O1093" t="str">
            <v>-</v>
          </cell>
          <cell r="P1093" t="str">
            <v>No</v>
          </cell>
          <cell r="Q1093" t="str">
            <v>-</v>
          </cell>
          <cell r="R1093">
            <v>0</v>
          </cell>
          <cell r="S1093" t="str">
            <v>CAMIONETA</v>
          </cell>
          <cell r="T1093" t="str">
            <v>ALL TERRAIN</v>
          </cell>
          <cell r="U1093" t="str">
            <v>EN GAMA</v>
          </cell>
          <cell r="V1093">
            <v>0</v>
          </cell>
          <cell r="W1093">
            <v>4544.87</v>
          </cell>
          <cell r="X1093">
            <v>6543</v>
          </cell>
          <cell r="Y1093">
            <v>7589.8799999999992</v>
          </cell>
          <cell r="Z1093">
            <v>15063.759999999998</v>
          </cell>
          <cell r="AA1093" t="str">
            <v>BFGOODRICH, 12.5, 90, 18, 123, Q, CAMIONETA, ALL TERRAIN, MUD TERRAIN T/A KM3, Letra Blanca Resaltada</v>
          </cell>
        </row>
        <row r="1094">
          <cell r="A1094" t="str">
            <v>GDY106494</v>
          </cell>
          <cell r="B1094" t="str">
            <v>185/65/R14 Goodyear Eagle Sport 86H</v>
          </cell>
          <cell r="C1094" t="str">
            <v>GOODYEAR</v>
          </cell>
          <cell r="D1094" t="str">
            <v>EAGLE SPORT</v>
          </cell>
          <cell r="E1094">
            <v>185</v>
          </cell>
          <cell r="F1094">
            <v>65</v>
          </cell>
          <cell r="G1094">
            <v>14</v>
          </cell>
          <cell r="H1094" t="str">
            <v>Letra Negra</v>
          </cell>
          <cell r="I1094" t="str">
            <v>No</v>
          </cell>
          <cell r="J1094" t="str">
            <v>R</v>
          </cell>
          <cell r="K1094" t="str">
            <v>H</v>
          </cell>
          <cell r="L1094" t="str">
            <v>86</v>
          </cell>
          <cell r="M1094" t="str">
            <v>SL</v>
          </cell>
          <cell r="N1094" t="str">
            <v>A</v>
          </cell>
          <cell r="O1094" t="str">
            <v>A</v>
          </cell>
          <cell r="P1094" t="str">
            <v>No</v>
          </cell>
          <cell r="Q1094" t="str">
            <v>-</v>
          </cell>
          <cell r="R1094">
            <v>300</v>
          </cell>
          <cell r="S1094" t="str">
            <v>AUTO</v>
          </cell>
          <cell r="T1094" t="str">
            <v>SPORTING</v>
          </cell>
          <cell r="U1094" t="str">
            <v>EN GAMA</v>
          </cell>
          <cell r="V1094">
            <v>0</v>
          </cell>
          <cell r="W1094">
            <v>905.15</v>
          </cell>
          <cell r="X1094">
            <v>1400</v>
          </cell>
          <cell r="Y1094">
            <v>1624</v>
          </cell>
          <cell r="Z1094">
            <v>3000.9199999999996</v>
          </cell>
          <cell r="AA1094" t="str">
            <v>GOODYEAR, 185, 65, 14, 86, H, AUTO, SPORTING, EAGLE SPORT, Letra Negra</v>
          </cell>
        </row>
        <row r="1095">
          <cell r="A1095" t="str">
            <v>PIR2220300</v>
          </cell>
          <cell r="B1095" t="str">
            <v>275/45/R21 Pirelli Scorpion Verde All Season 110W</v>
          </cell>
          <cell r="C1095" t="str">
            <v>PIRELLI</v>
          </cell>
          <cell r="D1095" t="str">
            <v>SCORPION VERDE ALL SEASON</v>
          </cell>
          <cell r="E1095">
            <v>275</v>
          </cell>
          <cell r="F1095">
            <v>45</v>
          </cell>
          <cell r="G1095">
            <v>21</v>
          </cell>
          <cell r="H1095" t="str">
            <v>Letra Negra</v>
          </cell>
          <cell r="I1095" t="str">
            <v>Si</v>
          </cell>
          <cell r="J1095" t="str">
            <v>HP</v>
          </cell>
          <cell r="K1095" t="str">
            <v>W</v>
          </cell>
          <cell r="L1095" t="str">
            <v>110</v>
          </cell>
          <cell r="M1095" t="str">
            <v>XL</v>
          </cell>
          <cell r="N1095" t="str">
            <v>A</v>
          </cell>
          <cell r="O1095" t="str">
            <v>A</v>
          </cell>
          <cell r="P1095" t="str">
            <v>No</v>
          </cell>
          <cell r="Q1095" t="str">
            <v>-</v>
          </cell>
          <cell r="R1095">
            <v>520</v>
          </cell>
          <cell r="S1095" t="str">
            <v>CAMIONETA</v>
          </cell>
          <cell r="T1095" t="str">
            <v>URBAN</v>
          </cell>
          <cell r="U1095" t="str">
            <v>EN GAMA</v>
          </cell>
          <cell r="V1095">
            <v>0</v>
          </cell>
          <cell r="W1095">
            <v>4416.8900000000003</v>
          </cell>
          <cell r="X1095">
            <v>6370</v>
          </cell>
          <cell r="Y1095">
            <v>7389.2</v>
          </cell>
          <cell r="Z1095">
            <v>15358.4</v>
          </cell>
          <cell r="AA1095" t="str">
            <v>PIRELLI, 275, 45, 21, 110, W, CAMIONETA, URBAN, SCORPION VERDE ALL SEASON, Letra Negra</v>
          </cell>
        </row>
        <row r="1096">
          <cell r="A1096">
            <v>28855</v>
          </cell>
          <cell r="B1096" t="str">
            <v>245/70/R16 Bfgoodrich All Terrain T/A Ko2 113/110S</v>
          </cell>
          <cell r="C1096" t="str">
            <v>BFGOODRICH</v>
          </cell>
          <cell r="D1096" t="str">
            <v>ALL TERRAIN T/A KO2</v>
          </cell>
          <cell r="E1096">
            <v>245</v>
          </cell>
          <cell r="F1096">
            <v>70</v>
          </cell>
          <cell r="G1096">
            <v>16</v>
          </cell>
          <cell r="H1096" t="str">
            <v>Letra Blanca Resaltada</v>
          </cell>
          <cell r="I1096" t="str">
            <v>No</v>
          </cell>
          <cell r="J1096" t="str">
            <v>R</v>
          </cell>
          <cell r="K1096" t="str">
            <v>S</v>
          </cell>
          <cell r="L1096" t="str">
            <v>113/110</v>
          </cell>
          <cell r="M1096" t="str">
            <v>SL</v>
          </cell>
          <cell r="N1096" t="str">
            <v>-</v>
          </cell>
          <cell r="O1096" t="str">
            <v>-</v>
          </cell>
          <cell r="P1096" t="str">
            <v>No</v>
          </cell>
          <cell r="Q1096" t="str">
            <v>-</v>
          </cell>
          <cell r="R1096">
            <v>0</v>
          </cell>
          <cell r="S1096" t="str">
            <v>CAMIONETA</v>
          </cell>
          <cell r="T1096" t="str">
            <v>ALL TERRAIN</v>
          </cell>
          <cell r="U1096" t="str">
            <v>EN GAMA</v>
          </cell>
          <cell r="V1096">
            <v>0</v>
          </cell>
          <cell r="W1096">
            <v>2673.87</v>
          </cell>
          <cell r="X1096">
            <v>3889</v>
          </cell>
          <cell r="Y1096">
            <v>4511.24</v>
          </cell>
          <cell r="Z1096">
            <v>9409.92</v>
          </cell>
          <cell r="AA1096" t="str">
            <v>BFGOODRICH, 245, 70, 16, 113/110, S, CAMIONETA, ALL TERRAIN, ALL TERRAIN T/A KO2, Letra Blanca Resaltada</v>
          </cell>
        </row>
        <row r="1097">
          <cell r="A1097">
            <v>93470</v>
          </cell>
          <cell r="B1097" t="str">
            <v>265/75/R16 Uniroyal Laredo Cross Country 114S</v>
          </cell>
          <cell r="C1097" t="str">
            <v>UNIROYAL</v>
          </cell>
          <cell r="D1097" t="str">
            <v>LAREDO CROSS COUNTRY</v>
          </cell>
          <cell r="E1097">
            <v>265</v>
          </cell>
          <cell r="F1097">
            <v>75</v>
          </cell>
          <cell r="G1097">
            <v>16</v>
          </cell>
          <cell r="H1097" t="str">
            <v>Letra Blanca Resaltada</v>
          </cell>
          <cell r="I1097" t="str">
            <v>No</v>
          </cell>
          <cell r="J1097" t="str">
            <v>R</v>
          </cell>
          <cell r="K1097" t="str">
            <v>S</v>
          </cell>
          <cell r="L1097" t="str">
            <v>114</v>
          </cell>
          <cell r="M1097" t="str">
            <v>SL</v>
          </cell>
          <cell r="N1097" t="str">
            <v>-</v>
          </cell>
          <cell r="O1097" t="str">
            <v>-</v>
          </cell>
          <cell r="P1097" t="str">
            <v>No</v>
          </cell>
          <cell r="Q1097" t="str">
            <v>-</v>
          </cell>
          <cell r="R1097">
            <v>540</v>
          </cell>
          <cell r="S1097" t="str">
            <v>CAMIONETA</v>
          </cell>
          <cell r="T1097" t="str">
            <v>URBAN</v>
          </cell>
          <cell r="U1097" t="str">
            <v>DESCONTINUADO</v>
          </cell>
          <cell r="V1097">
            <v>1</v>
          </cell>
          <cell r="W1097">
            <v>1465.95</v>
          </cell>
          <cell r="X1097">
            <v>2253</v>
          </cell>
          <cell r="Y1097">
            <v>2613.48</v>
          </cell>
          <cell r="Z1097">
            <v>4859.24</v>
          </cell>
          <cell r="AA1097" t="str">
            <v>UNIROYAL, 265, 75, 16, 114, S, CAMIONETA, URBAN, LAREDO CROSS COUNTRY, Letra Blanca Resaltada</v>
          </cell>
        </row>
        <row r="1098">
          <cell r="A1098">
            <v>93857</v>
          </cell>
          <cell r="B1098" t="str">
            <v>285/65/R18 Bfgoodrich All Terrain T/A Ko2 125/122R</v>
          </cell>
          <cell r="C1098" t="str">
            <v>BFGOODRICH</v>
          </cell>
          <cell r="D1098" t="str">
            <v>ALL TERRAIN T/A KO2</v>
          </cell>
          <cell r="E1098">
            <v>285</v>
          </cell>
          <cell r="F1098">
            <v>65</v>
          </cell>
          <cell r="G1098">
            <v>18</v>
          </cell>
          <cell r="H1098" t="str">
            <v>Letra Blanca Resaltada</v>
          </cell>
          <cell r="I1098" t="str">
            <v>No</v>
          </cell>
          <cell r="J1098" t="str">
            <v>R</v>
          </cell>
          <cell r="K1098" t="str">
            <v>R</v>
          </cell>
          <cell r="L1098" t="str">
            <v>125/122</v>
          </cell>
          <cell r="M1098" t="str">
            <v>E</v>
          </cell>
          <cell r="N1098" t="str">
            <v>-</v>
          </cell>
          <cell r="O1098" t="str">
            <v>-</v>
          </cell>
          <cell r="P1098" t="str">
            <v>No</v>
          </cell>
          <cell r="Q1098">
            <v>10</v>
          </cell>
          <cell r="R1098">
            <v>0</v>
          </cell>
          <cell r="S1098" t="str">
            <v>CAMIONETA</v>
          </cell>
          <cell r="T1098" t="str">
            <v>ALL TERRAIN</v>
          </cell>
          <cell r="U1098" t="str">
            <v>EN GAMA</v>
          </cell>
          <cell r="V1098">
            <v>0</v>
          </cell>
          <cell r="W1098">
            <v>3747.88</v>
          </cell>
          <cell r="X1098">
            <v>5464</v>
          </cell>
          <cell r="Y1098">
            <v>6338.24</v>
          </cell>
          <cell r="Z1098">
            <v>12422.439999999999</v>
          </cell>
          <cell r="AA1098" t="str">
            <v>BFGOODRICH, 285, 65, 18, 125/122, R, CAMIONETA, ALL TERRAIN, ALL TERRAIN T/A KO2, Letra Blanca Resaltada</v>
          </cell>
        </row>
        <row r="1099">
          <cell r="A1099" t="str">
            <v>BS14660200</v>
          </cell>
          <cell r="B1099" t="str">
            <v>235/45/R20 Bridgestone Dueler H/P Sport 100W</v>
          </cell>
          <cell r="C1099" t="str">
            <v>BRIDGESTONE</v>
          </cell>
          <cell r="D1099" t="str">
            <v>DUELER H/P SPORT</v>
          </cell>
          <cell r="E1099">
            <v>235</v>
          </cell>
          <cell r="F1099">
            <v>45</v>
          </cell>
          <cell r="G1099">
            <v>20</v>
          </cell>
          <cell r="H1099" t="str">
            <v>Letra Negra</v>
          </cell>
          <cell r="I1099" t="str">
            <v>No</v>
          </cell>
          <cell r="J1099" t="str">
            <v>HP</v>
          </cell>
          <cell r="K1099" t="str">
            <v>W</v>
          </cell>
          <cell r="L1099" t="str">
            <v>100</v>
          </cell>
          <cell r="M1099" t="str">
            <v>XL</v>
          </cell>
          <cell r="N1099" t="str">
            <v>A</v>
          </cell>
          <cell r="O1099" t="str">
            <v>A</v>
          </cell>
          <cell r="P1099" t="str">
            <v>No</v>
          </cell>
          <cell r="Q1099" t="str">
            <v>-</v>
          </cell>
          <cell r="R1099">
            <v>300</v>
          </cell>
          <cell r="S1099" t="str">
            <v>CAMIONETA</v>
          </cell>
          <cell r="T1099" t="str">
            <v>SPORTING</v>
          </cell>
          <cell r="U1099" t="str">
            <v>EN GAMA</v>
          </cell>
          <cell r="V1099">
            <v>1</v>
          </cell>
          <cell r="W1099">
            <v>3761.66</v>
          </cell>
          <cell r="X1099">
            <v>5483</v>
          </cell>
          <cell r="Y1099">
            <v>6360.28</v>
          </cell>
          <cell r="Z1099">
            <v>12467.679999999998</v>
          </cell>
          <cell r="AA1099" t="str">
            <v>BRIDGESTONE, 235, 45, 20, 100, W, CAMIONETA, SPORTING, DUELER H/P SPORT, Letra Negra</v>
          </cell>
        </row>
        <row r="1100">
          <cell r="A1100" t="str">
            <v>C51040</v>
          </cell>
          <cell r="B1100" t="str">
            <v>265/75/R16 Starfire Sf510 116S</v>
          </cell>
          <cell r="C1100" t="str">
            <v>STARFIRE</v>
          </cell>
          <cell r="D1100" t="str">
            <v>SF510</v>
          </cell>
          <cell r="E1100">
            <v>265</v>
          </cell>
          <cell r="F1100">
            <v>75</v>
          </cell>
          <cell r="G1100">
            <v>16</v>
          </cell>
          <cell r="H1100" t="str">
            <v>Letra Blanca Derecha</v>
          </cell>
          <cell r="I1100" t="str">
            <v>No</v>
          </cell>
          <cell r="J1100" t="str">
            <v>R</v>
          </cell>
          <cell r="K1100" t="str">
            <v>S</v>
          </cell>
          <cell r="L1100" t="str">
            <v>116</v>
          </cell>
          <cell r="M1100" t="str">
            <v>SL</v>
          </cell>
          <cell r="N1100" t="str">
            <v>A</v>
          </cell>
          <cell r="O1100" t="str">
            <v>B</v>
          </cell>
          <cell r="P1100" t="str">
            <v>No</v>
          </cell>
          <cell r="Q1100">
            <v>4</v>
          </cell>
          <cell r="R1100">
            <v>550</v>
          </cell>
          <cell r="S1100" t="str">
            <v>CAMIONETA</v>
          </cell>
          <cell r="T1100" t="str">
            <v>URBAN</v>
          </cell>
          <cell r="U1100" t="str">
            <v>DESCONTINUADO</v>
          </cell>
          <cell r="V1100">
            <v>0</v>
          </cell>
          <cell r="W1100">
            <v>1597.12</v>
          </cell>
          <cell r="X1100">
            <v>2431</v>
          </cell>
          <cell r="Y1100">
            <v>2819.9599999999996</v>
          </cell>
          <cell r="Z1100">
            <v>5294.24</v>
          </cell>
          <cell r="AA1100" t="str">
            <v>STARFIRE, 265, 75, 16, 116, S, CAMIONETA, URBAN, SF510, Letra Blanca Derecha</v>
          </cell>
        </row>
        <row r="1101">
          <cell r="A1101" t="str">
            <v>C9036499</v>
          </cell>
          <cell r="B1101" t="str">
            <v>235/70/R16 Coopertires Evolution Att 106T</v>
          </cell>
          <cell r="C1101" t="str">
            <v>COOPERTIRES</v>
          </cell>
          <cell r="D1101" t="str">
            <v>EVOLUTION ATT</v>
          </cell>
          <cell r="E1101">
            <v>235</v>
          </cell>
          <cell r="F1101">
            <v>70</v>
          </cell>
          <cell r="G1101">
            <v>16</v>
          </cell>
          <cell r="H1101" t="str">
            <v>Letra Negra</v>
          </cell>
          <cell r="I1101" t="str">
            <v>No</v>
          </cell>
          <cell r="J1101" t="str">
            <v>R</v>
          </cell>
          <cell r="K1101" t="str">
            <v>T</v>
          </cell>
          <cell r="L1101" t="str">
            <v>106</v>
          </cell>
          <cell r="M1101" t="str">
            <v>SL</v>
          </cell>
          <cell r="N1101" t="str">
            <v>-</v>
          </cell>
          <cell r="O1101" t="str">
            <v>-</v>
          </cell>
          <cell r="P1101" t="str">
            <v>No</v>
          </cell>
          <cell r="Q1101" t="str">
            <v>-</v>
          </cell>
          <cell r="R1101">
            <v>0</v>
          </cell>
          <cell r="S1101" t="str">
            <v>CAMIONETA</v>
          </cell>
          <cell r="T1101" t="str">
            <v>URBAN</v>
          </cell>
          <cell r="U1101" t="str">
            <v>EN GAMA</v>
          </cell>
          <cell r="V1101">
            <v>24</v>
          </cell>
          <cell r="W1101">
            <v>1415.03</v>
          </cell>
          <cell r="X1101">
            <v>2184</v>
          </cell>
          <cell r="Y1101">
            <v>2533.4399999999996</v>
          </cell>
          <cell r="Z1101">
            <v>4689.88</v>
          </cell>
          <cell r="AA1101" t="str">
            <v>COOPERTIRES, 235, 70, 16, 106, T, CAMIONETA, URBAN, EVOLUTION ATT, Letra Negra</v>
          </cell>
        </row>
        <row r="1102">
          <cell r="A1102" t="str">
            <v>CT1955516</v>
          </cell>
          <cell r="B1102" t="str">
            <v>195/55/R16 Continental Contiprocontact 86H</v>
          </cell>
          <cell r="C1102" t="str">
            <v>CONTINENTAL</v>
          </cell>
          <cell r="D1102" t="str">
            <v>CONTIPROCONTACT</v>
          </cell>
          <cell r="E1102">
            <v>195</v>
          </cell>
          <cell r="F1102">
            <v>55</v>
          </cell>
          <cell r="G1102">
            <v>16</v>
          </cell>
          <cell r="H1102" t="str">
            <v>Letra Negra</v>
          </cell>
          <cell r="I1102" t="str">
            <v>No</v>
          </cell>
          <cell r="J1102" t="str">
            <v>R</v>
          </cell>
          <cell r="K1102" t="str">
            <v>H</v>
          </cell>
          <cell r="L1102" t="str">
            <v>86</v>
          </cell>
          <cell r="M1102" t="str">
            <v>SL</v>
          </cell>
          <cell r="N1102" t="str">
            <v>-</v>
          </cell>
          <cell r="O1102" t="str">
            <v>-</v>
          </cell>
          <cell r="P1102" t="str">
            <v>No</v>
          </cell>
          <cell r="Q1102" t="str">
            <v>-</v>
          </cell>
          <cell r="R1102">
            <v>0</v>
          </cell>
          <cell r="S1102" t="str">
            <v>AUTO</v>
          </cell>
          <cell r="T1102" t="str">
            <v>URBAN</v>
          </cell>
          <cell r="U1102" t="str">
            <v>DESCONTINUADO</v>
          </cell>
          <cell r="V1102">
            <v>0</v>
          </cell>
          <cell r="W1102">
            <v>1676.73</v>
          </cell>
          <cell r="X1102">
            <v>2538</v>
          </cell>
          <cell r="Y1102">
            <v>2944.08</v>
          </cell>
          <cell r="Z1102">
            <v>4877.7999999999993</v>
          </cell>
          <cell r="AA1102" t="str">
            <v>CONTINENTAL, 195, 55, 16, 86, H, AUTO, URBAN, CONTIPROCONTACT, Letra Negra</v>
          </cell>
        </row>
        <row r="1103">
          <cell r="A1103" t="str">
            <v>HKO1657014</v>
          </cell>
          <cell r="B1103" t="str">
            <v>165/70/R14 Hankook H426 Optimo Xl 85T</v>
          </cell>
          <cell r="C1103" t="str">
            <v>HANKOOK</v>
          </cell>
          <cell r="D1103" t="str">
            <v>H426 OPTIMO XL</v>
          </cell>
          <cell r="E1103">
            <v>165</v>
          </cell>
          <cell r="F1103">
            <v>70</v>
          </cell>
          <cell r="G1103">
            <v>14</v>
          </cell>
          <cell r="H1103" t="str">
            <v>Letra Negra</v>
          </cell>
          <cell r="I1103" t="str">
            <v>No</v>
          </cell>
          <cell r="J1103" t="str">
            <v>R</v>
          </cell>
          <cell r="K1103" t="str">
            <v>T</v>
          </cell>
          <cell r="L1103" t="str">
            <v>85</v>
          </cell>
          <cell r="M1103" t="str">
            <v>XL</v>
          </cell>
          <cell r="N1103" t="str">
            <v>-</v>
          </cell>
          <cell r="O1103" t="str">
            <v>-</v>
          </cell>
          <cell r="P1103" t="str">
            <v>No</v>
          </cell>
          <cell r="Q1103" t="str">
            <v>-</v>
          </cell>
          <cell r="R1103">
            <v>0</v>
          </cell>
          <cell r="S1103" t="str">
            <v>AUTO</v>
          </cell>
          <cell r="T1103" t="str">
            <v>URBAN</v>
          </cell>
          <cell r="U1103" t="str">
            <v>FUERA DE GAMA</v>
          </cell>
          <cell r="V1103">
            <v>0</v>
          </cell>
          <cell r="W1103">
            <v>731.04</v>
          </cell>
          <cell r="X1103">
            <v>1164</v>
          </cell>
          <cell r="Y1103">
            <v>1350.24</v>
          </cell>
          <cell r="Z1103">
            <v>2423.2399999999998</v>
          </cell>
          <cell r="AA1103" t="str">
            <v>HANKOOK, 165, 70, 14, 85, T, AUTO, URBAN, H426 OPTIMO XL, Letra Negra</v>
          </cell>
        </row>
        <row r="1104">
          <cell r="A1104" t="str">
            <v>17J55601</v>
          </cell>
          <cell r="B1104" t="str">
            <v>235/75/R15 Tornel Blazze H/T 105T</v>
          </cell>
          <cell r="C1104" t="str">
            <v>TORNEL</v>
          </cell>
          <cell r="D1104" t="str">
            <v>BLAZZE H/T</v>
          </cell>
          <cell r="E1104">
            <v>235</v>
          </cell>
          <cell r="F1104">
            <v>75</v>
          </cell>
          <cell r="G1104">
            <v>15</v>
          </cell>
          <cell r="H1104" t="str">
            <v>Letra Negra</v>
          </cell>
          <cell r="I1104" t="str">
            <v>No</v>
          </cell>
          <cell r="J1104" t="str">
            <v>R</v>
          </cell>
          <cell r="K1104" t="str">
            <v>T</v>
          </cell>
          <cell r="L1104" t="str">
            <v>105</v>
          </cell>
          <cell r="M1104" t="str">
            <v>SL</v>
          </cell>
          <cell r="N1104" t="str">
            <v>-</v>
          </cell>
          <cell r="O1104" t="str">
            <v>-</v>
          </cell>
          <cell r="P1104" t="str">
            <v>No</v>
          </cell>
          <cell r="Q1104" t="str">
            <v>-</v>
          </cell>
          <cell r="R1104">
            <v>0</v>
          </cell>
          <cell r="S1104" t="str">
            <v>CAMIONETA</v>
          </cell>
          <cell r="T1104" t="str">
            <v>URBAN</v>
          </cell>
          <cell r="U1104" t="str">
            <v>EN GAMA</v>
          </cell>
          <cell r="V1104">
            <v>0</v>
          </cell>
          <cell r="W1104">
            <v>943.67</v>
          </cell>
          <cell r="X1104">
            <v>1482</v>
          </cell>
          <cell r="Y1104">
            <v>1719.12</v>
          </cell>
          <cell r="Z1104">
            <v>3128.52</v>
          </cell>
          <cell r="AA1104" t="str">
            <v>TORNEL, 235, 75, 15, 105, T, CAMIONETA, URBAN, BLAZZE H/T, Letra Negra</v>
          </cell>
        </row>
        <row r="1105">
          <cell r="A1105">
            <v>80288</v>
          </cell>
          <cell r="B1105" t="str">
            <v>225/75/R16 Uniroyal Laredo Hd/H 115/112Q</v>
          </cell>
          <cell r="C1105" t="str">
            <v>UNIROYAL</v>
          </cell>
          <cell r="D1105" t="str">
            <v>LAREDO HD/H</v>
          </cell>
          <cell r="E1105">
            <v>225</v>
          </cell>
          <cell r="F1105">
            <v>75</v>
          </cell>
          <cell r="G1105">
            <v>16</v>
          </cell>
          <cell r="H1105" t="str">
            <v>Letra Negra</v>
          </cell>
          <cell r="I1105" t="str">
            <v>No</v>
          </cell>
          <cell r="J1105" t="str">
            <v>C</v>
          </cell>
          <cell r="K1105" t="str">
            <v>Q</v>
          </cell>
          <cell r="L1105" t="str">
            <v>115/112</v>
          </cell>
          <cell r="M1105" t="str">
            <v>XL</v>
          </cell>
          <cell r="N1105" t="str">
            <v>-</v>
          </cell>
          <cell r="O1105" t="str">
            <v>-</v>
          </cell>
          <cell r="P1105" t="str">
            <v>No</v>
          </cell>
          <cell r="Q1105" t="str">
            <v>-</v>
          </cell>
          <cell r="R1105">
            <v>0</v>
          </cell>
          <cell r="S1105" t="str">
            <v>CAMIONETA</v>
          </cell>
          <cell r="T1105" t="str">
            <v>URBAN</v>
          </cell>
          <cell r="U1105" t="str">
            <v>DESCONTINUADO</v>
          </cell>
          <cell r="V1105">
            <v>27</v>
          </cell>
          <cell r="W1105">
            <v>1624.71</v>
          </cell>
          <cell r="X1105">
            <v>2468</v>
          </cell>
          <cell r="Y1105">
            <v>2862.8799999999997</v>
          </cell>
          <cell r="Z1105">
            <v>5385.8799999999992</v>
          </cell>
          <cell r="AA1105" t="str">
            <v>UNIROYAL, 225, 75, 16, 115/112, Q, CAMIONETA, URBAN, LAREDO HD/H, Letra Negra</v>
          </cell>
        </row>
        <row r="1106">
          <cell r="A1106" t="str">
            <v>C9019944</v>
          </cell>
          <cell r="B1106" t="str">
            <v>Lt265/65/R17 Coopertires Discoverer S/T Maxx 120/117Q</v>
          </cell>
          <cell r="C1106" t="str">
            <v>COOPERTIRES</v>
          </cell>
          <cell r="D1106" t="str">
            <v>DISCOVERER S/T MAXX</v>
          </cell>
          <cell r="E1106">
            <v>265</v>
          </cell>
          <cell r="F1106">
            <v>65</v>
          </cell>
          <cell r="G1106">
            <v>17</v>
          </cell>
          <cell r="H1106" t="str">
            <v>Letra Negra</v>
          </cell>
          <cell r="I1106" t="str">
            <v>No</v>
          </cell>
          <cell r="J1106" t="str">
            <v>R</v>
          </cell>
          <cell r="K1106" t="str">
            <v>Q</v>
          </cell>
          <cell r="L1106" t="str">
            <v>120/117</v>
          </cell>
          <cell r="M1106" t="str">
            <v>E</v>
          </cell>
          <cell r="N1106" t="str">
            <v>-</v>
          </cell>
          <cell r="O1106" t="str">
            <v>-</v>
          </cell>
          <cell r="P1106" t="str">
            <v>No</v>
          </cell>
          <cell r="Q1106">
            <v>10</v>
          </cell>
          <cell r="R1106">
            <v>0</v>
          </cell>
          <cell r="S1106" t="str">
            <v>CAMIONETA</v>
          </cell>
          <cell r="T1106" t="str">
            <v>ALL TERRAIN</v>
          </cell>
          <cell r="U1106" t="str">
            <v>EN GAMA</v>
          </cell>
          <cell r="V1106">
            <v>1</v>
          </cell>
          <cell r="W1106">
            <v>2661.09</v>
          </cell>
          <cell r="X1106">
            <v>3941</v>
          </cell>
          <cell r="Y1106">
            <v>4571.5599999999995</v>
          </cell>
          <cell r="Z1106">
            <v>8820.64</v>
          </cell>
          <cell r="AA1106" t="str">
            <v>COOPERTIRES, 265, 65, 17, 120/117, Q, CAMIONETA, ALL TERRAIN, DISCOVERER S/T MAXX, Letra Negra</v>
          </cell>
        </row>
        <row r="1107">
          <cell r="A1107" t="str">
            <v>DUN108051</v>
          </cell>
          <cell r="B1107" t="str">
            <v>235/55/R17 Dunlop Sp Sport Maxx Rt 99V</v>
          </cell>
          <cell r="C1107" t="str">
            <v>DUNLOP</v>
          </cell>
          <cell r="D1107" t="str">
            <v>SP SPORT MAXX RT</v>
          </cell>
          <cell r="E1107">
            <v>235</v>
          </cell>
          <cell r="F1107">
            <v>55</v>
          </cell>
          <cell r="G1107">
            <v>17</v>
          </cell>
          <cell r="H1107" t="str">
            <v>Letra Negra</v>
          </cell>
          <cell r="I1107" t="str">
            <v>No</v>
          </cell>
          <cell r="J1107" t="str">
            <v>HP</v>
          </cell>
          <cell r="K1107" t="str">
            <v>V</v>
          </cell>
          <cell r="L1107" t="str">
            <v>99</v>
          </cell>
          <cell r="M1107" t="str">
            <v>SL</v>
          </cell>
          <cell r="N1107" t="str">
            <v>AA</v>
          </cell>
          <cell r="O1107" t="str">
            <v>A</v>
          </cell>
          <cell r="P1107" t="str">
            <v>No</v>
          </cell>
          <cell r="Q1107" t="str">
            <v>-</v>
          </cell>
          <cell r="R1107">
            <v>240</v>
          </cell>
          <cell r="S1107" t="str">
            <v>CAMIONETA</v>
          </cell>
          <cell r="T1107" t="str">
            <v>SPORTING</v>
          </cell>
          <cell r="U1107" t="str">
            <v>EN GAMA</v>
          </cell>
          <cell r="V1107">
            <v>3</v>
          </cell>
          <cell r="W1107">
            <v>2394.3000000000002</v>
          </cell>
          <cell r="X1107">
            <v>3580</v>
          </cell>
          <cell r="Y1107">
            <v>4152.7999999999993</v>
          </cell>
          <cell r="Z1107">
            <v>7935.56</v>
          </cell>
          <cell r="AA1107" t="str">
            <v>DUNLOP, 235, 55, 17, 99, V, CAMIONETA, SPORTING, SP SPORT MAXX RT, Letra Negra</v>
          </cell>
        </row>
        <row r="1108">
          <cell r="A1108" t="str">
            <v>C20039</v>
          </cell>
          <cell r="B1108" t="str">
            <v>225/60/R16 Coopertires Cs5 Grand Touring 98T</v>
          </cell>
          <cell r="C1108" t="str">
            <v>COOPERTIRES</v>
          </cell>
          <cell r="D1108" t="str">
            <v>CS5 GRAND TOURING</v>
          </cell>
          <cell r="E1108">
            <v>225</v>
          </cell>
          <cell r="F1108">
            <v>60</v>
          </cell>
          <cell r="G1108">
            <v>16</v>
          </cell>
          <cell r="H1108" t="str">
            <v>Letra Negra</v>
          </cell>
          <cell r="I1108" t="str">
            <v>No</v>
          </cell>
          <cell r="J1108" t="str">
            <v>R</v>
          </cell>
          <cell r="K1108" t="str">
            <v>T</v>
          </cell>
          <cell r="L1108" t="str">
            <v>98</v>
          </cell>
          <cell r="M1108" t="str">
            <v>SL</v>
          </cell>
          <cell r="N1108" t="str">
            <v>A</v>
          </cell>
          <cell r="O1108" t="str">
            <v>A</v>
          </cell>
          <cell r="P1108" t="str">
            <v>No</v>
          </cell>
          <cell r="Q1108">
            <v>4</v>
          </cell>
          <cell r="R1108">
            <v>780</v>
          </cell>
          <cell r="S1108" t="str">
            <v>AUTO</v>
          </cell>
          <cell r="T1108" t="str">
            <v>TOURING</v>
          </cell>
          <cell r="U1108" t="str">
            <v>EN GAMA</v>
          </cell>
          <cell r="V1108">
            <v>1</v>
          </cell>
          <cell r="W1108">
            <v>1353.94</v>
          </cell>
          <cell r="X1108">
            <v>2101</v>
          </cell>
          <cell r="Y1108">
            <v>2437.16</v>
          </cell>
          <cell r="Z1108">
            <v>4488.04</v>
          </cell>
          <cell r="AA1108" t="str">
            <v>COOPERTIRES, 225, 60, 16, 98, T, AUTO, TOURING, CS5 GRAND TOURING, Letra Negra</v>
          </cell>
        </row>
        <row r="1109">
          <cell r="A1109" t="str">
            <v>PIR1639200</v>
          </cell>
          <cell r="B1109" t="str">
            <v>285/30/R20 Pirelli Pzero 99Y</v>
          </cell>
          <cell r="C1109" t="str">
            <v>PIRELLI</v>
          </cell>
          <cell r="D1109" t="str">
            <v>PZERO</v>
          </cell>
          <cell r="E1109">
            <v>285</v>
          </cell>
          <cell r="F1109">
            <v>30</v>
          </cell>
          <cell r="G1109">
            <v>20</v>
          </cell>
          <cell r="H1109" t="str">
            <v>Letra Negra</v>
          </cell>
          <cell r="I1109" t="str">
            <v>No</v>
          </cell>
          <cell r="J1109" t="str">
            <v>HP</v>
          </cell>
          <cell r="K1109" t="str">
            <v>Y</v>
          </cell>
          <cell r="L1109" t="str">
            <v>99</v>
          </cell>
          <cell r="M1109" t="str">
            <v>XL</v>
          </cell>
          <cell r="N1109" t="str">
            <v>AA</v>
          </cell>
          <cell r="O1109" t="str">
            <v>A</v>
          </cell>
          <cell r="P1109" t="str">
            <v>No</v>
          </cell>
          <cell r="Q1109" t="str">
            <v>-</v>
          </cell>
          <cell r="R1109">
            <v>220</v>
          </cell>
          <cell r="S1109" t="str">
            <v>AUTO</v>
          </cell>
          <cell r="T1109" t="str">
            <v>URBAN</v>
          </cell>
          <cell r="U1109" t="str">
            <v>EN GAMA</v>
          </cell>
          <cell r="V1109">
            <v>8</v>
          </cell>
          <cell r="W1109">
            <v>4628.88</v>
          </cell>
          <cell r="X1109">
            <v>6657</v>
          </cell>
          <cell r="Y1109">
            <v>7722.12</v>
          </cell>
          <cell r="Z1109">
            <v>15342.159999999998</v>
          </cell>
          <cell r="AA1109" t="str">
            <v>PIRELLI, 285, 30, 20, 99, Y, AUTO, URBAN, PZERO, Letra Negra</v>
          </cell>
        </row>
        <row r="1110">
          <cell r="A1110">
            <v>71379</v>
          </cell>
          <cell r="B1110" t="str">
            <v>295/35/R20 Michelin Pilot Sport Ps2 105Y</v>
          </cell>
          <cell r="C1110" t="str">
            <v>MICHELIN</v>
          </cell>
          <cell r="D1110" t="str">
            <v>PILOT SPORT PS2</v>
          </cell>
          <cell r="E1110">
            <v>295</v>
          </cell>
          <cell r="F1110">
            <v>35</v>
          </cell>
          <cell r="G1110">
            <v>20</v>
          </cell>
          <cell r="H1110" t="str">
            <v>Letra Negra</v>
          </cell>
          <cell r="I1110" t="str">
            <v>No</v>
          </cell>
          <cell r="J1110" t="str">
            <v>HP</v>
          </cell>
          <cell r="K1110" t="str">
            <v>Y</v>
          </cell>
          <cell r="L1110" t="str">
            <v>105</v>
          </cell>
          <cell r="M1110" t="str">
            <v>SL</v>
          </cell>
          <cell r="N1110" t="str">
            <v>-</v>
          </cell>
          <cell r="O1110" t="str">
            <v>-</v>
          </cell>
          <cell r="P1110" t="str">
            <v>No</v>
          </cell>
          <cell r="Q1110" t="str">
            <v>-</v>
          </cell>
          <cell r="R1110">
            <v>220</v>
          </cell>
          <cell r="S1110" t="str">
            <v>AUTO</v>
          </cell>
          <cell r="T1110" t="str">
            <v>SPORTING</v>
          </cell>
          <cell r="U1110" t="str">
            <v>DESCONTINUADO</v>
          </cell>
          <cell r="V1110">
            <v>22</v>
          </cell>
          <cell r="W1110">
            <v>5197.83</v>
          </cell>
          <cell r="X1110">
            <v>7427</v>
          </cell>
          <cell r="Y1110">
            <v>8615.32</v>
          </cell>
          <cell r="Z1110">
            <v>17227.16</v>
          </cell>
          <cell r="AA1110" t="str">
            <v>MICHELIN, 295, 35, 20, 105, Y, AUTO, SPORTING, PILOT SPORT PS2, Letra Negra</v>
          </cell>
        </row>
        <row r="1111">
          <cell r="A1111" t="str">
            <v>KEL105819</v>
          </cell>
          <cell r="B1111" t="str">
            <v>155/70/R13 Kelly Passio 2 75T</v>
          </cell>
          <cell r="C1111" t="str">
            <v>KELLY</v>
          </cell>
          <cell r="D1111" t="str">
            <v>PASSIO 2</v>
          </cell>
          <cell r="E1111">
            <v>155</v>
          </cell>
          <cell r="F1111">
            <v>70</v>
          </cell>
          <cell r="G1111">
            <v>13</v>
          </cell>
          <cell r="H1111" t="str">
            <v>Letra Negra</v>
          </cell>
          <cell r="I1111" t="str">
            <v>No</v>
          </cell>
          <cell r="J1111" t="str">
            <v>R</v>
          </cell>
          <cell r="K1111" t="str">
            <v>T</v>
          </cell>
          <cell r="L1111" t="str">
            <v>75</v>
          </cell>
          <cell r="M1111" t="str">
            <v>SL</v>
          </cell>
          <cell r="N1111" t="str">
            <v>-</v>
          </cell>
          <cell r="O1111" t="str">
            <v>-</v>
          </cell>
          <cell r="P1111" t="str">
            <v>No</v>
          </cell>
          <cell r="Q1111" t="str">
            <v>-</v>
          </cell>
          <cell r="R1111">
            <v>0</v>
          </cell>
          <cell r="S1111" t="str">
            <v>AUTO</v>
          </cell>
          <cell r="T1111" t="str">
            <v>URBAN</v>
          </cell>
          <cell r="U1111" t="str">
            <v>EN GAMA</v>
          </cell>
          <cell r="V1111">
            <v>0</v>
          </cell>
          <cell r="W1111">
            <v>405.67</v>
          </cell>
          <cell r="X1111">
            <v>684</v>
          </cell>
          <cell r="Y1111">
            <v>793.43999999999994</v>
          </cell>
          <cell r="Z1111">
            <v>1345.6</v>
          </cell>
          <cell r="AA1111" t="str">
            <v>KELLY, 155, 70, 13, 75, T, AUTO, URBAN, PASSIO 2, Letra Negra</v>
          </cell>
        </row>
        <row r="1112">
          <cell r="A1112" t="str">
            <v>PIR1521600</v>
          </cell>
          <cell r="B1112" t="str">
            <v>255/40/R19 Pirelli Pzero Rosso Asimetrico 96W</v>
          </cell>
          <cell r="C1112" t="str">
            <v>PIRELLI</v>
          </cell>
          <cell r="D1112" t="str">
            <v>PZERO ROSSO ASIMETRICO</v>
          </cell>
          <cell r="E1112">
            <v>255</v>
          </cell>
          <cell r="F1112">
            <v>40</v>
          </cell>
          <cell r="G1112">
            <v>19</v>
          </cell>
          <cell r="H1112" t="str">
            <v>Letra Negra</v>
          </cell>
          <cell r="I1112" t="str">
            <v>No</v>
          </cell>
          <cell r="J1112" t="str">
            <v>HP</v>
          </cell>
          <cell r="K1112" t="str">
            <v>W</v>
          </cell>
          <cell r="L1112" t="str">
            <v>96</v>
          </cell>
          <cell r="M1112" t="str">
            <v>XL</v>
          </cell>
          <cell r="N1112" t="str">
            <v>AA</v>
          </cell>
          <cell r="O1112" t="str">
            <v>A</v>
          </cell>
          <cell r="P1112" t="str">
            <v>No</v>
          </cell>
          <cell r="Q1112" t="str">
            <v>-</v>
          </cell>
          <cell r="R1112">
            <v>220</v>
          </cell>
          <cell r="S1112" t="str">
            <v>AUTO</v>
          </cell>
          <cell r="T1112" t="str">
            <v>PERFORMANCE</v>
          </cell>
          <cell r="U1112" t="str">
            <v>EN GAMA</v>
          </cell>
          <cell r="V1112">
            <v>8</v>
          </cell>
          <cell r="W1112">
            <v>3757.33</v>
          </cell>
          <cell r="X1112">
            <v>5477</v>
          </cell>
          <cell r="Y1112">
            <v>6353.32</v>
          </cell>
          <cell r="Z1112">
            <v>12453.759999999998</v>
          </cell>
          <cell r="AA1112" t="str">
            <v>PIRELLI, 255, 40, 19, 96, W, AUTO, PERFORMANCE, PZERO ROSSO ASIMETRICO, Letra Negra</v>
          </cell>
        </row>
        <row r="1113">
          <cell r="A1113">
            <v>49127</v>
          </cell>
          <cell r="B1113" t="str">
            <v>295/30/R18 Michelin Pilot Sport Ps2 98Y</v>
          </cell>
          <cell r="C1113" t="str">
            <v>MICHELIN</v>
          </cell>
          <cell r="D1113" t="str">
            <v>PILOT SPORT PS2</v>
          </cell>
          <cell r="E1113">
            <v>295</v>
          </cell>
          <cell r="F1113">
            <v>30</v>
          </cell>
          <cell r="G1113">
            <v>18</v>
          </cell>
          <cell r="H1113" t="str">
            <v>Letra Negra</v>
          </cell>
          <cell r="I1113" t="str">
            <v>Si</v>
          </cell>
          <cell r="J1113" t="str">
            <v>HP</v>
          </cell>
          <cell r="K1113" t="str">
            <v>Y</v>
          </cell>
          <cell r="L1113" t="str">
            <v>98</v>
          </cell>
          <cell r="M1113" t="str">
            <v>XL</v>
          </cell>
          <cell r="N1113" t="str">
            <v>AA</v>
          </cell>
          <cell r="O1113" t="str">
            <v>A</v>
          </cell>
          <cell r="P1113" t="str">
            <v>No</v>
          </cell>
          <cell r="Q1113" t="str">
            <v>-</v>
          </cell>
          <cell r="R1113">
            <v>220</v>
          </cell>
          <cell r="S1113" t="str">
            <v>AUTO</v>
          </cell>
          <cell r="T1113" t="str">
            <v>SPORTING</v>
          </cell>
          <cell r="U1113" t="str">
            <v>DESCONTINUADO</v>
          </cell>
          <cell r="V1113">
            <v>9</v>
          </cell>
          <cell r="W1113">
            <v>4726.21</v>
          </cell>
          <cell r="X1113">
            <v>6789</v>
          </cell>
          <cell r="Y1113">
            <v>7875.24</v>
          </cell>
          <cell r="Z1113">
            <v>15664.64</v>
          </cell>
          <cell r="AA1113" t="str">
            <v>MICHELIN, 295, 30, 18, 98, Y, AUTO, SPORTING, PILOT SPORT PS2, Letra Negra</v>
          </cell>
        </row>
        <row r="1114">
          <cell r="A1114" t="str">
            <v>GDY106497</v>
          </cell>
          <cell r="B1114" t="str">
            <v>185/65/R15 Goodyear Eagle Sport 88H</v>
          </cell>
          <cell r="C1114" t="str">
            <v>GOODYEAR</v>
          </cell>
          <cell r="D1114" t="str">
            <v>EAGLE SPORT</v>
          </cell>
          <cell r="E1114">
            <v>185</v>
          </cell>
          <cell r="F1114">
            <v>65</v>
          </cell>
          <cell r="G1114">
            <v>15</v>
          </cell>
          <cell r="H1114" t="str">
            <v>Letra Negra</v>
          </cell>
          <cell r="I1114" t="str">
            <v>No</v>
          </cell>
          <cell r="J1114" t="str">
            <v>R</v>
          </cell>
          <cell r="K1114" t="str">
            <v>H</v>
          </cell>
          <cell r="L1114" t="str">
            <v>88</v>
          </cell>
          <cell r="M1114" t="str">
            <v>SL</v>
          </cell>
          <cell r="N1114" t="str">
            <v>A</v>
          </cell>
          <cell r="O1114" t="str">
            <v>A</v>
          </cell>
          <cell r="P1114" t="str">
            <v>No</v>
          </cell>
          <cell r="Q1114" t="str">
            <v>-</v>
          </cell>
          <cell r="R1114">
            <v>300</v>
          </cell>
          <cell r="S1114" t="str">
            <v>AUTO</v>
          </cell>
          <cell r="T1114" t="str">
            <v>SPORTING</v>
          </cell>
          <cell r="U1114" t="str">
            <v>EN GAMA</v>
          </cell>
          <cell r="V1114">
            <v>0</v>
          </cell>
          <cell r="W1114">
            <v>894.89</v>
          </cell>
          <cell r="X1114">
            <v>1416</v>
          </cell>
          <cell r="Y1114">
            <v>1642.56</v>
          </cell>
          <cell r="Z1114">
            <v>2963.8</v>
          </cell>
          <cell r="AA1114" t="str">
            <v>GOODYEAR, 185, 65, 15, 88, H, AUTO, SPORTING, EAGLE SPORT, Letra Negra</v>
          </cell>
        </row>
        <row r="1115">
          <cell r="A1115" t="str">
            <v>GDY105168</v>
          </cell>
          <cell r="B1115" t="str">
            <v>245/45/R17 Goodyear Eagle F1 Asymmetric 99Y</v>
          </cell>
          <cell r="C1115" t="str">
            <v>GOODYEAR</v>
          </cell>
          <cell r="D1115" t="str">
            <v>EAGLE F1 ASYMMETRIC</v>
          </cell>
          <cell r="E1115">
            <v>245</v>
          </cell>
          <cell r="F1115">
            <v>45</v>
          </cell>
          <cell r="G1115">
            <v>17</v>
          </cell>
          <cell r="H1115" t="str">
            <v>Letra Negra</v>
          </cell>
          <cell r="I1115" t="str">
            <v>No</v>
          </cell>
          <cell r="J1115" t="str">
            <v>HP</v>
          </cell>
          <cell r="K1115" t="str">
            <v>Y</v>
          </cell>
          <cell r="L1115" t="str">
            <v>99</v>
          </cell>
          <cell r="M1115" t="str">
            <v>XL</v>
          </cell>
          <cell r="N1115" t="str">
            <v>-</v>
          </cell>
          <cell r="O1115" t="str">
            <v>A</v>
          </cell>
          <cell r="P1115" t="str">
            <v>Si</v>
          </cell>
          <cell r="Q1115" t="str">
            <v>-</v>
          </cell>
          <cell r="R1115">
            <v>240</v>
          </cell>
          <cell r="S1115" t="str">
            <v>AUTO</v>
          </cell>
          <cell r="T1115" t="str">
            <v>SPORTING</v>
          </cell>
          <cell r="U1115" t="str">
            <v>EN GAMA</v>
          </cell>
          <cell r="V1115">
            <v>5</v>
          </cell>
          <cell r="W1115">
            <v>3838.74</v>
          </cell>
          <cell r="X1115">
            <v>5536</v>
          </cell>
          <cell r="Y1115">
            <v>6421.7599999999993</v>
          </cell>
          <cell r="Z1115">
            <v>12722.88</v>
          </cell>
          <cell r="AA1115" t="str">
            <v>GOODYEAR, 245, 45, 17, 99, Y, AUTO, SPORTING, EAGLE F1 ASYMMETRIC, Letra Negra</v>
          </cell>
        </row>
        <row r="1116">
          <cell r="A1116" t="str">
            <v>DUN107420</v>
          </cell>
          <cell r="B1116" t="str">
            <v>245/35/R19 Dunlop Direzza Dz102 93W</v>
          </cell>
          <cell r="C1116" t="str">
            <v>DUNLOP</v>
          </cell>
          <cell r="D1116" t="str">
            <v>DIREZZA DZ102</v>
          </cell>
          <cell r="E1116">
            <v>245</v>
          </cell>
          <cell r="F1116">
            <v>35</v>
          </cell>
          <cell r="G1116">
            <v>19</v>
          </cell>
          <cell r="H1116" t="str">
            <v>Letra Negra</v>
          </cell>
          <cell r="I1116" t="str">
            <v>No</v>
          </cell>
          <cell r="J1116" t="str">
            <v>HP</v>
          </cell>
          <cell r="K1116" t="str">
            <v>W</v>
          </cell>
          <cell r="L1116" t="str">
            <v>93</v>
          </cell>
          <cell r="M1116" t="str">
            <v>XL</v>
          </cell>
          <cell r="N1116" t="str">
            <v>A</v>
          </cell>
          <cell r="O1116" t="str">
            <v>A</v>
          </cell>
          <cell r="P1116" t="str">
            <v>No</v>
          </cell>
          <cell r="Q1116" t="str">
            <v>-</v>
          </cell>
          <cell r="R1116">
            <v>460</v>
          </cell>
          <cell r="S1116" t="str">
            <v>AUTO</v>
          </cell>
          <cell r="T1116" t="str">
            <v>URBAN</v>
          </cell>
          <cell r="U1116" t="str">
            <v>EN GAMA</v>
          </cell>
          <cell r="V1116">
            <v>0</v>
          </cell>
          <cell r="W1116">
            <v>1976.15</v>
          </cell>
          <cell r="X1116">
            <v>3065</v>
          </cell>
          <cell r="Y1116">
            <v>3555.3999999999996</v>
          </cell>
          <cell r="Z1116">
            <v>6550.52</v>
          </cell>
          <cell r="AA1116" t="str">
            <v>DUNLOP, 245, 35, 19, 93, W, AUTO, URBAN, DIREZZA DZ102, Letra Negra</v>
          </cell>
        </row>
        <row r="1117">
          <cell r="A1117" t="str">
            <v>PIR2751600</v>
          </cell>
          <cell r="B1117" t="str">
            <v>275/45/R20 Pirelli Pzero Pz4 Luxury 110Y</v>
          </cell>
          <cell r="C1117" t="str">
            <v>PIRELLI</v>
          </cell>
          <cell r="D1117" t="str">
            <v>PZERO PZ4 LUXURY</v>
          </cell>
          <cell r="E1117">
            <v>275</v>
          </cell>
          <cell r="F1117">
            <v>45</v>
          </cell>
          <cell r="G1117">
            <v>20</v>
          </cell>
          <cell r="H1117" t="str">
            <v>Letra Negra</v>
          </cell>
          <cell r="I1117" t="str">
            <v>Si</v>
          </cell>
          <cell r="J1117" t="str">
            <v>HP</v>
          </cell>
          <cell r="K1117" t="str">
            <v>Y</v>
          </cell>
          <cell r="L1117" t="str">
            <v>110</v>
          </cell>
          <cell r="M1117" t="str">
            <v>XL</v>
          </cell>
          <cell r="N1117" t="str">
            <v>AA</v>
          </cell>
          <cell r="O1117" t="str">
            <v>A</v>
          </cell>
          <cell r="P1117" t="str">
            <v>Si</v>
          </cell>
          <cell r="Q1117" t="str">
            <v>-</v>
          </cell>
          <cell r="R1117">
            <v>220</v>
          </cell>
          <cell r="S1117" t="str">
            <v>AUTO</v>
          </cell>
          <cell r="T1117" t="str">
            <v>URBAN</v>
          </cell>
          <cell r="U1117" t="str">
            <v>EN GAMA</v>
          </cell>
          <cell r="V1117">
            <v>1</v>
          </cell>
          <cell r="W1117">
            <v>5169.5600000000004</v>
          </cell>
          <cell r="X1117">
            <v>7389</v>
          </cell>
          <cell r="Y1117">
            <v>8571.24</v>
          </cell>
          <cell r="Z1117">
            <v>17134.36</v>
          </cell>
          <cell r="AA1117" t="str">
            <v>PIRELLI, 275, 45, 20, 110, Y, AUTO, URBAN, PZERO PZ4 LUXURY, Letra Negra</v>
          </cell>
        </row>
        <row r="1118">
          <cell r="A1118" t="str">
            <v>PIR2040200</v>
          </cell>
          <cell r="B1118" t="str">
            <v>205/55/R16 Pirelli Cinturato P7 91W</v>
          </cell>
          <cell r="C1118" t="str">
            <v>PIRELLI</v>
          </cell>
          <cell r="D1118" t="str">
            <v>CINTURATO P7</v>
          </cell>
          <cell r="E1118">
            <v>205</v>
          </cell>
          <cell r="F1118">
            <v>55</v>
          </cell>
          <cell r="G1118">
            <v>16</v>
          </cell>
          <cell r="H1118" t="str">
            <v>Letra Negra</v>
          </cell>
          <cell r="I1118" t="str">
            <v>Si</v>
          </cell>
          <cell r="J1118" t="str">
            <v>HP</v>
          </cell>
          <cell r="K1118" t="str">
            <v>W</v>
          </cell>
          <cell r="L1118" t="str">
            <v>91</v>
          </cell>
          <cell r="M1118" t="str">
            <v>XL</v>
          </cell>
          <cell r="N1118" t="str">
            <v>AA</v>
          </cell>
          <cell r="O1118" t="str">
            <v>A</v>
          </cell>
          <cell r="P1118" t="str">
            <v>Si</v>
          </cell>
          <cell r="Q1118" t="str">
            <v>-</v>
          </cell>
          <cell r="R1118">
            <v>260</v>
          </cell>
          <cell r="S1118" t="str">
            <v>AUTO</v>
          </cell>
          <cell r="T1118" t="str">
            <v>TOURING</v>
          </cell>
          <cell r="U1118" t="str">
            <v>EN GAMA</v>
          </cell>
          <cell r="V1118">
            <v>28</v>
          </cell>
          <cell r="W1118">
            <v>1934.34</v>
          </cell>
          <cell r="X1118">
            <v>2887</v>
          </cell>
          <cell r="Y1118">
            <v>3348.9199999999996</v>
          </cell>
          <cell r="Z1118">
            <v>6413.64</v>
          </cell>
          <cell r="AA1118" t="str">
            <v>PIRELLI, 205, 55, 16, 91, W, AUTO, TOURING, CINTURATO P7, Letra Negra</v>
          </cell>
        </row>
        <row r="1119">
          <cell r="A1119" t="str">
            <v>DUN108153</v>
          </cell>
          <cell r="B1119" t="str">
            <v>245/40/R19 Dunlop Sp Sport Maxx Gt 94Y</v>
          </cell>
          <cell r="C1119" t="str">
            <v>DUNLOP</v>
          </cell>
          <cell r="D1119" t="str">
            <v>SP SPORT MAXX GT</v>
          </cell>
          <cell r="E1119">
            <v>245</v>
          </cell>
          <cell r="F1119">
            <v>40</v>
          </cell>
          <cell r="G1119">
            <v>19</v>
          </cell>
          <cell r="H1119" t="str">
            <v>Letra Negra</v>
          </cell>
          <cell r="I1119" t="str">
            <v>Si</v>
          </cell>
          <cell r="J1119" t="str">
            <v>HP</v>
          </cell>
          <cell r="K1119" t="str">
            <v>Y</v>
          </cell>
          <cell r="L1119" t="str">
            <v>94</v>
          </cell>
          <cell r="M1119" t="str">
            <v>SL</v>
          </cell>
          <cell r="N1119" t="str">
            <v>AA</v>
          </cell>
          <cell r="O1119" t="str">
            <v>A</v>
          </cell>
          <cell r="P1119" t="str">
            <v>Si</v>
          </cell>
          <cell r="Q1119" t="str">
            <v>-</v>
          </cell>
          <cell r="R1119">
            <v>240</v>
          </cell>
          <cell r="S1119" t="str">
            <v>AUTO</v>
          </cell>
          <cell r="T1119" t="str">
            <v>SPORTING</v>
          </cell>
          <cell r="U1119" t="str">
            <v>EN GAMA</v>
          </cell>
          <cell r="V1119">
            <v>0</v>
          </cell>
          <cell r="W1119">
            <v>4285.47</v>
          </cell>
          <cell r="X1119">
            <v>6192</v>
          </cell>
          <cell r="Y1119">
            <v>7182.7199999999993</v>
          </cell>
          <cell r="Z1119">
            <v>14204.2</v>
          </cell>
          <cell r="AA1119" t="str">
            <v>DUNLOP, 245, 40, 19, 94, Y, AUTO, SPORTING, SP SPORT MAXX GT, Letra Negra</v>
          </cell>
        </row>
        <row r="1120">
          <cell r="A1120" t="str">
            <v>PIR2005700</v>
          </cell>
          <cell r="B1120" t="str">
            <v>225/45/R17 Pirelli Cinturato P7 91V</v>
          </cell>
          <cell r="C1120" t="str">
            <v>PIRELLI</v>
          </cell>
          <cell r="D1120" t="str">
            <v>CINTURATO P7</v>
          </cell>
          <cell r="E1120">
            <v>225</v>
          </cell>
          <cell r="F1120">
            <v>45</v>
          </cell>
          <cell r="G1120">
            <v>17</v>
          </cell>
          <cell r="H1120" t="str">
            <v>Letra Negra</v>
          </cell>
          <cell r="I1120" t="str">
            <v>Si</v>
          </cell>
          <cell r="J1120" t="str">
            <v>HP</v>
          </cell>
          <cell r="K1120" t="str">
            <v>V</v>
          </cell>
          <cell r="L1120" t="str">
            <v>91</v>
          </cell>
          <cell r="M1120" t="str">
            <v>SL</v>
          </cell>
          <cell r="N1120" t="str">
            <v>AA</v>
          </cell>
          <cell r="O1120" t="str">
            <v>A</v>
          </cell>
          <cell r="P1120" t="str">
            <v>Si</v>
          </cell>
          <cell r="Q1120" t="str">
            <v>-</v>
          </cell>
          <cell r="R1120">
            <v>260</v>
          </cell>
          <cell r="S1120" t="str">
            <v>AUTO</v>
          </cell>
          <cell r="T1120" t="str">
            <v>TOURING</v>
          </cell>
          <cell r="U1120" t="str">
            <v>EN GAMA</v>
          </cell>
          <cell r="V1120">
            <v>0</v>
          </cell>
          <cell r="W1120">
            <v>2591.0700000000002</v>
          </cell>
          <cell r="X1120">
            <v>3846</v>
          </cell>
          <cell r="Y1120">
            <v>4461.3599999999997</v>
          </cell>
          <cell r="Z1120">
            <v>10000.359999999999</v>
          </cell>
          <cell r="AA1120" t="str">
            <v>PIRELLI, 225, 45, 17, 91, V, AUTO, TOURING, CINTURATO P7, Letra Negra</v>
          </cell>
        </row>
        <row r="1121">
          <cell r="A1121" t="str">
            <v>C22003</v>
          </cell>
          <cell r="B1121" t="str">
            <v>245/45/R18 Coopertires Zeon Rs3-S 96Y</v>
          </cell>
          <cell r="C1121" t="str">
            <v>COOPERTIRES</v>
          </cell>
          <cell r="D1121" t="str">
            <v>ZEON RS3-S</v>
          </cell>
          <cell r="E1121">
            <v>245</v>
          </cell>
          <cell r="F1121">
            <v>45</v>
          </cell>
          <cell r="G1121">
            <v>18</v>
          </cell>
          <cell r="H1121" t="str">
            <v>Letra Negra</v>
          </cell>
          <cell r="I1121" t="str">
            <v>No</v>
          </cell>
          <cell r="J1121" t="str">
            <v>HP</v>
          </cell>
          <cell r="K1121" t="str">
            <v>Y</v>
          </cell>
          <cell r="L1121" t="str">
            <v>96</v>
          </cell>
          <cell r="M1121" t="str">
            <v>SL</v>
          </cell>
          <cell r="N1121" t="str">
            <v>AA</v>
          </cell>
          <cell r="O1121" t="str">
            <v>A</v>
          </cell>
          <cell r="P1121" t="str">
            <v>No</v>
          </cell>
          <cell r="Q1121">
            <v>4</v>
          </cell>
          <cell r="R1121">
            <v>300</v>
          </cell>
          <cell r="S1121" t="str">
            <v>AUTO</v>
          </cell>
          <cell r="T1121" t="str">
            <v>PERFORMANCE</v>
          </cell>
          <cell r="U1121" t="str">
            <v>DESCONTINUADO</v>
          </cell>
          <cell r="V1121">
            <v>0</v>
          </cell>
          <cell r="W1121">
            <v>1893.61</v>
          </cell>
          <cell r="X1121">
            <v>2953</v>
          </cell>
          <cell r="Y1121">
            <v>3425.4799999999996</v>
          </cell>
          <cell r="Z1121">
            <v>6276.7599999999993</v>
          </cell>
          <cell r="AA1121" t="str">
            <v>COOPERTIRES, 245, 45, 18, 96, Y, AUTO, PERFORMANCE, ZEON RS3-S, Letra Negra</v>
          </cell>
        </row>
        <row r="1122">
          <cell r="A1122" t="str">
            <v>C22011</v>
          </cell>
          <cell r="B1122" t="str">
            <v>255/35/R18 Coopertires Zeon Rs3-S 90Y</v>
          </cell>
          <cell r="C1122" t="str">
            <v>COOPERTIRES</v>
          </cell>
          <cell r="D1122" t="str">
            <v>ZEON RS3-S</v>
          </cell>
          <cell r="E1122">
            <v>255</v>
          </cell>
          <cell r="F1122">
            <v>35</v>
          </cell>
          <cell r="G1122">
            <v>18</v>
          </cell>
          <cell r="H1122" t="str">
            <v>Letra Negra</v>
          </cell>
          <cell r="I1122" t="str">
            <v>No</v>
          </cell>
          <cell r="J1122" t="str">
            <v>HP</v>
          </cell>
          <cell r="K1122" t="str">
            <v>Y</v>
          </cell>
          <cell r="L1122" t="str">
            <v>90</v>
          </cell>
          <cell r="M1122" t="str">
            <v>SL</v>
          </cell>
          <cell r="N1122" t="str">
            <v>AA</v>
          </cell>
          <cell r="O1122" t="str">
            <v>A</v>
          </cell>
          <cell r="P1122" t="str">
            <v>No</v>
          </cell>
          <cell r="Q1122">
            <v>4</v>
          </cell>
          <cell r="R1122">
            <v>300</v>
          </cell>
          <cell r="S1122" t="str">
            <v>AUTO</v>
          </cell>
          <cell r="T1122" t="str">
            <v>PERFORMANCE</v>
          </cell>
          <cell r="U1122" t="str">
            <v>EN GAMA</v>
          </cell>
          <cell r="V1122">
            <v>0</v>
          </cell>
          <cell r="W1122">
            <v>2025.06</v>
          </cell>
          <cell r="X1122">
            <v>3131</v>
          </cell>
          <cell r="Y1122">
            <v>3631.9599999999996</v>
          </cell>
          <cell r="Z1122">
            <v>6711.7599999999993</v>
          </cell>
          <cell r="AA1122" t="str">
            <v>COOPERTIRES, 255, 35, 18, 90, Y, AUTO, PERFORMANCE, ZEON RS3-S, Letra Negra</v>
          </cell>
        </row>
        <row r="1123">
          <cell r="A1123" t="str">
            <v>PIR1688600</v>
          </cell>
          <cell r="B1123" t="str">
            <v>275/45/R19 Pirelli Pzero Rosso 108Y</v>
          </cell>
          <cell r="C1123" t="str">
            <v>PIRELLI</v>
          </cell>
          <cell r="D1123" t="str">
            <v>PZERO ROSSO</v>
          </cell>
          <cell r="E1123">
            <v>275</v>
          </cell>
          <cell r="F1123">
            <v>45</v>
          </cell>
          <cell r="G1123">
            <v>19</v>
          </cell>
          <cell r="H1123" t="str">
            <v>Letra Negra</v>
          </cell>
          <cell r="I1123" t="str">
            <v>No</v>
          </cell>
          <cell r="J1123" t="str">
            <v>HP</v>
          </cell>
          <cell r="K1123" t="str">
            <v>Y</v>
          </cell>
          <cell r="L1123" t="str">
            <v>108</v>
          </cell>
          <cell r="M1123" t="str">
            <v>XL</v>
          </cell>
          <cell r="N1123" t="str">
            <v>-</v>
          </cell>
          <cell r="O1123" t="str">
            <v>-</v>
          </cell>
          <cell r="P1123" t="str">
            <v>No</v>
          </cell>
          <cell r="Q1123" t="str">
            <v>-</v>
          </cell>
          <cell r="R1123">
            <v>0</v>
          </cell>
          <cell r="S1123" t="str">
            <v>CAMIONETA</v>
          </cell>
          <cell r="T1123" t="str">
            <v>PERFORMANCE</v>
          </cell>
          <cell r="U1123" t="str">
            <v>EN GAMA</v>
          </cell>
          <cell r="V1123">
            <v>0</v>
          </cell>
          <cell r="W1123">
            <v>3163.93</v>
          </cell>
          <cell r="X1123">
            <v>4673</v>
          </cell>
          <cell r="Y1123">
            <v>5420.6799999999994</v>
          </cell>
          <cell r="Z1123">
            <v>10486.4</v>
          </cell>
          <cell r="AA1123" t="str">
            <v>PIRELLI, 275, 45, 19, 108, Y, CAMIONETA, PERFORMANCE, PZERO ROSSO, Letra Negra</v>
          </cell>
        </row>
        <row r="1124">
          <cell r="A1124">
            <v>25405</v>
          </cell>
          <cell r="B1124" t="str">
            <v>155/80/R13 Michelin Energy Xm2 79T</v>
          </cell>
          <cell r="C1124" t="str">
            <v>MICHELIN</v>
          </cell>
          <cell r="D1124" t="str">
            <v>ENERGY XM2</v>
          </cell>
          <cell r="E1124">
            <v>155</v>
          </cell>
          <cell r="F1124">
            <v>80</v>
          </cell>
          <cell r="G1124">
            <v>13</v>
          </cell>
          <cell r="H1124" t="str">
            <v>Letra Negra</v>
          </cell>
          <cell r="I1124" t="str">
            <v>No</v>
          </cell>
          <cell r="J1124" t="str">
            <v>R</v>
          </cell>
          <cell r="K1124" t="str">
            <v>T</v>
          </cell>
          <cell r="L1124" t="str">
            <v>79</v>
          </cell>
          <cell r="M1124" t="str">
            <v>SL</v>
          </cell>
          <cell r="N1124" t="str">
            <v>A</v>
          </cell>
          <cell r="O1124" t="str">
            <v>A</v>
          </cell>
          <cell r="P1124" t="str">
            <v>No</v>
          </cell>
          <cell r="Q1124" t="str">
            <v>-</v>
          </cell>
          <cell r="R1124">
            <v>420</v>
          </cell>
          <cell r="S1124" t="str">
            <v>AUTO</v>
          </cell>
          <cell r="T1124" t="str">
            <v>URBAN</v>
          </cell>
          <cell r="U1124" t="str">
            <v>DESCONTINUADO</v>
          </cell>
          <cell r="V1124">
            <v>3</v>
          </cell>
          <cell r="W1124">
            <v>657.53</v>
          </cell>
          <cell r="X1124">
            <v>1025</v>
          </cell>
          <cell r="Y1124">
            <v>1189</v>
          </cell>
          <cell r="Z1124">
            <v>2179.64</v>
          </cell>
          <cell r="AA1124" t="str">
            <v>MICHELIN, 155, 80, 13, 79, T, AUTO, URBAN, ENERGY XM2, Letra Negra</v>
          </cell>
        </row>
        <row r="1125">
          <cell r="A1125">
            <v>79020</v>
          </cell>
          <cell r="B1125" t="str">
            <v>255/35/R20 Michelin Pilot Super Sport 97Y</v>
          </cell>
          <cell r="C1125" t="str">
            <v>MICHELIN</v>
          </cell>
          <cell r="D1125" t="str">
            <v>PILOT SUPER SPORT</v>
          </cell>
          <cell r="E1125">
            <v>255</v>
          </cell>
          <cell r="F1125">
            <v>35</v>
          </cell>
          <cell r="G1125">
            <v>20</v>
          </cell>
          <cell r="H1125" t="str">
            <v>Letra Negra</v>
          </cell>
          <cell r="I1125" t="str">
            <v>No</v>
          </cell>
          <cell r="J1125" t="str">
            <v>HP</v>
          </cell>
          <cell r="K1125" t="str">
            <v>Y</v>
          </cell>
          <cell r="L1125" t="str">
            <v>97</v>
          </cell>
          <cell r="M1125" t="str">
            <v>XL</v>
          </cell>
          <cell r="N1125" t="str">
            <v>-</v>
          </cell>
          <cell r="O1125" t="str">
            <v>-</v>
          </cell>
          <cell r="P1125" t="str">
            <v>No</v>
          </cell>
          <cell r="Q1125" t="str">
            <v>-</v>
          </cell>
          <cell r="R1125">
            <v>300</v>
          </cell>
          <cell r="S1125" t="str">
            <v>AUTO</v>
          </cell>
          <cell r="T1125" t="str">
            <v>SPORTING</v>
          </cell>
          <cell r="U1125" t="str">
            <v>DESCONTINUADO</v>
          </cell>
          <cell r="V1125">
            <v>4</v>
          </cell>
          <cell r="W1125">
            <v>3925.68</v>
          </cell>
          <cell r="X1125">
            <v>5705</v>
          </cell>
          <cell r="Y1125">
            <v>6617.7999999999993</v>
          </cell>
          <cell r="Z1125">
            <v>13011.72</v>
          </cell>
          <cell r="AA1125" t="str">
            <v>MICHELIN, 255, 35, 20, 97, Y, AUTO, SPORTING, PILOT SUPER SPORT, Letra Negra</v>
          </cell>
        </row>
        <row r="1126">
          <cell r="A1126" t="str">
            <v>C51731</v>
          </cell>
          <cell r="B1126" t="str">
            <v>275/70/R17 Coopertires Discoverer A/T3 Lt 114S</v>
          </cell>
          <cell r="C1126" t="str">
            <v>COOPERTIRES</v>
          </cell>
          <cell r="D1126" t="str">
            <v>DISCOVERER A/T3 LT</v>
          </cell>
          <cell r="E1126">
            <v>275</v>
          </cell>
          <cell r="F1126">
            <v>70</v>
          </cell>
          <cell r="G1126">
            <v>17</v>
          </cell>
          <cell r="H1126" t="str">
            <v>Letra Blanca Derecha</v>
          </cell>
          <cell r="I1126" t="str">
            <v>No</v>
          </cell>
          <cell r="J1126" t="str">
            <v>R</v>
          </cell>
          <cell r="K1126" t="str">
            <v>S</v>
          </cell>
          <cell r="L1126" t="str">
            <v>114</v>
          </cell>
          <cell r="M1126" t="str">
            <v>C</v>
          </cell>
          <cell r="N1126" t="str">
            <v>-</v>
          </cell>
          <cell r="O1126" t="str">
            <v>-</v>
          </cell>
          <cell r="P1126" t="str">
            <v>No</v>
          </cell>
          <cell r="Q1126">
            <v>6</v>
          </cell>
          <cell r="R1126">
            <v>0</v>
          </cell>
          <cell r="S1126" t="str">
            <v>CAMIONETA</v>
          </cell>
          <cell r="T1126" t="str">
            <v>ALL TERRAIN</v>
          </cell>
          <cell r="U1126" t="str">
            <v>DESCONTINUADO</v>
          </cell>
          <cell r="V1126">
            <v>3</v>
          </cell>
          <cell r="W1126">
            <v>2184.08</v>
          </cell>
          <cell r="X1126">
            <v>3295</v>
          </cell>
          <cell r="Y1126">
            <v>3822.2</v>
          </cell>
          <cell r="Z1126">
            <v>7239.56</v>
          </cell>
          <cell r="AA1126" t="str">
            <v>COOPERTIRES, 275, 70, 17, 114, S, CAMIONETA, ALL TERRAIN, DISCOVERER A/T3 LT, Letra Blanca Derecha</v>
          </cell>
        </row>
        <row r="1127">
          <cell r="A1127">
            <v>2062</v>
          </cell>
          <cell r="B1127" t="str">
            <v>235/40/R18 Michelin Pilot Sport Ps4 95Y</v>
          </cell>
          <cell r="C1127" t="str">
            <v>MICHELIN</v>
          </cell>
          <cell r="D1127" t="str">
            <v>PILOT SPORT PS4</v>
          </cell>
          <cell r="E1127">
            <v>235</v>
          </cell>
          <cell r="F1127">
            <v>40</v>
          </cell>
          <cell r="G1127">
            <v>18</v>
          </cell>
          <cell r="H1127" t="str">
            <v>Letra Negra</v>
          </cell>
          <cell r="I1127" t="str">
            <v>No</v>
          </cell>
          <cell r="J1127" t="str">
            <v>HP</v>
          </cell>
          <cell r="K1127" t="str">
            <v>Y</v>
          </cell>
          <cell r="L1127" t="str">
            <v>95</v>
          </cell>
          <cell r="M1127" t="str">
            <v>SL</v>
          </cell>
          <cell r="N1127" t="str">
            <v>AA</v>
          </cell>
          <cell r="O1127" t="str">
            <v>A</v>
          </cell>
          <cell r="P1127" t="str">
            <v>No</v>
          </cell>
          <cell r="Q1127" t="str">
            <v>-</v>
          </cell>
          <cell r="R1127">
            <v>320</v>
          </cell>
          <cell r="S1127" t="str">
            <v>AUTO</v>
          </cell>
          <cell r="T1127" t="str">
            <v>SPORTING</v>
          </cell>
          <cell r="U1127" t="str">
            <v>EN GAMA</v>
          </cell>
          <cell r="V1127">
            <v>0</v>
          </cell>
          <cell r="W1127">
            <v>3299.65</v>
          </cell>
          <cell r="X1127">
            <v>4857</v>
          </cell>
          <cell r="Y1127">
            <v>5634.12</v>
          </cell>
          <cell r="Z1127">
            <v>10936.48</v>
          </cell>
          <cell r="AA1127" t="str">
            <v>MICHELIN, 235, 40, 18, 95, Y, AUTO, SPORTING, PILOT SPORT PS4, Letra Negra</v>
          </cell>
        </row>
        <row r="1128">
          <cell r="A1128" t="str">
            <v>DUN108816</v>
          </cell>
          <cell r="B1128" t="str">
            <v>235/45/R17 Dunlop Sp Sport Maxx Rt 94W</v>
          </cell>
          <cell r="C1128" t="str">
            <v>DUNLOP</v>
          </cell>
          <cell r="D1128" t="str">
            <v>SP SPORT MAXX RT</v>
          </cell>
          <cell r="E1128">
            <v>235</v>
          </cell>
          <cell r="F1128">
            <v>45</v>
          </cell>
          <cell r="G1128">
            <v>17</v>
          </cell>
          <cell r="H1128" t="str">
            <v>Letra Negra</v>
          </cell>
          <cell r="I1128" t="str">
            <v>No</v>
          </cell>
          <cell r="J1128" t="str">
            <v>HP</v>
          </cell>
          <cell r="K1128" t="str">
            <v>W</v>
          </cell>
          <cell r="L1128" t="str">
            <v>94</v>
          </cell>
          <cell r="M1128" t="str">
            <v>SL</v>
          </cell>
          <cell r="N1128" t="str">
            <v>AA</v>
          </cell>
          <cell r="O1128" t="str">
            <v>A</v>
          </cell>
          <cell r="P1128" t="str">
            <v>No</v>
          </cell>
          <cell r="Q1128" t="str">
            <v>-</v>
          </cell>
          <cell r="R1128">
            <v>240</v>
          </cell>
          <cell r="S1128" t="str">
            <v>AUTO</v>
          </cell>
          <cell r="T1128" t="str">
            <v>SPORTING</v>
          </cell>
          <cell r="U1128" t="str">
            <v>EN GAMA</v>
          </cell>
          <cell r="V1128">
            <v>3</v>
          </cell>
          <cell r="W1128">
            <v>2550.8200000000002</v>
          </cell>
          <cell r="X1128">
            <v>3792</v>
          </cell>
          <cell r="Y1128">
            <v>4398.7199999999993</v>
          </cell>
          <cell r="Z1128">
            <v>8455.24</v>
          </cell>
          <cell r="AA1128" t="str">
            <v>DUNLOP, 235, 45, 17, 94, W, AUTO, SPORTING, SP SPORT MAXX RT, Letra Negra</v>
          </cell>
        </row>
        <row r="1129">
          <cell r="A1129" t="str">
            <v>GDY107494</v>
          </cell>
          <cell r="B1129" t="str">
            <v>225/55/R17 Goodyear Eagle Sport 97V</v>
          </cell>
          <cell r="C1129" t="str">
            <v>GOODYEAR</v>
          </cell>
          <cell r="D1129" t="str">
            <v>EAGLE SPORT</v>
          </cell>
          <cell r="E1129">
            <v>225</v>
          </cell>
          <cell r="F1129">
            <v>55</v>
          </cell>
          <cell r="G1129">
            <v>17</v>
          </cell>
          <cell r="H1129" t="str">
            <v>Letra Negra</v>
          </cell>
          <cell r="I1129" t="str">
            <v>No</v>
          </cell>
          <cell r="J1129" t="str">
            <v>HP</v>
          </cell>
          <cell r="K1129" t="str">
            <v>V</v>
          </cell>
          <cell r="L1129" t="str">
            <v>97</v>
          </cell>
          <cell r="M1129" t="str">
            <v>SL</v>
          </cell>
          <cell r="N1129" t="str">
            <v>A</v>
          </cell>
          <cell r="O1129" t="str">
            <v>A</v>
          </cell>
          <cell r="P1129" t="str">
            <v>No</v>
          </cell>
          <cell r="Q1129" t="str">
            <v>-</v>
          </cell>
          <cell r="R1129">
            <v>300</v>
          </cell>
          <cell r="S1129" t="str">
            <v>AUTO</v>
          </cell>
          <cell r="T1129" t="str">
            <v>SPORTING</v>
          </cell>
          <cell r="U1129" t="str">
            <v>EN GAMA</v>
          </cell>
          <cell r="V1129">
            <v>0</v>
          </cell>
          <cell r="W1129">
            <v>1825.08</v>
          </cell>
          <cell r="X1129">
            <v>2809</v>
          </cell>
          <cell r="Y1129">
            <v>3258.4399999999996</v>
          </cell>
          <cell r="Z1129">
            <v>6049.4</v>
          </cell>
          <cell r="AA1129" t="str">
            <v>GOODYEAR, 225, 55, 17, 97, V, AUTO, SPORTING, EAGLE SPORT, Letra Negra</v>
          </cell>
        </row>
        <row r="1130">
          <cell r="A1130" t="str">
            <v>C51035</v>
          </cell>
          <cell r="B1130" t="str">
            <v>265/70/R16 Starfire Sf510 112S</v>
          </cell>
          <cell r="C1130" t="str">
            <v>STARFIRE</v>
          </cell>
          <cell r="D1130" t="str">
            <v>SF510</v>
          </cell>
          <cell r="E1130">
            <v>265</v>
          </cell>
          <cell r="F1130">
            <v>70</v>
          </cell>
          <cell r="G1130">
            <v>16</v>
          </cell>
          <cell r="H1130" t="str">
            <v>Letra Blanca Derecha</v>
          </cell>
          <cell r="I1130" t="str">
            <v>No</v>
          </cell>
          <cell r="J1130" t="str">
            <v>R</v>
          </cell>
          <cell r="K1130" t="str">
            <v>S</v>
          </cell>
          <cell r="L1130" t="str">
            <v>112</v>
          </cell>
          <cell r="M1130" t="str">
            <v>SL</v>
          </cell>
          <cell r="N1130" t="str">
            <v>A</v>
          </cell>
          <cell r="O1130" t="str">
            <v>B</v>
          </cell>
          <cell r="P1130" t="str">
            <v>No</v>
          </cell>
          <cell r="Q1130">
            <v>4</v>
          </cell>
          <cell r="R1130">
            <v>550</v>
          </cell>
          <cell r="S1130" t="str">
            <v>CAMIONETA</v>
          </cell>
          <cell r="T1130" t="str">
            <v>URBAN</v>
          </cell>
          <cell r="U1130" t="str">
            <v>DESCONTINUADO</v>
          </cell>
          <cell r="V1130">
            <v>0</v>
          </cell>
          <cell r="W1130">
            <v>1590.06</v>
          </cell>
          <cell r="X1130">
            <v>2421</v>
          </cell>
          <cell r="Y1130">
            <v>2808.3599999999997</v>
          </cell>
          <cell r="Z1130">
            <v>5271.04</v>
          </cell>
          <cell r="AA1130" t="str">
            <v>STARFIRE, 265, 70, 16, 112, S, CAMIONETA, URBAN, SF510, Letra Blanca Derecha</v>
          </cell>
        </row>
        <row r="1131">
          <cell r="A1131" t="str">
            <v>C20161</v>
          </cell>
          <cell r="B1131" t="str">
            <v>215/65/R16 Coopertires Cs5 Grand Touring 98T</v>
          </cell>
          <cell r="C1131" t="str">
            <v>COOPERTIRES</v>
          </cell>
          <cell r="D1131" t="str">
            <v>CS5 GRAND TOURING</v>
          </cell>
          <cell r="E1131">
            <v>215</v>
          </cell>
          <cell r="F1131">
            <v>65</v>
          </cell>
          <cell r="G1131">
            <v>16</v>
          </cell>
          <cell r="H1131" t="str">
            <v>Letra Negra</v>
          </cell>
          <cell r="I1131" t="str">
            <v>No</v>
          </cell>
          <cell r="J1131" t="str">
            <v>R</v>
          </cell>
          <cell r="K1131" t="str">
            <v>T</v>
          </cell>
          <cell r="L1131" t="str">
            <v>98</v>
          </cell>
          <cell r="M1131" t="str">
            <v>SL</v>
          </cell>
          <cell r="N1131" t="str">
            <v>A</v>
          </cell>
          <cell r="O1131" t="str">
            <v>A</v>
          </cell>
          <cell r="P1131" t="str">
            <v>No</v>
          </cell>
          <cell r="Q1131">
            <v>4</v>
          </cell>
          <cell r="R1131">
            <v>780</v>
          </cell>
          <cell r="S1131" t="str">
            <v>AUTO</v>
          </cell>
          <cell r="T1131" t="str">
            <v>TOURING</v>
          </cell>
          <cell r="U1131" t="str">
            <v>FUERA DE GAMA</v>
          </cell>
          <cell r="V1131">
            <v>0</v>
          </cell>
          <cell r="W1131">
            <v>1415.18</v>
          </cell>
          <cell r="X1131">
            <v>2184</v>
          </cell>
          <cell r="Y1131">
            <v>2533.4399999999996</v>
          </cell>
          <cell r="Z1131">
            <v>4691.04</v>
          </cell>
          <cell r="AA1131" t="str">
            <v>COOPERTIRES, 215, 65, 16, 98, T, AUTO, TOURING, CS5 GRAND TOURING, Letra Negra</v>
          </cell>
        </row>
        <row r="1132">
          <cell r="A1132" t="str">
            <v>PIR2298900</v>
          </cell>
          <cell r="B1132" t="str">
            <v>275/40/R21 Pirelli Scorpion Verde 107Y</v>
          </cell>
          <cell r="C1132" t="str">
            <v>PIRELLI</v>
          </cell>
          <cell r="D1132" t="str">
            <v>SCORPION VERDE</v>
          </cell>
          <cell r="E1132">
            <v>275</v>
          </cell>
          <cell r="F1132">
            <v>40</v>
          </cell>
          <cell r="G1132">
            <v>21</v>
          </cell>
          <cell r="H1132" t="str">
            <v>Letra Negra</v>
          </cell>
          <cell r="I1132" t="str">
            <v>No</v>
          </cell>
          <cell r="J1132" t="str">
            <v>HP</v>
          </cell>
          <cell r="K1132" t="str">
            <v>Y</v>
          </cell>
          <cell r="L1132" t="str">
            <v>107</v>
          </cell>
          <cell r="M1132" t="str">
            <v>XL</v>
          </cell>
          <cell r="N1132" t="str">
            <v>-</v>
          </cell>
          <cell r="O1132" t="str">
            <v>-</v>
          </cell>
          <cell r="P1132" t="str">
            <v>No</v>
          </cell>
          <cell r="Q1132" t="str">
            <v>-</v>
          </cell>
          <cell r="R1132">
            <v>0</v>
          </cell>
          <cell r="S1132" t="str">
            <v>CAMIONETA</v>
          </cell>
          <cell r="T1132" t="str">
            <v>URBAN</v>
          </cell>
          <cell r="U1132" t="str">
            <v>EN GAMA</v>
          </cell>
          <cell r="V1132">
            <v>0</v>
          </cell>
          <cell r="W1132">
            <v>5616.17</v>
          </cell>
          <cell r="X1132">
            <v>7994</v>
          </cell>
          <cell r="Y1132">
            <v>9273.0399999999991</v>
          </cell>
          <cell r="Z1132">
            <v>18614.52</v>
          </cell>
          <cell r="AA1132" t="str">
            <v>PIRELLI, 275, 40, 21, 107, Y, CAMIONETA, URBAN, SCORPION VERDE, Letra Negra</v>
          </cell>
        </row>
        <row r="1133">
          <cell r="A1133" t="str">
            <v>PIR916900</v>
          </cell>
          <cell r="B1133" t="str">
            <v>285/55/R18 Pirelli Scorpion Zero 113V</v>
          </cell>
          <cell r="C1133" t="str">
            <v>PIRELLI</v>
          </cell>
          <cell r="D1133" t="str">
            <v>SCORPION ZERO</v>
          </cell>
          <cell r="E1133">
            <v>285</v>
          </cell>
          <cell r="F1133">
            <v>55</v>
          </cell>
          <cell r="G1133">
            <v>18</v>
          </cell>
          <cell r="H1133" t="str">
            <v>Letra Negra</v>
          </cell>
          <cell r="I1133" t="str">
            <v>No</v>
          </cell>
          <cell r="J1133" t="str">
            <v>HP</v>
          </cell>
          <cell r="K1133" t="str">
            <v>V</v>
          </cell>
          <cell r="L1133" t="str">
            <v>113</v>
          </cell>
          <cell r="M1133" t="str">
            <v>SL</v>
          </cell>
          <cell r="N1133" t="str">
            <v>A</v>
          </cell>
          <cell r="O1133" t="str">
            <v>A</v>
          </cell>
          <cell r="P1133" t="str">
            <v>No</v>
          </cell>
          <cell r="Q1133" t="str">
            <v>-</v>
          </cell>
          <cell r="R1133">
            <v>420</v>
          </cell>
          <cell r="S1133" t="str">
            <v>CAMIONETA</v>
          </cell>
          <cell r="T1133" t="str">
            <v>URBAN</v>
          </cell>
          <cell r="U1133" t="str">
            <v>EN GAMA</v>
          </cell>
          <cell r="V1133">
            <v>2</v>
          </cell>
          <cell r="W1133">
            <v>2532.73</v>
          </cell>
          <cell r="X1133">
            <v>3819</v>
          </cell>
          <cell r="Y1133">
            <v>4430.04</v>
          </cell>
          <cell r="Z1133">
            <v>8394.92</v>
          </cell>
          <cell r="AA1133" t="str">
            <v>PIRELLI, 285, 55, 18, 113, V, CAMIONETA, URBAN, SCORPION ZERO, Letra Negra</v>
          </cell>
        </row>
        <row r="1134">
          <cell r="A1134" t="str">
            <v>PIR1788400</v>
          </cell>
          <cell r="B1134" t="str">
            <v>235/45/R20 Pirelli Scorpion Zero 100H</v>
          </cell>
          <cell r="C1134" t="str">
            <v>PIRELLI</v>
          </cell>
          <cell r="D1134" t="str">
            <v>SCORPION ZERO</v>
          </cell>
          <cell r="E1134">
            <v>235</v>
          </cell>
          <cell r="F1134">
            <v>45</v>
          </cell>
          <cell r="G1134">
            <v>20</v>
          </cell>
          <cell r="H1134" t="str">
            <v>Letra Negra</v>
          </cell>
          <cell r="I1134" t="str">
            <v>Si</v>
          </cell>
          <cell r="J1134" t="str">
            <v>R</v>
          </cell>
          <cell r="K1134" t="str">
            <v>H</v>
          </cell>
          <cell r="L1134" t="str">
            <v>100</v>
          </cell>
          <cell r="M1134" t="str">
            <v>XL</v>
          </cell>
          <cell r="N1134" t="str">
            <v>A</v>
          </cell>
          <cell r="O1134" t="str">
            <v>A</v>
          </cell>
          <cell r="P1134" t="str">
            <v>No</v>
          </cell>
          <cell r="Q1134" t="str">
            <v>-</v>
          </cell>
          <cell r="R1134">
            <v>420</v>
          </cell>
          <cell r="S1134" t="str">
            <v>CAMIONETA</v>
          </cell>
          <cell r="T1134" t="str">
            <v>URBAN</v>
          </cell>
          <cell r="U1134" t="str">
            <v>EN GAMA</v>
          </cell>
          <cell r="V1134">
            <v>0</v>
          </cell>
          <cell r="W1134">
            <v>2746.84</v>
          </cell>
          <cell r="X1134">
            <v>4109</v>
          </cell>
          <cell r="Y1134">
            <v>4766.4399999999996</v>
          </cell>
          <cell r="Z1134">
            <v>9104.84</v>
          </cell>
          <cell r="AA1134" t="str">
            <v>PIRELLI, 235, 45, 20, 100, H, CAMIONETA, URBAN, SCORPION ZERO, Letra Negra</v>
          </cell>
        </row>
        <row r="1135">
          <cell r="A1135" t="str">
            <v>BS10575200</v>
          </cell>
          <cell r="B1135" t="str">
            <v>235/50/R19 Bridgestone Dueler H/P Sport A 99V</v>
          </cell>
          <cell r="C1135" t="str">
            <v>BRIDGESTONE</v>
          </cell>
          <cell r="D1135" t="str">
            <v>DUELER H/P SPORT A</v>
          </cell>
          <cell r="E1135">
            <v>235</v>
          </cell>
          <cell r="F1135">
            <v>50</v>
          </cell>
          <cell r="G1135">
            <v>19</v>
          </cell>
          <cell r="H1135" t="str">
            <v>Letra Negra</v>
          </cell>
          <cell r="I1135" t="str">
            <v>Si</v>
          </cell>
          <cell r="J1135" t="str">
            <v>HP</v>
          </cell>
          <cell r="K1135" t="str">
            <v>V</v>
          </cell>
          <cell r="L1135" t="str">
            <v>99</v>
          </cell>
          <cell r="M1135" t="str">
            <v>SL</v>
          </cell>
          <cell r="N1135" t="str">
            <v>-</v>
          </cell>
          <cell r="O1135" t="str">
            <v>-</v>
          </cell>
          <cell r="P1135" t="str">
            <v>No</v>
          </cell>
          <cell r="Q1135" t="str">
            <v>-</v>
          </cell>
          <cell r="R1135">
            <v>0</v>
          </cell>
          <cell r="S1135" t="str">
            <v>CAMIONETA</v>
          </cell>
          <cell r="T1135" t="str">
            <v>SPORTING</v>
          </cell>
          <cell r="U1135" t="str">
            <v>EN GAMA</v>
          </cell>
          <cell r="V1135">
            <v>6</v>
          </cell>
          <cell r="W1135">
            <v>4498.88</v>
          </cell>
          <cell r="X1135">
            <v>6481</v>
          </cell>
          <cell r="Y1135">
            <v>7517.9599999999991</v>
          </cell>
          <cell r="Z1135">
            <v>14910.64</v>
          </cell>
          <cell r="AA1135" t="str">
            <v>BRIDGESTONE, 235, 50, 19, 99, V, CAMIONETA, SPORTING, DUELER H/P SPORT A, Letra Negra</v>
          </cell>
        </row>
        <row r="1136">
          <cell r="A1136" t="str">
            <v>AR1013086</v>
          </cell>
          <cell r="B1136" t="str">
            <v>185/65/R14 Aurora Route Master Uh70 85T</v>
          </cell>
          <cell r="C1136" t="str">
            <v>AURORA</v>
          </cell>
          <cell r="D1136" t="str">
            <v>ROUTE MASTER UH70</v>
          </cell>
          <cell r="E1136">
            <v>185</v>
          </cell>
          <cell r="F1136">
            <v>65</v>
          </cell>
          <cell r="G1136">
            <v>14</v>
          </cell>
          <cell r="H1136" t="str">
            <v>Letra Negra</v>
          </cell>
          <cell r="I1136" t="str">
            <v>No</v>
          </cell>
          <cell r="J1136" t="str">
            <v>R</v>
          </cell>
          <cell r="K1136" t="str">
            <v>T</v>
          </cell>
          <cell r="L1136" t="str">
            <v>85</v>
          </cell>
          <cell r="M1136" t="str">
            <v>SL</v>
          </cell>
          <cell r="N1136" t="str">
            <v>-</v>
          </cell>
          <cell r="O1136" t="str">
            <v>-</v>
          </cell>
          <cell r="P1136" t="str">
            <v>No</v>
          </cell>
          <cell r="Q1136" t="str">
            <v>-</v>
          </cell>
          <cell r="R1136">
            <v>0</v>
          </cell>
          <cell r="S1136" t="str">
            <v>AUTO</v>
          </cell>
          <cell r="T1136" t="str">
            <v>URBAN</v>
          </cell>
          <cell r="U1136" t="str">
            <v>DESCONTINUADO</v>
          </cell>
          <cell r="V1136">
            <v>0</v>
          </cell>
          <cell r="W1136">
            <v>519.54999999999995</v>
          </cell>
          <cell r="X1136">
            <v>878</v>
          </cell>
          <cell r="Y1136">
            <v>1018.4799999999999</v>
          </cell>
          <cell r="Z1136">
            <v>1722.6</v>
          </cell>
          <cell r="AA1136" t="str">
            <v>AURORA, 185, 65, 14, 85, T, AUTO, URBAN, ROUTE MASTER UH70, Letra Negra</v>
          </cell>
        </row>
        <row r="1137">
          <cell r="A1137" t="str">
            <v>DUN108011</v>
          </cell>
          <cell r="B1137" t="str">
            <v>285/35/R21 Dunlop Sp Sport Maxx Gt 105Y</v>
          </cell>
          <cell r="C1137" t="str">
            <v>DUNLOP</v>
          </cell>
          <cell r="D1137" t="str">
            <v>SP SPORT MAXX GT</v>
          </cell>
          <cell r="E1137">
            <v>285</v>
          </cell>
          <cell r="F1137">
            <v>35</v>
          </cell>
          <cell r="G1137">
            <v>21</v>
          </cell>
          <cell r="H1137" t="str">
            <v>Letra Negra</v>
          </cell>
          <cell r="I1137" t="str">
            <v>Si</v>
          </cell>
          <cell r="J1137" t="str">
            <v>HP</v>
          </cell>
          <cell r="K1137" t="str">
            <v>Y</v>
          </cell>
          <cell r="L1137" t="str">
            <v>105</v>
          </cell>
          <cell r="M1137" t="str">
            <v>XL</v>
          </cell>
          <cell r="N1137" t="str">
            <v>AA</v>
          </cell>
          <cell r="O1137" t="str">
            <v>A</v>
          </cell>
          <cell r="P1137" t="str">
            <v>Si</v>
          </cell>
          <cell r="Q1137" t="str">
            <v>-</v>
          </cell>
          <cell r="R1137">
            <v>240</v>
          </cell>
          <cell r="S1137" t="str">
            <v>CAMIONETA</v>
          </cell>
          <cell r="T1137" t="str">
            <v>SPORTING</v>
          </cell>
          <cell r="U1137" t="str">
            <v>EN GAMA</v>
          </cell>
          <cell r="V1137">
            <v>4</v>
          </cell>
          <cell r="W1137">
            <v>5556.94</v>
          </cell>
          <cell r="X1137">
            <v>7913</v>
          </cell>
          <cell r="Y1137">
            <v>9179.08</v>
          </cell>
          <cell r="Z1137">
            <v>18417.32</v>
          </cell>
          <cell r="AA1137" t="str">
            <v>DUNLOP, 285, 35, 21, 105, Y, CAMIONETA, SPORTING, SP SPORT MAXX GT, Letra Negra</v>
          </cell>
        </row>
        <row r="1138">
          <cell r="A1138" t="str">
            <v>GDY108039</v>
          </cell>
          <cell r="B1138" t="str">
            <v>195/55/R15 Goodyear Eagle Sport 85H</v>
          </cell>
          <cell r="C1138" t="str">
            <v>GOODYEAR</v>
          </cell>
          <cell r="D1138" t="str">
            <v>EAGLE SPORT</v>
          </cell>
          <cell r="E1138">
            <v>195</v>
          </cell>
          <cell r="F1138">
            <v>55</v>
          </cell>
          <cell r="G1138">
            <v>15</v>
          </cell>
          <cell r="H1138" t="str">
            <v>Letra Negra</v>
          </cell>
          <cell r="I1138" t="str">
            <v>No</v>
          </cell>
          <cell r="J1138" t="str">
            <v>R</v>
          </cell>
          <cell r="K1138" t="str">
            <v>H</v>
          </cell>
          <cell r="L1138" t="str">
            <v>85</v>
          </cell>
          <cell r="M1138" t="str">
            <v>SL</v>
          </cell>
          <cell r="N1138" t="str">
            <v>A</v>
          </cell>
          <cell r="O1138" t="str">
            <v>A</v>
          </cell>
          <cell r="P1138" t="str">
            <v>No</v>
          </cell>
          <cell r="Q1138" t="str">
            <v>-</v>
          </cell>
          <cell r="R1138">
            <v>300</v>
          </cell>
          <cell r="S1138" t="str">
            <v>AUTO</v>
          </cell>
          <cell r="T1138" t="str">
            <v>SPORTING</v>
          </cell>
          <cell r="U1138" t="str">
            <v>EN GAMA</v>
          </cell>
          <cell r="V1138">
            <v>0</v>
          </cell>
          <cell r="W1138">
            <v>1199.27</v>
          </cell>
          <cell r="X1138">
            <v>1828</v>
          </cell>
          <cell r="Y1138">
            <v>2120.48</v>
          </cell>
          <cell r="Z1138">
            <v>4057.68</v>
          </cell>
          <cell r="AA1138" t="str">
            <v>GOODYEAR, 195, 55, 15, 85, H, AUTO, SPORTING, EAGLE SPORT, Letra Negra</v>
          </cell>
        </row>
        <row r="1139">
          <cell r="A1139" t="str">
            <v>BS13157300</v>
          </cell>
          <cell r="B1139" t="str">
            <v>235/55/R17 Bridgestone Dueler H/P Sport A 99V</v>
          </cell>
          <cell r="C1139" t="str">
            <v>BRIDGESTONE</v>
          </cell>
          <cell r="D1139" t="str">
            <v>DUELER H/P SPORT A</v>
          </cell>
          <cell r="E1139">
            <v>235</v>
          </cell>
          <cell r="F1139">
            <v>55</v>
          </cell>
          <cell r="G1139">
            <v>17</v>
          </cell>
          <cell r="H1139" t="str">
            <v>Letra Negra</v>
          </cell>
          <cell r="I1139" t="str">
            <v>Si</v>
          </cell>
          <cell r="J1139" t="str">
            <v>HP</v>
          </cell>
          <cell r="K1139" t="str">
            <v>V</v>
          </cell>
          <cell r="L1139" t="str">
            <v>99</v>
          </cell>
          <cell r="M1139" t="str">
            <v>SL</v>
          </cell>
          <cell r="N1139" t="str">
            <v>-</v>
          </cell>
          <cell r="O1139" t="str">
            <v>-</v>
          </cell>
          <cell r="P1139" t="str">
            <v>No</v>
          </cell>
          <cell r="Q1139" t="str">
            <v>-</v>
          </cell>
          <cell r="R1139">
            <v>0</v>
          </cell>
          <cell r="S1139" t="str">
            <v>CAMIONETA</v>
          </cell>
          <cell r="T1139" t="str">
            <v>SPORTING</v>
          </cell>
          <cell r="U1139" t="str">
            <v>EN GAMA</v>
          </cell>
          <cell r="V1139">
            <v>0</v>
          </cell>
          <cell r="W1139">
            <v>2593.92</v>
          </cell>
          <cell r="X1139">
            <v>3850</v>
          </cell>
          <cell r="Y1139">
            <v>4466</v>
          </cell>
          <cell r="Z1139">
            <v>11731.08</v>
          </cell>
          <cell r="AA1139" t="str">
            <v>BRIDGESTONE, 235, 55, 17, 99, V, CAMIONETA, SPORTING, DUELER H/P SPORT A, Letra Negra</v>
          </cell>
        </row>
        <row r="1140">
          <cell r="A1140" t="str">
            <v>BS12509200</v>
          </cell>
          <cell r="B1140" t="str">
            <v>235/55/R18 Bridgestone Dueler H/T 687 99H</v>
          </cell>
          <cell r="C1140" t="str">
            <v>BRIDGESTONE</v>
          </cell>
          <cell r="D1140" t="str">
            <v>DUELER H/T 687</v>
          </cell>
          <cell r="E1140">
            <v>235</v>
          </cell>
          <cell r="F1140">
            <v>55</v>
          </cell>
          <cell r="G1140">
            <v>18</v>
          </cell>
          <cell r="H1140" t="str">
            <v>Letra Negra</v>
          </cell>
          <cell r="I1140" t="str">
            <v>No</v>
          </cell>
          <cell r="J1140" t="str">
            <v>R</v>
          </cell>
          <cell r="K1140" t="str">
            <v>H</v>
          </cell>
          <cell r="L1140" t="str">
            <v>99</v>
          </cell>
          <cell r="M1140" t="str">
            <v>SL</v>
          </cell>
          <cell r="N1140" t="str">
            <v>B</v>
          </cell>
          <cell r="O1140" t="str">
            <v>A</v>
          </cell>
          <cell r="P1140" t="str">
            <v>No</v>
          </cell>
          <cell r="Q1140" t="str">
            <v>-</v>
          </cell>
          <cell r="R1140">
            <v>300</v>
          </cell>
          <cell r="S1140" t="str">
            <v>CAMIONETA</v>
          </cell>
          <cell r="T1140" t="str">
            <v>URBAN</v>
          </cell>
          <cell r="U1140" t="str">
            <v>EN GAMA</v>
          </cell>
          <cell r="V1140">
            <v>0</v>
          </cell>
          <cell r="W1140">
            <v>2818.6</v>
          </cell>
          <cell r="X1140">
            <v>4206</v>
          </cell>
          <cell r="Y1140">
            <v>4878.96</v>
          </cell>
          <cell r="Z1140">
            <v>9342.64</v>
          </cell>
          <cell r="AA1140" t="str">
            <v>BRIDGESTONE, 235, 55, 18, 99, H, CAMIONETA, URBAN, DUELER H/T 687, Letra Negra</v>
          </cell>
        </row>
        <row r="1141">
          <cell r="A1141" t="str">
            <v>GDY106493</v>
          </cell>
          <cell r="B1141" t="str">
            <v>185/60/R15 Goodyear Eagle Sport 88H</v>
          </cell>
          <cell r="C1141" t="str">
            <v>GOODYEAR</v>
          </cell>
          <cell r="D1141" t="str">
            <v>EAGLE SPORT</v>
          </cell>
          <cell r="E1141">
            <v>185</v>
          </cell>
          <cell r="F1141">
            <v>60</v>
          </cell>
          <cell r="G1141">
            <v>15</v>
          </cell>
          <cell r="H1141" t="str">
            <v>Letra Negra</v>
          </cell>
          <cell r="I1141" t="str">
            <v>No</v>
          </cell>
          <cell r="J1141" t="str">
            <v>R</v>
          </cell>
          <cell r="K1141" t="str">
            <v>H</v>
          </cell>
          <cell r="L1141" t="str">
            <v>88</v>
          </cell>
          <cell r="M1141" t="str">
            <v>XL</v>
          </cell>
          <cell r="N1141" t="str">
            <v>A</v>
          </cell>
          <cell r="O1141" t="str">
            <v>A</v>
          </cell>
          <cell r="P1141" t="str">
            <v>No</v>
          </cell>
          <cell r="Q1141" t="str">
            <v>-</v>
          </cell>
          <cell r="R1141">
            <v>300</v>
          </cell>
          <cell r="S1141" t="str">
            <v>AUTO</v>
          </cell>
          <cell r="T1141" t="str">
            <v>SPORTING</v>
          </cell>
          <cell r="U1141" t="str">
            <v>EN GAMA</v>
          </cell>
          <cell r="V1141">
            <v>0</v>
          </cell>
          <cell r="W1141">
            <v>961.03</v>
          </cell>
          <cell r="X1141">
            <v>1505</v>
          </cell>
          <cell r="Y1141">
            <v>1745.8</v>
          </cell>
          <cell r="Z1141">
            <v>3515.9599999999996</v>
          </cell>
          <cell r="AA1141" t="str">
            <v>GOODYEAR, 185, 60, 15, 88, H, AUTO, SPORTING, EAGLE SPORT, Letra Negra</v>
          </cell>
        </row>
        <row r="1142">
          <cell r="A1142" t="str">
            <v>PIR1949400</v>
          </cell>
          <cell r="B1142" t="str">
            <v>245/40/R18 Pirelli Pzero 97Y</v>
          </cell>
          <cell r="C1142" t="str">
            <v>PIRELLI</v>
          </cell>
          <cell r="D1142" t="str">
            <v>PZERO</v>
          </cell>
          <cell r="E1142">
            <v>245</v>
          </cell>
          <cell r="F1142">
            <v>40</v>
          </cell>
          <cell r="G1142">
            <v>18</v>
          </cell>
          <cell r="H1142" t="str">
            <v>Letra Negra</v>
          </cell>
          <cell r="I1142" t="str">
            <v>Si</v>
          </cell>
          <cell r="J1142" t="str">
            <v>HP</v>
          </cell>
          <cell r="K1142" t="str">
            <v>Y</v>
          </cell>
          <cell r="L1142" t="str">
            <v>97</v>
          </cell>
          <cell r="M1142" t="str">
            <v>XL</v>
          </cell>
          <cell r="N1142" t="str">
            <v>AA</v>
          </cell>
          <cell r="O1142" t="str">
            <v>A</v>
          </cell>
          <cell r="P1142" t="str">
            <v>No</v>
          </cell>
          <cell r="Q1142" t="str">
            <v>-</v>
          </cell>
          <cell r="R1142">
            <v>220</v>
          </cell>
          <cell r="S1142" t="str">
            <v>AUTO</v>
          </cell>
          <cell r="T1142" t="str">
            <v>URBAN</v>
          </cell>
          <cell r="U1142" t="str">
            <v>EN GAMA</v>
          </cell>
          <cell r="V1142">
            <v>0</v>
          </cell>
          <cell r="W1142">
            <v>3259.59</v>
          </cell>
          <cell r="X1142">
            <v>4803</v>
          </cell>
          <cell r="Y1142">
            <v>5571.48</v>
          </cell>
          <cell r="Z1142">
            <v>10653.439999999999</v>
          </cell>
          <cell r="AA1142" t="str">
            <v>PIRELLI, 245, 40, 18, 97, Y, AUTO, URBAN, PZERO, Letra Negra</v>
          </cell>
        </row>
        <row r="1143">
          <cell r="A1143" t="str">
            <v>DUN107294</v>
          </cell>
          <cell r="B1143" t="str">
            <v>215/75/R15 Dunlop Grandtrek At3 100/97S</v>
          </cell>
          <cell r="C1143" t="str">
            <v>DUNLOP</v>
          </cell>
          <cell r="D1143" t="str">
            <v>GRANDTREK AT3</v>
          </cell>
          <cell r="E1143">
            <v>215</v>
          </cell>
          <cell r="F1143">
            <v>75</v>
          </cell>
          <cell r="G1143">
            <v>15</v>
          </cell>
          <cell r="H1143" t="str">
            <v>Letra Blanca Derecha</v>
          </cell>
          <cell r="I1143" t="str">
            <v>No</v>
          </cell>
          <cell r="J1143" t="str">
            <v>R</v>
          </cell>
          <cell r="K1143" t="str">
            <v>S</v>
          </cell>
          <cell r="L1143" t="str">
            <v>100/97</v>
          </cell>
          <cell r="M1143" t="str">
            <v>SL</v>
          </cell>
          <cell r="N1143" t="str">
            <v>B</v>
          </cell>
          <cell r="O1143" t="str">
            <v>B</v>
          </cell>
          <cell r="P1143" t="str">
            <v>No</v>
          </cell>
          <cell r="Q1143" t="str">
            <v>-</v>
          </cell>
          <cell r="R1143">
            <v>460</v>
          </cell>
          <cell r="S1143" t="str">
            <v>CAMIONETA</v>
          </cell>
          <cell r="T1143" t="str">
            <v>URBAN</v>
          </cell>
          <cell r="U1143" t="str">
            <v>EN GAMA</v>
          </cell>
          <cell r="V1143">
            <v>0</v>
          </cell>
          <cell r="W1143">
            <v>1302.45</v>
          </cell>
          <cell r="X1143">
            <v>1968</v>
          </cell>
          <cell r="Y1143">
            <v>2282.8799999999997</v>
          </cell>
          <cell r="Z1143">
            <v>4317.5199999999995</v>
          </cell>
          <cell r="AA1143" t="str">
            <v>DUNLOP, 215, 75, 15, 100/97, S, CAMIONETA, URBAN, GRANDTREK AT3, Letra Blanca Derecha</v>
          </cell>
        </row>
        <row r="1144">
          <cell r="A1144" t="str">
            <v>GDY106546</v>
          </cell>
          <cell r="B1144" t="str">
            <v>245/45/R19 Goodyear Eagle Rs-A2 98V</v>
          </cell>
          <cell r="C1144" t="str">
            <v>GOODYEAR</v>
          </cell>
          <cell r="D1144" t="str">
            <v>EAGLE RS-A2</v>
          </cell>
          <cell r="E1144">
            <v>245</v>
          </cell>
          <cell r="F1144">
            <v>45</v>
          </cell>
          <cell r="G1144">
            <v>19</v>
          </cell>
          <cell r="H1144" t="str">
            <v>Letra Negra</v>
          </cell>
          <cell r="I1144" t="str">
            <v>Si</v>
          </cell>
          <cell r="J1144" t="str">
            <v>HP</v>
          </cell>
          <cell r="K1144" t="str">
            <v>V</v>
          </cell>
          <cell r="L1144" t="str">
            <v>98</v>
          </cell>
          <cell r="M1144" t="str">
            <v>SL</v>
          </cell>
          <cell r="N1144" t="str">
            <v>A</v>
          </cell>
          <cell r="O1144" t="str">
            <v>A</v>
          </cell>
          <cell r="P1144" t="str">
            <v>No</v>
          </cell>
          <cell r="Q1144" t="str">
            <v>-</v>
          </cell>
          <cell r="R1144">
            <v>440</v>
          </cell>
          <cell r="S1144" t="str">
            <v>AUTO</v>
          </cell>
          <cell r="T1144" t="str">
            <v>URBAN</v>
          </cell>
          <cell r="U1144" t="str">
            <v>EN GAMA</v>
          </cell>
          <cell r="V1144">
            <v>1</v>
          </cell>
          <cell r="W1144">
            <v>3663.16</v>
          </cell>
          <cell r="X1144">
            <v>5349</v>
          </cell>
          <cell r="Y1144">
            <v>6204.8399999999992</v>
          </cell>
          <cell r="Z1144">
            <v>12141.72</v>
          </cell>
          <cell r="AA1144" t="str">
            <v>GOODYEAR, 245, 45, 19, 98, V, AUTO, URBAN, EAGLE RS-A2, Letra Negra</v>
          </cell>
        </row>
        <row r="1145">
          <cell r="A1145">
            <v>40735</v>
          </cell>
          <cell r="B1145" t="str">
            <v>235/65/R16 Michelin Defender 103H</v>
          </cell>
          <cell r="C1145" t="str">
            <v>MICHELIN</v>
          </cell>
          <cell r="D1145" t="str">
            <v>DEFENDER</v>
          </cell>
          <cell r="E1145">
            <v>235</v>
          </cell>
          <cell r="F1145">
            <v>65</v>
          </cell>
          <cell r="G1145">
            <v>16</v>
          </cell>
          <cell r="H1145" t="str">
            <v>Letra Negra</v>
          </cell>
          <cell r="I1145" t="str">
            <v>No</v>
          </cell>
          <cell r="J1145" t="str">
            <v>R</v>
          </cell>
          <cell r="K1145" t="str">
            <v>H</v>
          </cell>
          <cell r="L1145" t="str">
            <v>103</v>
          </cell>
          <cell r="M1145" t="str">
            <v>SL</v>
          </cell>
          <cell r="N1145" t="str">
            <v>-</v>
          </cell>
          <cell r="O1145" t="str">
            <v>-</v>
          </cell>
          <cell r="P1145" t="str">
            <v>No</v>
          </cell>
          <cell r="Q1145" t="str">
            <v>-</v>
          </cell>
          <cell r="R1145">
            <v>0</v>
          </cell>
          <cell r="S1145" t="str">
            <v>AUTO</v>
          </cell>
          <cell r="T1145" t="str">
            <v>URBAN</v>
          </cell>
          <cell r="U1145" t="str">
            <v>EN GAMA</v>
          </cell>
          <cell r="V1145">
            <v>0</v>
          </cell>
          <cell r="W1145">
            <v>2357.73</v>
          </cell>
          <cell r="X1145">
            <v>3461</v>
          </cell>
          <cell r="Y1145">
            <v>4014.7599999999998</v>
          </cell>
          <cell r="Z1145">
            <v>7814.9199999999992</v>
          </cell>
          <cell r="AA1145" t="str">
            <v>MICHELIN, 235, 65, 16, 103, H, AUTO, URBAN, DEFENDER, Letra Negra</v>
          </cell>
        </row>
        <row r="1146">
          <cell r="A1146" t="str">
            <v>BS16142100</v>
          </cell>
          <cell r="B1146" t="str">
            <v>235/55/R18 Bridgestone Ecopia H/L 422 Plus 100H</v>
          </cell>
          <cell r="C1146" t="str">
            <v>BRIDGESTONE</v>
          </cell>
          <cell r="D1146" t="str">
            <v>ECOPIA H/L 422 PLUS</v>
          </cell>
          <cell r="E1146">
            <v>235</v>
          </cell>
          <cell r="F1146">
            <v>55</v>
          </cell>
          <cell r="G1146">
            <v>18</v>
          </cell>
          <cell r="H1146" t="str">
            <v>Letra Negra</v>
          </cell>
          <cell r="I1146" t="str">
            <v>No</v>
          </cell>
          <cell r="J1146" t="str">
            <v>R</v>
          </cell>
          <cell r="K1146" t="str">
            <v>H</v>
          </cell>
          <cell r="L1146" t="str">
            <v>100</v>
          </cell>
          <cell r="M1146" t="str">
            <v>SL</v>
          </cell>
          <cell r="N1146" t="str">
            <v>A</v>
          </cell>
          <cell r="O1146" t="str">
            <v>A</v>
          </cell>
          <cell r="P1146" t="str">
            <v>No</v>
          </cell>
          <cell r="Q1146" t="str">
            <v>-</v>
          </cell>
          <cell r="R1146">
            <v>600</v>
          </cell>
          <cell r="S1146" t="str">
            <v>AUTO</v>
          </cell>
          <cell r="T1146" t="str">
            <v>URBAN</v>
          </cell>
          <cell r="U1146" t="str">
            <v>EN GAMA</v>
          </cell>
          <cell r="V1146">
            <v>1</v>
          </cell>
          <cell r="W1146">
            <v>1904.72</v>
          </cell>
          <cell r="X1146">
            <v>2968</v>
          </cell>
          <cell r="Y1146">
            <v>3442.8799999999997</v>
          </cell>
          <cell r="Z1146">
            <v>6374.2</v>
          </cell>
          <cell r="AA1146" t="str">
            <v>BRIDGESTONE, 235, 55, 18, 100, H, AUTO, URBAN, ECOPIA H/L 422 PLUS, Letra Negra</v>
          </cell>
        </row>
        <row r="1147">
          <cell r="A1147" t="str">
            <v>C01407</v>
          </cell>
          <cell r="B1147" t="str">
            <v>305/50/R20 Coopertires Zeon Ltz 120S</v>
          </cell>
          <cell r="C1147" t="str">
            <v>COOPERTIRES</v>
          </cell>
          <cell r="D1147" t="str">
            <v>ZEON LTZ</v>
          </cell>
          <cell r="E1147">
            <v>305</v>
          </cell>
          <cell r="F1147">
            <v>50</v>
          </cell>
          <cell r="G1147">
            <v>20</v>
          </cell>
          <cell r="H1147" t="str">
            <v>Letra Negra</v>
          </cell>
          <cell r="I1147" t="str">
            <v>No</v>
          </cell>
          <cell r="J1147" t="str">
            <v>R</v>
          </cell>
          <cell r="K1147" t="str">
            <v>S</v>
          </cell>
          <cell r="L1147" t="str">
            <v>120</v>
          </cell>
          <cell r="M1147" t="str">
            <v>XL</v>
          </cell>
          <cell r="N1147" t="str">
            <v>A</v>
          </cell>
          <cell r="O1147" t="str">
            <v>B</v>
          </cell>
          <cell r="P1147" t="str">
            <v>No</v>
          </cell>
          <cell r="Q1147">
            <v>4</v>
          </cell>
          <cell r="R1147">
            <v>520</v>
          </cell>
          <cell r="S1147" t="str">
            <v>CAMIONETA</v>
          </cell>
          <cell r="T1147" t="str">
            <v>ALL TERRAIN</v>
          </cell>
          <cell r="U1147" t="str">
            <v>EN GAMA</v>
          </cell>
          <cell r="V1147">
            <v>1</v>
          </cell>
          <cell r="W1147">
            <v>2373.0700000000002</v>
          </cell>
          <cell r="X1147">
            <v>3603</v>
          </cell>
          <cell r="Y1147">
            <v>4179.4799999999996</v>
          </cell>
          <cell r="Z1147">
            <v>7865.9599999999991</v>
          </cell>
          <cell r="AA1147" t="str">
            <v>COOPERTIRES, 305, 50, 20, 120, S, CAMIONETA, ALL TERRAIN, ZEON LTZ, Letra Negra</v>
          </cell>
        </row>
        <row r="1148">
          <cell r="A1148" t="str">
            <v>FS10333003</v>
          </cell>
          <cell r="B1148" t="str">
            <v>195/60/R14 Firestone Firehawk 900 86H</v>
          </cell>
          <cell r="C1148" t="str">
            <v>FIRESTONE</v>
          </cell>
          <cell r="D1148" t="str">
            <v>FIREHAWK 900</v>
          </cell>
          <cell r="E1148">
            <v>195</v>
          </cell>
          <cell r="F1148">
            <v>60</v>
          </cell>
          <cell r="G1148">
            <v>14</v>
          </cell>
          <cell r="H1148" t="str">
            <v>Letra Negra</v>
          </cell>
          <cell r="I1148" t="str">
            <v>No</v>
          </cell>
          <cell r="J1148" t="str">
            <v>R</v>
          </cell>
          <cell r="K1148" t="str">
            <v>H</v>
          </cell>
          <cell r="L1148" t="str">
            <v>86</v>
          </cell>
          <cell r="M1148" t="str">
            <v>SL</v>
          </cell>
          <cell r="N1148" t="str">
            <v>-</v>
          </cell>
          <cell r="O1148" t="str">
            <v>-</v>
          </cell>
          <cell r="P1148" t="str">
            <v>No</v>
          </cell>
          <cell r="Q1148" t="str">
            <v>-</v>
          </cell>
          <cell r="R1148">
            <v>0</v>
          </cell>
          <cell r="S1148" t="str">
            <v>AUTO</v>
          </cell>
          <cell r="T1148" t="str">
            <v>URBAN</v>
          </cell>
          <cell r="U1148" t="str">
            <v>EN GAMA</v>
          </cell>
          <cell r="V1148">
            <v>-2</v>
          </cell>
          <cell r="W1148">
            <v>855.01</v>
          </cell>
          <cell r="X1148">
            <v>1332</v>
          </cell>
          <cell r="Y1148">
            <v>1545.12</v>
          </cell>
          <cell r="Z1148">
            <v>3122.72</v>
          </cell>
          <cell r="AA1148" t="str">
            <v>FIRESTONE, 195, 60, 14, 86, H, AUTO, URBAN, FIREHAWK 900, Letra Negra</v>
          </cell>
        </row>
        <row r="1149">
          <cell r="A1149" t="str">
            <v>C39650</v>
          </cell>
          <cell r="B1149" t="str">
            <v>235/55/R16 Coopertires Cobra Radial G-T 96T</v>
          </cell>
          <cell r="C1149" t="str">
            <v>COOPERTIRES</v>
          </cell>
          <cell r="D1149" t="str">
            <v>COBRA RADIAL G-T</v>
          </cell>
          <cell r="E1149">
            <v>235</v>
          </cell>
          <cell r="F1149">
            <v>55</v>
          </cell>
          <cell r="G1149">
            <v>16</v>
          </cell>
          <cell r="H1149" t="str">
            <v>Letra Negra</v>
          </cell>
          <cell r="I1149" t="str">
            <v>No</v>
          </cell>
          <cell r="J1149" t="str">
            <v>R</v>
          </cell>
          <cell r="K1149" t="str">
            <v>T</v>
          </cell>
          <cell r="L1149" t="str">
            <v>96</v>
          </cell>
          <cell r="M1149" t="str">
            <v>P</v>
          </cell>
          <cell r="N1149" t="str">
            <v>A</v>
          </cell>
          <cell r="O1149" t="str">
            <v>B</v>
          </cell>
          <cell r="P1149" t="str">
            <v>No</v>
          </cell>
          <cell r="Q1149">
            <v>4</v>
          </cell>
          <cell r="R1149">
            <v>440</v>
          </cell>
          <cell r="S1149" t="str">
            <v>AUTO</v>
          </cell>
          <cell r="T1149" t="str">
            <v>URBAN</v>
          </cell>
          <cell r="U1149" t="str">
            <v>EN GAMA</v>
          </cell>
          <cell r="V1149">
            <v>0</v>
          </cell>
          <cell r="W1149">
            <v>989.9</v>
          </cell>
          <cell r="X1149">
            <v>1609</v>
          </cell>
          <cell r="Y1149">
            <v>1866.4399999999998</v>
          </cell>
          <cell r="Z1149">
            <v>3281.64</v>
          </cell>
          <cell r="AA1149" t="str">
            <v>COOPERTIRES, 235, 55, 16, 96, T, AUTO, URBAN, COBRA RADIAL G-T, Letra Negra</v>
          </cell>
        </row>
        <row r="1150">
          <cell r="A1150" t="str">
            <v>C20274</v>
          </cell>
          <cell r="B1150" t="str">
            <v>235/55/R17 Coopertires Cs5 Ultra Touring 99V</v>
          </cell>
          <cell r="C1150" t="str">
            <v>COOPERTIRES</v>
          </cell>
          <cell r="D1150" t="str">
            <v>CS5 ULTRA TOURING</v>
          </cell>
          <cell r="E1150">
            <v>235</v>
          </cell>
          <cell r="F1150">
            <v>55</v>
          </cell>
          <cell r="G1150">
            <v>17</v>
          </cell>
          <cell r="H1150" t="str">
            <v>Letra Negra</v>
          </cell>
          <cell r="I1150" t="str">
            <v>No</v>
          </cell>
          <cell r="J1150" t="str">
            <v>HP</v>
          </cell>
          <cell r="K1150" t="str">
            <v>V</v>
          </cell>
          <cell r="L1150" t="str">
            <v>99</v>
          </cell>
          <cell r="M1150" t="str">
            <v>SL</v>
          </cell>
          <cell r="N1150" t="str">
            <v>A</v>
          </cell>
          <cell r="O1150" t="str">
            <v>A</v>
          </cell>
          <cell r="P1150" t="str">
            <v>No</v>
          </cell>
          <cell r="Q1150">
            <v>4</v>
          </cell>
          <cell r="R1150">
            <v>580</v>
          </cell>
          <cell r="S1150" t="str">
            <v>AUTO</v>
          </cell>
          <cell r="T1150" t="str">
            <v>TOURING</v>
          </cell>
          <cell r="U1150" t="str">
            <v>EN GAMA</v>
          </cell>
          <cell r="V1150">
            <v>0</v>
          </cell>
          <cell r="W1150">
            <v>1386.99</v>
          </cell>
          <cell r="X1150">
            <v>2216</v>
          </cell>
          <cell r="Y1150">
            <v>2570.56</v>
          </cell>
          <cell r="Z1150">
            <v>4597.08</v>
          </cell>
          <cell r="AA1150" t="str">
            <v>COOPERTIRES, 235, 55, 17, 99, V, AUTO, TOURING, CS5 ULTRA TOURING, Letra Negra</v>
          </cell>
        </row>
        <row r="1151">
          <cell r="A1151" t="str">
            <v>GDY108031</v>
          </cell>
          <cell r="B1151" t="str">
            <v>245/45/R20 Goodyear Eagle Rs-A2 99Y</v>
          </cell>
          <cell r="C1151" t="str">
            <v>GOODYEAR</v>
          </cell>
          <cell r="D1151" t="str">
            <v>EAGLE RS-A2</v>
          </cell>
          <cell r="E1151">
            <v>245</v>
          </cell>
          <cell r="F1151">
            <v>45</v>
          </cell>
          <cell r="G1151">
            <v>20</v>
          </cell>
          <cell r="H1151" t="str">
            <v>Letra Negra</v>
          </cell>
          <cell r="I1151" t="str">
            <v>Si</v>
          </cell>
          <cell r="J1151" t="str">
            <v>HP</v>
          </cell>
          <cell r="K1151" t="str">
            <v>Y</v>
          </cell>
          <cell r="L1151" t="str">
            <v>99</v>
          </cell>
          <cell r="M1151" t="str">
            <v>SL</v>
          </cell>
          <cell r="N1151" t="str">
            <v>A</v>
          </cell>
          <cell r="O1151" t="str">
            <v>A</v>
          </cell>
          <cell r="P1151" t="str">
            <v>No</v>
          </cell>
          <cell r="Q1151" t="str">
            <v>-</v>
          </cell>
          <cell r="R1151">
            <v>440</v>
          </cell>
          <cell r="S1151" t="str">
            <v>AUTO</v>
          </cell>
          <cell r="T1151" t="str">
            <v>URBAN</v>
          </cell>
          <cell r="U1151" t="str">
            <v>EN GAMA</v>
          </cell>
          <cell r="V1151">
            <v>0</v>
          </cell>
          <cell r="W1151">
            <v>3467.29</v>
          </cell>
          <cell r="X1151">
            <v>5084</v>
          </cell>
          <cell r="Y1151">
            <v>5897.44</v>
          </cell>
          <cell r="Z1151">
            <v>11613.92</v>
          </cell>
          <cell r="AA1151" t="str">
            <v>GOODYEAR, 245, 45, 20, 99, Y, AUTO, URBAN, EAGLE RS-A2, Letra Negra</v>
          </cell>
        </row>
        <row r="1152">
          <cell r="A1152" t="str">
            <v>MAX19515</v>
          </cell>
          <cell r="B1152" t="str">
            <v>195/90/R15 Maxxis Vanpro Mcv3 8Cp 106/104S</v>
          </cell>
          <cell r="C1152" t="str">
            <v>MAXXIS</v>
          </cell>
          <cell r="D1152" t="str">
            <v>VANPRO MCV3 8CP</v>
          </cell>
          <cell r="E1152">
            <v>195</v>
          </cell>
          <cell r="F1152">
            <v>90</v>
          </cell>
          <cell r="G1152">
            <v>15</v>
          </cell>
          <cell r="H1152" t="str">
            <v>Letra Negra</v>
          </cell>
          <cell r="I1152" t="str">
            <v>No</v>
          </cell>
          <cell r="J1152" t="str">
            <v>R</v>
          </cell>
          <cell r="K1152" t="str">
            <v>S</v>
          </cell>
          <cell r="L1152" t="str">
            <v>106/104</v>
          </cell>
          <cell r="M1152" t="str">
            <v>D</v>
          </cell>
          <cell r="N1152" t="str">
            <v>-</v>
          </cell>
          <cell r="O1152" t="str">
            <v>-</v>
          </cell>
          <cell r="P1152" t="str">
            <v>No</v>
          </cell>
          <cell r="Q1152">
            <v>8</v>
          </cell>
          <cell r="R1152">
            <v>0</v>
          </cell>
          <cell r="S1152" t="str">
            <v>CAMIONETA</v>
          </cell>
          <cell r="T1152" t="str">
            <v>URBAN</v>
          </cell>
          <cell r="U1152" t="str">
            <v>DESCONTINUADO</v>
          </cell>
          <cell r="V1152">
            <v>0</v>
          </cell>
          <cell r="W1152">
            <v>1797.42</v>
          </cell>
          <cell r="X1152">
            <v>2638</v>
          </cell>
          <cell r="Y1152">
            <v>3060.08</v>
          </cell>
          <cell r="Z1152">
            <v>5957.7599999999993</v>
          </cell>
          <cell r="AA1152" t="str">
            <v>MAXXIS, 195, 90, 15, 106/104, S, CAMIONETA, URBAN, VANPRO MCV3 8CP, Letra Negra</v>
          </cell>
        </row>
        <row r="1153">
          <cell r="A1153" t="str">
            <v>PIR1941900</v>
          </cell>
          <cell r="B1153" t="str">
            <v>225/60/R17 Pirelli Cinturato P7 99V</v>
          </cell>
          <cell r="C1153" t="str">
            <v>PIRELLI</v>
          </cell>
          <cell r="D1153" t="str">
            <v>CINTURATO P7</v>
          </cell>
          <cell r="E1153">
            <v>225</v>
          </cell>
          <cell r="F1153">
            <v>60</v>
          </cell>
          <cell r="G1153">
            <v>17</v>
          </cell>
          <cell r="H1153" t="str">
            <v>Letra Negra</v>
          </cell>
          <cell r="I1153" t="str">
            <v>Si</v>
          </cell>
          <cell r="J1153" t="str">
            <v>HP</v>
          </cell>
          <cell r="K1153" t="str">
            <v>V</v>
          </cell>
          <cell r="L1153" t="str">
            <v>99</v>
          </cell>
          <cell r="M1153" t="str">
            <v>SL</v>
          </cell>
          <cell r="N1153" t="str">
            <v>AA</v>
          </cell>
          <cell r="O1153" t="str">
            <v>A</v>
          </cell>
          <cell r="P1153" t="str">
            <v>No</v>
          </cell>
          <cell r="Q1153" t="str">
            <v>-</v>
          </cell>
          <cell r="R1153">
            <v>260</v>
          </cell>
          <cell r="S1153" t="str">
            <v>AUTO</v>
          </cell>
          <cell r="T1153" t="str">
            <v>TOURING</v>
          </cell>
          <cell r="U1153" t="str">
            <v>EN GAMA</v>
          </cell>
          <cell r="V1153">
            <v>0</v>
          </cell>
          <cell r="W1153">
            <v>1913.29</v>
          </cell>
          <cell r="X1153">
            <v>2929</v>
          </cell>
          <cell r="Y1153">
            <v>3397.64</v>
          </cell>
          <cell r="Z1153">
            <v>6341.7199999999993</v>
          </cell>
          <cell r="AA1153" t="str">
            <v>PIRELLI, 225, 60, 17, 99, V, AUTO, TOURING, CINTURATO P7, Letra Negra</v>
          </cell>
        </row>
        <row r="1154">
          <cell r="A1154" t="str">
            <v>GDY109370</v>
          </cell>
          <cell r="B1154" t="str">
            <v>235/55/R18 Goodyear Eagle Rs-A 100V</v>
          </cell>
          <cell r="C1154" t="str">
            <v>GOODYEAR</v>
          </cell>
          <cell r="D1154" t="str">
            <v>EAGLE RS-A</v>
          </cell>
          <cell r="E1154">
            <v>235</v>
          </cell>
          <cell r="F1154">
            <v>55</v>
          </cell>
          <cell r="G1154">
            <v>18</v>
          </cell>
          <cell r="H1154" t="str">
            <v>Letra Negra</v>
          </cell>
          <cell r="I1154" t="str">
            <v>No</v>
          </cell>
          <cell r="J1154" t="str">
            <v>HP</v>
          </cell>
          <cell r="K1154" t="str">
            <v>V</v>
          </cell>
          <cell r="L1154" t="str">
            <v>100</v>
          </cell>
          <cell r="M1154" t="str">
            <v>SL</v>
          </cell>
          <cell r="N1154" t="str">
            <v>A</v>
          </cell>
          <cell r="O1154" t="str">
            <v>A</v>
          </cell>
          <cell r="P1154" t="str">
            <v>No</v>
          </cell>
          <cell r="Q1154" t="str">
            <v>-</v>
          </cell>
          <cell r="R1154">
            <v>260</v>
          </cell>
          <cell r="S1154" t="str">
            <v>CAMIONETA</v>
          </cell>
          <cell r="T1154" t="str">
            <v>URBAN</v>
          </cell>
          <cell r="U1154" t="str">
            <v>EN GAMA</v>
          </cell>
          <cell r="V1154">
            <v>0</v>
          </cell>
          <cell r="W1154">
            <v>2121.08</v>
          </cell>
          <cell r="X1154">
            <v>3261</v>
          </cell>
          <cell r="Y1154">
            <v>3782.7599999999998</v>
          </cell>
          <cell r="Z1154">
            <v>7084.12</v>
          </cell>
          <cell r="AA1154" t="str">
            <v>GOODYEAR, 235, 55, 18, 100, V, CAMIONETA, URBAN, EAGLE RS-A, Letra Negra</v>
          </cell>
        </row>
        <row r="1155">
          <cell r="A1155" t="str">
            <v>HKO22560172</v>
          </cell>
          <cell r="B1155" t="str">
            <v>225/60/R17 Hankook Kinergy St H735 99T</v>
          </cell>
          <cell r="C1155" t="str">
            <v>HANKOOK</v>
          </cell>
          <cell r="D1155" t="str">
            <v>KINERGY ST H735</v>
          </cell>
          <cell r="E1155">
            <v>225</v>
          </cell>
          <cell r="F1155">
            <v>60</v>
          </cell>
          <cell r="G1155">
            <v>17</v>
          </cell>
          <cell r="H1155" t="str">
            <v>Letra Negra</v>
          </cell>
          <cell r="I1155" t="str">
            <v>No</v>
          </cell>
          <cell r="J1155" t="str">
            <v>R</v>
          </cell>
          <cell r="K1155" t="str">
            <v>T</v>
          </cell>
          <cell r="L1155" t="str">
            <v>99</v>
          </cell>
          <cell r="M1155" t="str">
            <v>SL</v>
          </cell>
          <cell r="N1155" t="str">
            <v>-</v>
          </cell>
          <cell r="O1155" t="str">
            <v>-</v>
          </cell>
          <cell r="P1155" t="str">
            <v>No</v>
          </cell>
          <cell r="Q1155" t="str">
            <v>-</v>
          </cell>
          <cell r="R1155">
            <v>0</v>
          </cell>
          <cell r="S1155" t="str">
            <v>AUTO</v>
          </cell>
          <cell r="T1155" t="str">
            <v>TOURING</v>
          </cell>
          <cell r="U1155" t="str">
            <v>FUERA DE GAMA</v>
          </cell>
          <cell r="V1155">
            <v>0</v>
          </cell>
          <cell r="W1155">
            <v>1286.21</v>
          </cell>
          <cell r="X1155">
            <v>2080</v>
          </cell>
          <cell r="Y1155">
            <v>2412.7999999999997</v>
          </cell>
          <cell r="Z1155">
            <v>4263</v>
          </cell>
          <cell r="AA1155" t="str">
            <v>HANKOOK, 225, 60, 17, 99, T, AUTO, TOURING, KINERGY ST H735, Letra Negra</v>
          </cell>
        </row>
        <row r="1156">
          <cell r="A1156" t="str">
            <v>PIR2309600</v>
          </cell>
          <cell r="B1156" t="str">
            <v>225/45/R17 Pirelli Cinturato P7 All Season Plus Xl 94V</v>
          </cell>
          <cell r="C1156" t="str">
            <v>PIRELLI</v>
          </cell>
          <cell r="D1156" t="str">
            <v>CINTURATO P7 ALL SEASON PLUS XL</v>
          </cell>
          <cell r="E1156">
            <v>225</v>
          </cell>
          <cell r="F1156">
            <v>45</v>
          </cell>
          <cell r="G1156">
            <v>17</v>
          </cell>
          <cell r="H1156" t="str">
            <v>Letra Negra</v>
          </cell>
          <cell r="I1156" t="str">
            <v>No</v>
          </cell>
          <cell r="J1156" t="str">
            <v>R</v>
          </cell>
          <cell r="K1156" t="str">
            <v>V</v>
          </cell>
          <cell r="L1156" t="str">
            <v>94</v>
          </cell>
          <cell r="M1156" t="str">
            <v>XL</v>
          </cell>
          <cell r="N1156" t="str">
            <v>AA</v>
          </cell>
          <cell r="O1156" t="str">
            <v>A</v>
          </cell>
          <cell r="P1156" t="str">
            <v>No</v>
          </cell>
          <cell r="Q1156" t="str">
            <v>-</v>
          </cell>
          <cell r="R1156">
            <v>260</v>
          </cell>
          <cell r="S1156" t="str">
            <v>AUTO</v>
          </cell>
          <cell r="T1156" t="str">
            <v>TOURING</v>
          </cell>
          <cell r="U1156" t="str">
            <v>DESCONTINUADO</v>
          </cell>
          <cell r="V1156">
            <v>0</v>
          </cell>
          <cell r="W1156">
            <v>1721.72</v>
          </cell>
          <cell r="X1156">
            <v>2669</v>
          </cell>
          <cell r="Y1156">
            <v>3096.04</v>
          </cell>
          <cell r="Z1156">
            <v>4166.7199999999993</v>
          </cell>
          <cell r="AA1156" t="str">
            <v>PIRELLI, 225, 45, 17, 94, V, AUTO, TOURING, CINTURATO P7 ALL SEASON PLUS XL, Letra Negra</v>
          </cell>
        </row>
        <row r="1157">
          <cell r="A1157" t="str">
            <v>PIR2306200</v>
          </cell>
          <cell r="B1157" t="str">
            <v>285/35/R21 Pirelli Pzero Suv 105Y</v>
          </cell>
          <cell r="C1157" t="str">
            <v>PIRELLI</v>
          </cell>
          <cell r="D1157" t="str">
            <v>PZERO SUV</v>
          </cell>
          <cell r="E1157">
            <v>285</v>
          </cell>
          <cell r="F1157">
            <v>35</v>
          </cell>
          <cell r="G1157">
            <v>21</v>
          </cell>
          <cell r="H1157" t="str">
            <v>Letra Negra</v>
          </cell>
          <cell r="I1157" t="str">
            <v>Si</v>
          </cell>
          <cell r="J1157" t="str">
            <v>HP</v>
          </cell>
          <cell r="K1157" t="str">
            <v>Y</v>
          </cell>
          <cell r="L1157" t="str">
            <v>105</v>
          </cell>
          <cell r="M1157" t="str">
            <v>XL</v>
          </cell>
          <cell r="N1157" t="str">
            <v>AA</v>
          </cell>
          <cell r="O1157" t="str">
            <v>A</v>
          </cell>
          <cell r="P1157" t="str">
            <v>Si</v>
          </cell>
          <cell r="Q1157" t="str">
            <v>-</v>
          </cell>
          <cell r="R1157">
            <v>220</v>
          </cell>
          <cell r="S1157" t="str">
            <v>CAMIONETA</v>
          </cell>
          <cell r="T1157" t="str">
            <v>URBAN</v>
          </cell>
          <cell r="U1157" t="str">
            <v>EN GAMA</v>
          </cell>
          <cell r="V1157">
            <v>0</v>
          </cell>
          <cell r="W1157">
            <v>6743.55</v>
          </cell>
          <cell r="X1157">
            <v>9520</v>
          </cell>
          <cell r="Y1157">
            <v>11043.199999999999</v>
          </cell>
          <cell r="Z1157">
            <v>22350.879999999997</v>
          </cell>
          <cell r="AA1157" t="str">
            <v>PIRELLI, 285, 35, 21, 105, Y, CAMIONETA, URBAN, PZERO SUV, Letra Negra</v>
          </cell>
        </row>
        <row r="1158">
          <cell r="A1158" t="str">
            <v>CT2754521</v>
          </cell>
          <cell r="B1158" t="str">
            <v>275/45/R21 Continental Conticross Contact Lx Sport 107H</v>
          </cell>
          <cell r="C1158" t="str">
            <v>CONTINENTAL</v>
          </cell>
          <cell r="D1158" t="str">
            <v>CONTICROSS CONTACT LX SPORT</v>
          </cell>
          <cell r="E1158">
            <v>275</v>
          </cell>
          <cell r="F1158">
            <v>45</v>
          </cell>
          <cell r="G1158">
            <v>21</v>
          </cell>
          <cell r="H1158" t="str">
            <v>Letra Negra</v>
          </cell>
          <cell r="I1158" t="str">
            <v>No</v>
          </cell>
          <cell r="J1158" t="str">
            <v>R</v>
          </cell>
          <cell r="K1158" t="str">
            <v>H</v>
          </cell>
          <cell r="L1158" t="str">
            <v>107</v>
          </cell>
          <cell r="M1158" t="str">
            <v>SL</v>
          </cell>
          <cell r="N1158" t="str">
            <v>-</v>
          </cell>
          <cell r="O1158" t="str">
            <v>-</v>
          </cell>
          <cell r="P1158" t="str">
            <v>No</v>
          </cell>
          <cell r="Q1158" t="str">
            <v>-</v>
          </cell>
          <cell r="R1158">
            <v>0</v>
          </cell>
          <cell r="S1158" t="str">
            <v>CAMIONETA</v>
          </cell>
          <cell r="T1158" t="str">
            <v>SPORTING</v>
          </cell>
          <cell r="U1158" t="str">
            <v>FUERA DE GAMA</v>
          </cell>
          <cell r="V1158">
            <v>0</v>
          </cell>
          <cell r="W1158">
            <v>5668.11</v>
          </cell>
          <cell r="X1158">
            <v>8064</v>
          </cell>
          <cell r="Y1158">
            <v>9354.24</v>
          </cell>
          <cell r="Z1158">
            <v>18786.199999999997</v>
          </cell>
          <cell r="AA1158" t="str">
            <v>CONTINENTAL, 275, 45, 21, 107, H, CAMIONETA, SPORTING, CONTICROSS CONTACT LX SPORT, Letra Negra</v>
          </cell>
        </row>
        <row r="1159">
          <cell r="A1159" t="str">
            <v>GDY101071</v>
          </cell>
          <cell r="B1159" t="str">
            <v>205/55/R16 Goodyear Eagle Rs-A 89H</v>
          </cell>
          <cell r="C1159" t="str">
            <v>GOODYEAR</v>
          </cell>
          <cell r="D1159" t="str">
            <v>EAGLE RS-A</v>
          </cell>
          <cell r="E1159">
            <v>205</v>
          </cell>
          <cell r="F1159">
            <v>55</v>
          </cell>
          <cell r="G1159">
            <v>16</v>
          </cell>
          <cell r="H1159" t="str">
            <v>Letra Negra</v>
          </cell>
          <cell r="I1159" t="str">
            <v>No</v>
          </cell>
          <cell r="J1159" t="str">
            <v>R</v>
          </cell>
          <cell r="K1159" t="str">
            <v>H</v>
          </cell>
          <cell r="L1159" t="str">
            <v>89</v>
          </cell>
          <cell r="M1159" t="str">
            <v>SL</v>
          </cell>
          <cell r="N1159" t="str">
            <v>A</v>
          </cell>
          <cell r="O1159" t="str">
            <v>A</v>
          </cell>
          <cell r="P1159" t="str">
            <v>No</v>
          </cell>
          <cell r="Q1159" t="str">
            <v>-</v>
          </cell>
          <cell r="R1159">
            <v>260</v>
          </cell>
          <cell r="S1159" t="str">
            <v>AUTO</v>
          </cell>
          <cell r="T1159" t="str">
            <v>URBAN</v>
          </cell>
          <cell r="U1159" t="str">
            <v>DESCONTINUADO</v>
          </cell>
          <cell r="V1159">
            <v>0</v>
          </cell>
          <cell r="W1159">
            <v>1213.67</v>
          </cell>
          <cell r="X1159">
            <v>1912</v>
          </cell>
          <cell r="Y1159">
            <v>2217.92</v>
          </cell>
          <cell r="Z1159">
            <v>4022.8799999999997</v>
          </cell>
          <cell r="AA1159" t="str">
            <v>GOODYEAR, 205, 55, 16, 89, H, AUTO, URBAN, EAGLE RS-A, Letra Negra</v>
          </cell>
        </row>
        <row r="1160">
          <cell r="A1160">
            <v>1293</v>
          </cell>
          <cell r="B1160" t="str">
            <v>235/75/R15 Uniroyal Liberator A/T Xl 108S</v>
          </cell>
          <cell r="C1160" t="str">
            <v>UNIROYAL</v>
          </cell>
          <cell r="D1160" t="str">
            <v>LIBERATOR A/T XL</v>
          </cell>
          <cell r="E1160">
            <v>235</v>
          </cell>
          <cell r="F1160">
            <v>75</v>
          </cell>
          <cell r="G1160">
            <v>15</v>
          </cell>
          <cell r="H1160" t="str">
            <v>Letra Blanca Resaltada Derecha</v>
          </cell>
          <cell r="I1160" t="str">
            <v>No</v>
          </cell>
          <cell r="J1160" t="str">
            <v>R</v>
          </cell>
          <cell r="K1160" t="str">
            <v>S</v>
          </cell>
          <cell r="L1160" t="str">
            <v>108</v>
          </cell>
          <cell r="M1160" t="str">
            <v>XL</v>
          </cell>
          <cell r="N1160" t="str">
            <v>-</v>
          </cell>
          <cell r="O1160" t="str">
            <v>-</v>
          </cell>
          <cell r="P1160" t="str">
            <v>No</v>
          </cell>
          <cell r="Q1160" t="str">
            <v>-</v>
          </cell>
          <cell r="R1160">
            <v>500</v>
          </cell>
          <cell r="S1160" t="str">
            <v>CAMIONETA</v>
          </cell>
          <cell r="T1160" t="str">
            <v>URBAN</v>
          </cell>
          <cell r="U1160" t="str">
            <v>DESCONTINUADO</v>
          </cell>
          <cell r="V1160">
            <v>0</v>
          </cell>
          <cell r="W1160">
            <v>1313.55</v>
          </cell>
          <cell r="X1160">
            <v>1983</v>
          </cell>
          <cell r="Y1160">
            <v>2300.2799999999997</v>
          </cell>
          <cell r="Z1160">
            <v>4353.4799999999996</v>
          </cell>
          <cell r="AA1160" t="str">
            <v>UNIROYAL, 235, 75, 15, 108, S, CAMIONETA, URBAN, LIBERATOR A/T XL, Letra Blanca Resaltada Derecha</v>
          </cell>
        </row>
        <row r="1161">
          <cell r="A1161" t="str">
            <v>PIR1961800</v>
          </cell>
          <cell r="B1161" t="str">
            <v>285/75/R16 Pirelli Scorpion Mtr 116Q</v>
          </cell>
          <cell r="C1161" t="str">
            <v>PIRELLI</v>
          </cell>
          <cell r="D1161" t="str">
            <v>SCORPION MTR</v>
          </cell>
          <cell r="E1161">
            <v>285</v>
          </cell>
          <cell r="F1161">
            <v>75</v>
          </cell>
          <cell r="G1161">
            <v>16</v>
          </cell>
          <cell r="H1161" t="str">
            <v>Letra Blanca</v>
          </cell>
          <cell r="I1161" t="str">
            <v>No</v>
          </cell>
          <cell r="J1161" t="str">
            <v>R</v>
          </cell>
          <cell r="K1161" t="str">
            <v>Q</v>
          </cell>
          <cell r="L1161" t="str">
            <v>116</v>
          </cell>
          <cell r="M1161" t="str">
            <v>SL</v>
          </cell>
          <cell r="N1161" t="str">
            <v>-</v>
          </cell>
          <cell r="O1161" t="str">
            <v>-</v>
          </cell>
          <cell r="P1161" t="str">
            <v>No</v>
          </cell>
          <cell r="Q1161" t="str">
            <v>-</v>
          </cell>
          <cell r="R1161">
            <v>0</v>
          </cell>
          <cell r="S1161" t="str">
            <v>CAMIONETA</v>
          </cell>
          <cell r="T1161" t="str">
            <v>URBAN</v>
          </cell>
          <cell r="U1161" t="str">
            <v>EN GAMA</v>
          </cell>
          <cell r="V1161">
            <v>10</v>
          </cell>
          <cell r="W1161">
            <v>3040.36</v>
          </cell>
          <cell r="X1161">
            <v>4385</v>
          </cell>
          <cell r="Y1161">
            <v>5086.5999999999995</v>
          </cell>
          <cell r="Z1161">
            <v>10179</v>
          </cell>
          <cell r="AA1161" t="str">
            <v>PIRELLI, 285, 75, 16, 116, Q, CAMIONETA, URBAN, SCORPION MTR, Letra Blanca</v>
          </cell>
        </row>
        <row r="1162">
          <cell r="A1162" t="str">
            <v>GDY101321</v>
          </cell>
          <cell r="B1162" t="str">
            <v>245/45/R18 Goodyear Eagle Rs-A 96V</v>
          </cell>
          <cell r="C1162" t="str">
            <v>GOODYEAR</v>
          </cell>
          <cell r="D1162" t="str">
            <v>EAGLE RS-A</v>
          </cell>
          <cell r="E1162">
            <v>245</v>
          </cell>
          <cell r="F1162">
            <v>45</v>
          </cell>
          <cell r="G1162">
            <v>18</v>
          </cell>
          <cell r="H1162" t="str">
            <v>Letra Negra</v>
          </cell>
          <cell r="I1162" t="str">
            <v>Si</v>
          </cell>
          <cell r="J1162" t="str">
            <v>HP</v>
          </cell>
          <cell r="K1162" t="str">
            <v>V</v>
          </cell>
          <cell r="L1162" t="str">
            <v>96</v>
          </cell>
          <cell r="M1162" t="str">
            <v>SL</v>
          </cell>
          <cell r="N1162" t="str">
            <v>A</v>
          </cell>
          <cell r="O1162" t="str">
            <v>A</v>
          </cell>
          <cell r="P1162" t="str">
            <v>No</v>
          </cell>
          <cell r="Q1162" t="str">
            <v>-</v>
          </cell>
          <cell r="R1162">
            <v>260</v>
          </cell>
          <cell r="S1162" t="str">
            <v>AUTO</v>
          </cell>
          <cell r="T1162" t="str">
            <v>URBAN</v>
          </cell>
          <cell r="U1162" t="str">
            <v>EN GAMA</v>
          </cell>
          <cell r="V1162">
            <v>14</v>
          </cell>
          <cell r="W1162">
            <v>2916.84</v>
          </cell>
          <cell r="X1162">
            <v>4339</v>
          </cell>
          <cell r="Y1162">
            <v>5033.24</v>
          </cell>
          <cell r="Z1162">
            <v>9906.4</v>
          </cell>
          <cell r="AA1162" t="str">
            <v>GOODYEAR, 245, 45, 18, 96, V, AUTO, URBAN, EAGLE RS-A, Letra Negra</v>
          </cell>
        </row>
        <row r="1163">
          <cell r="A1163" t="str">
            <v>PIR1521700</v>
          </cell>
          <cell r="B1163" t="str">
            <v>255/50/R19 Pirelli Pzero Rosso 103W</v>
          </cell>
          <cell r="C1163" t="str">
            <v>PIRELLI</v>
          </cell>
          <cell r="D1163" t="str">
            <v>PZERO ROSSO</v>
          </cell>
          <cell r="E1163">
            <v>255</v>
          </cell>
          <cell r="F1163">
            <v>50</v>
          </cell>
          <cell r="G1163">
            <v>19</v>
          </cell>
          <cell r="H1163" t="str">
            <v>Letra Negra</v>
          </cell>
          <cell r="I1163" t="str">
            <v>Si</v>
          </cell>
          <cell r="J1163" t="str">
            <v>HP</v>
          </cell>
          <cell r="K1163" t="str">
            <v>W</v>
          </cell>
          <cell r="L1163" t="str">
            <v>103</v>
          </cell>
          <cell r="M1163" t="str">
            <v>SL</v>
          </cell>
          <cell r="N1163" t="str">
            <v>-</v>
          </cell>
          <cell r="O1163" t="str">
            <v>-</v>
          </cell>
          <cell r="P1163" t="str">
            <v>No</v>
          </cell>
          <cell r="Q1163" t="str">
            <v>-</v>
          </cell>
          <cell r="R1163">
            <v>0</v>
          </cell>
          <cell r="S1163" t="str">
            <v>CAMIONETA</v>
          </cell>
          <cell r="T1163" t="str">
            <v>PERFORMANCE</v>
          </cell>
          <cell r="U1163" t="str">
            <v>EN GAMA</v>
          </cell>
          <cell r="V1163">
            <v>0</v>
          </cell>
          <cell r="W1163">
            <v>2528.6</v>
          </cell>
          <cell r="X1163">
            <v>3813</v>
          </cell>
          <cell r="Y1163">
            <v>4423.08</v>
          </cell>
          <cell r="Z1163">
            <v>8381</v>
          </cell>
          <cell r="AA1163" t="str">
            <v>PIRELLI, 255, 50, 19, 103, W, CAMIONETA, PERFORMANCE, PZERO ROSSO, Letra Negra</v>
          </cell>
        </row>
        <row r="1164">
          <cell r="A1164" t="str">
            <v>DUN105727</v>
          </cell>
          <cell r="B1164" t="str">
            <v>225/50/R18 Dunlop Sp Sport Maxx 94V</v>
          </cell>
          <cell r="C1164" t="str">
            <v>DUNLOP</v>
          </cell>
          <cell r="D1164" t="str">
            <v>SP SPORT MAXX</v>
          </cell>
          <cell r="E1164">
            <v>225</v>
          </cell>
          <cell r="F1164">
            <v>50</v>
          </cell>
          <cell r="G1164">
            <v>18</v>
          </cell>
          <cell r="H1164" t="str">
            <v>Letra Negra</v>
          </cell>
          <cell r="I1164" t="str">
            <v>Si</v>
          </cell>
          <cell r="J1164" t="str">
            <v>HP</v>
          </cell>
          <cell r="K1164" t="str">
            <v>V</v>
          </cell>
          <cell r="L1164" t="str">
            <v>94</v>
          </cell>
          <cell r="M1164" t="str">
            <v>SL</v>
          </cell>
          <cell r="N1164" t="str">
            <v>A</v>
          </cell>
          <cell r="O1164" t="str">
            <v>A</v>
          </cell>
          <cell r="P1164" t="str">
            <v>No</v>
          </cell>
          <cell r="Q1164" t="str">
            <v>-</v>
          </cell>
          <cell r="R1164">
            <v>260</v>
          </cell>
          <cell r="S1164" t="str">
            <v>AUTO</v>
          </cell>
          <cell r="T1164" t="str">
            <v>SPORTING</v>
          </cell>
          <cell r="U1164" t="str">
            <v>FUERA DE GAMA</v>
          </cell>
          <cell r="V1164">
            <v>12</v>
          </cell>
          <cell r="W1164">
            <v>2351.64</v>
          </cell>
          <cell r="X1164">
            <v>3573</v>
          </cell>
          <cell r="Y1164">
            <v>4144.6799999999994</v>
          </cell>
          <cell r="Z1164">
            <v>7794.0399999999991</v>
          </cell>
          <cell r="AA1164" t="str">
            <v>DUNLOP, 225, 50, 18, 94, V, AUTO, SPORTING, SP SPORT MAXX, Letra Negra</v>
          </cell>
        </row>
        <row r="1165">
          <cell r="A1165" t="str">
            <v>GDY105724</v>
          </cell>
          <cell r="B1165" t="str">
            <v>225/60/R18 Goodyear Eagle Rs-A 99W</v>
          </cell>
          <cell r="C1165" t="str">
            <v>GOODYEAR</v>
          </cell>
          <cell r="D1165" t="str">
            <v>EAGLE RS-A</v>
          </cell>
          <cell r="E1165">
            <v>225</v>
          </cell>
          <cell r="F1165">
            <v>60</v>
          </cell>
          <cell r="G1165">
            <v>18</v>
          </cell>
          <cell r="H1165" t="str">
            <v>Letra Negra</v>
          </cell>
          <cell r="I1165" t="str">
            <v>Si</v>
          </cell>
          <cell r="J1165" t="str">
            <v>HP</v>
          </cell>
          <cell r="K1165" t="str">
            <v>W</v>
          </cell>
          <cell r="L1165" t="str">
            <v>99</v>
          </cell>
          <cell r="M1165" t="str">
            <v>SL</v>
          </cell>
          <cell r="N1165" t="str">
            <v>A</v>
          </cell>
          <cell r="O1165" t="str">
            <v>A</v>
          </cell>
          <cell r="P1165" t="str">
            <v>No</v>
          </cell>
          <cell r="Q1165" t="str">
            <v>-</v>
          </cell>
          <cell r="R1165">
            <v>260</v>
          </cell>
          <cell r="S1165" t="str">
            <v>CAMIONETA</v>
          </cell>
          <cell r="T1165" t="str">
            <v>URBAN</v>
          </cell>
          <cell r="U1165" t="str">
            <v>EN GAMA</v>
          </cell>
          <cell r="V1165">
            <v>18</v>
          </cell>
          <cell r="W1165">
            <v>2418.36</v>
          </cell>
          <cell r="X1165">
            <v>3664</v>
          </cell>
          <cell r="Y1165">
            <v>4250.24</v>
          </cell>
          <cell r="Z1165">
            <v>8294</v>
          </cell>
          <cell r="AA1165" t="str">
            <v>GOODYEAR, 225, 60, 18, 99, W, CAMIONETA, URBAN, EAGLE RS-A, Letra Negra</v>
          </cell>
        </row>
        <row r="1166">
          <cell r="A1166" t="str">
            <v>GDY108183</v>
          </cell>
          <cell r="B1166" t="str">
            <v>275/40/R17 Goodyear Eagle F1 Asymmetric All Season 98W</v>
          </cell>
          <cell r="C1166" t="str">
            <v>GOODYEAR</v>
          </cell>
          <cell r="D1166" t="str">
            <v>EAGLE F1 ASYMMETRIC ALL SEASON</v>
          </cell>
          <cell r="E1166">
            <v>275</v>
          </cell>
          <cell r="F1166">
            <v>40</v>
          </cell>
          <cell r="G1166">
            <v>17</v>
          </cell>
          <cell r="H1166" t="str">
            <v>Letra Negra</v>
          </cell>
          <cell r="I1166" t="str">
            <v>No</v>
          </cell>
          <cell r="J1166" t="str">
            <v>HP</v>
          </cell>
          <cell r="K1166" t="str">
            <v>W</v>
          </cell>
          <cell r="L1166" t="str">
            <v>98</v>
          </cell>
          <cell r="M1166" t="str">
            <v>SL</v>
          </cell>
          <cell r="N1166" t="str">
            <v>AA</v>
          </cell>
          <cell r="O1166" t="str">
            <v>A</v>
          </cell>
          <cell r="P1166" t="str">
            <v>No</v>
          </cell>
          <cell r="Q1166" t="str">
            <v>-</v>
          </cell>
          <cell r="R1166">
            <v>500</v>
          </cell>
          <cell r="S1166" t="str">
            <v>AUTO</v>
          </cell>
          <cell r="T1166" t="str">
            <v>SPORTING</v>
          </cell>
          <cell r="U1166" t="str">
            <v>EN GAMA</v>
          </cell>
          <cell r="V1166">
            <v>15</v>
          </cell>
          <cell r="W1166">
            <v>3113.53</v>
          </cell>
          <cell r="X1166">
            <v>4554</v>
          </cell>
          <cell r="Y1166">
            <v>5282.6399999999994</v>
          </cell>
          <cell r="Z1166">
            <v>10319.359999999999</v>
          </cell>
          <cell r="AA1166" t="str">
            <v>GOODYEAR, 275, 40, 17, 98, W, AUTO, SPORTING, EAGLE F1 ASYMMETRIC ALL SEASON, Letra Negra</v>
          </cell>
        </row>
        <row r="1167">
          <cell r="A1167" t="str">
            <v>PIR2908200</v>
          </cell>
          <cell r="B1167" t="str">
            <v>225/40/R19 Pirelli Pzero Pz4 93Y</v>
          </cell>
          <cell r="C1167" t="str">
            <v>PIRELLI</v>
          </cell>
          <cell r="D1167" t="str">
            <v>PZERO PZ4</v>
          </cell>
          <cell r="E1167">
            <v>225</v>
          </cell>
          <cell r="F1167">
            <v>40</v>
          </cell>
          <cell r="G1167">
            <v>19</v>
          </cell>
          <cell r="H1167" t="str">
            <v>Letra Negra</v>
          </cell>
          <cell r="I1167" t="str">
            <v>Si</v>
          </cell>
          <cell r="J1167" t="str">
            <v>HP</v>
          </cell>
          <cell r="K1167" t="str">
            <v>Y</v>
          </cell>
          <cell r="L1167" t="str">
            <v>93</v>
          </cell>
          <cell r="M1167" t="str">
            <v>XL</v>
          </cell>
          <cell r="N1167" t="str">
            <v>-</v>
          </cell>
          <cell r="O1167" t="str">
            <v>-</v>
          </cell>
          <cell r="P1167" t="str">
            <v>No</v>
          </cell>
          <cell r="Q1167" t="str">
            <v>-</v>
          </cell>
          <cell r="R1167">
            <v>0</v>
          </cell>
          <cell r="S1167" t="str">
            <v>AUTO</v>
          </cell>
          <cell r="T1167" t="str">
            <v>URBAN</v>
          </cell>
          <cell r="U1167" t="str">
            <v>EN GAMA</v>
          </cell>
          <cell r="V1167">
            <v>0</v>
          </cell>
          <cell r="W1167">
            <v>4248.9399999999996</v>
          </cell>
          <cell r="X1167">
            <v>6142</v>
          </cell>
          <cell r="Y1167">
            <v>7124.7199999999993</v>
          </cell>
          <cell r="Z1167">
            <v>14082.4</v>
          </cell>
          <cell r="AA1167" t="str">
            <v>PIRELLI, 225, 40, 19, 93, Y, AUTO, URBAN, PZERO PZ4, Letra Negra</v>
          </cell>
        </row>
        <row r="1168">
          <cell r="A1168" t="str">
            <v>PIR2202500</v>
          </cell>
          <cell r="B1168" t="str">
            <v>285/70/R17 Pirelli Scorpion Mtr 116Q</v>
          </cell>
          <cell r="C1168" t="str">
            <v>PIRELLI</v>
          </cell>
          <cell r="D1168" t="str">
            <v>SCORPION MTR</v>
          </cell>
          <cell r="E1168">
            <v>285</v>
          </cell>
          <cell r="F1168">
            <v>70</v>
          </cell>
          <cell r="G1168">
            <v>17</v>
          </cell>
          <cell r="H1168" t="str">
            <v>Letra Blanca</v>
          </cell>
          <cell r="I1168" t="str">
            <v>No</v>
          </cell>
          <cell r="J1168" t="str">
            <v>R</v>
          </cell>
          <cell r="K1168" t="str">
            <v>Q</v>
          </cell>
          <cell r="L1168" t="str">
            <v>116</v>
          </cell>
          <cell r="M1168" t="str">
            <v>SL</v>
          </cell>
          <cell r="N1168" t="str">
            <v>-</v>
          </cell>
          <cell r="O1168" t="str">
            <v>-</v>
          </cell>
          <cell r="P1168" t="str">
            <v>No</v>
          </cell>
          <cell r="Q1168" t="str">
            <v>-</v>
          </cell>
          <cell r="R1168">
            <v>0</v>
          </cell>
          <cell r="S1168" t="str">
            <v>CAMIONETA</v>
          </cell>
          <cell r="T1168" t="str">
            <v>URBAN</v>
          </cell>
          <cell r="U1168" t="str">
            <v>EN GAMA</v>
          </cell>
          <cell r="V1168">
            <v>0</v>
          </cell>
          <cell r="W1168">
            <v>3019.56</v>
          </cell>
          <cell r="X1168">
            <v>4427</v>
          </cell>
          <cell r="Y1168">
            <v>5135.32</v>
          </cell>
          <cell r="Z1168">
            <v>10209.16</v>
          </cell>
          <cell r="AA1168" t="str">
            <v>PIRELLI, 285, 70, 17, 116, Q, CAMIONETA, URBAN, SCORPION MTR, Letra Blanca</v>
          </cell>
        </row>
        <row r="1169">
          <cell r="A1169" t="str">
            <v>PIR2129300</v>
          </cell>
          <cell r="B1169" t="str">
            <v>205/45/R17 Pirelli Pzero 84V</v>
          </cell>
          <cell r="C1169" t="str">
            <v>PIRELLI</v>
          </cell>
          <cell r="D1169" t="str">
            <v>PZERO</v>
          </cell>
          <cell r="E1169">
            <v>205</v>
          </cell>
          <cell r="F1169">
            <v>45</v>
          </cell>
          <cell r="G1169">
            <v>17</v>
          </cell>
          <cell r="H1169" t="str">
            <v>Letra Negra</v>
          </cell>
          <cell r="I1169" t="str">
            <v>No</v>
          </cell>
          <cell r="J1169" t="str">
            <v>HP</v>
          </cell>
          <cell r="K1169" t="str">
            <v>V</v>
          </cell>
          <cell r="L1169" t="str">
            <v>84</v>
          </cell>
          <cell r="M1169" t="str">
            <v>SL</v>
          </cell>
          <cell r="N1169" t="str">
            <v>AA</v>
          </cell>
          <cell r="O1169" t="str">
            <v>A</v>
          </cell>
          <cell r="P1169" t="str">
            <v>Si</v>
          </cell>
          <cell r="Q1169" t="str">
            <v>-</v>
          </cell>
          <cell r="R1169">
            <v>220</v>
          </cell>
          <cell r="S1169" t="str">
            <v>AUTO</v>
          </cell>
          <cell r="T1169" t="str">
            <v>URBAN</v>
          </cell>
          <cell r="U1169" t="str">
            <v>EN GAMA</v>
          </cell>
          <cell r="V1169">
            <v>0</v>
          </cell>
          <cell r="W1169">
            <v>2656.3</v>
          </cell>
          <cell r="X1169">
            <v>3935</v>
          </cell>
          <cell r="Y1169">
            <v>4564.5999999999995</v>
          </cell>
          <cell r="Z1169">
            <v>8804.4</v>
          </cell>
          <cell r="AA1169" t="str">
            <v>PIRELLI, 205, 45, 17, 84, V, AUTO, URBAN, PZERO, Letra Negra</v>
          </cell>
        </row>
        <row r="1170">
          <cell r="A1170" t="str">
            <v>C20009</v>
          </cell>
          <cell r="B1170" t="str">
            <v>215/60/R15 Coopertires Cs5 Grand Touring 94T</v>
          </cell>
          <cell r="C1170" t="str">
            <v>COOPERTIRES</v>
          </cell>
          <cell r="D1170" t="str">
            <v>CS5 GRAND TOURING</v>
          </cell>
          <cell r="E1170">
            <v>215</v>
          </cell>
          <cell r="F1170">
            <v>60</v>
          </cell>
          <cell r="G1170">
            <v>15</v>
          </cell>
          <cell r="H1170" t="str">
            <v>Letra Negra</v>
          </cell>
          <cell r="I1170" t="str">
            <v>No</v>
          </cell>
          <cell r="J1170" t="str">
            <v>R</v>
          </cell>
          <cell r="K1170" t="str">
            <v>T</v>
          </cell>
          <cell r="L1170" t="str">
            <v>94</v>
          </cell>
          <cell r="M1170" t="str">
            <v>SL</v>
          </cell>
          <cell r="N1170" t="str">
            <v>A</v>
          </cell>
          <cell r="O1170" t="str">
            <v>A</v>
          </cell>
          <cell r="P1170" t="str">
            <v>No</v>
          </cell>
          <cell r="Q1170">
            <v>4</v>
          </cell>
          <cell r="R1170">
            <v>780</v>
          </cell>
          <cell r="S1170" t="str">
            <v>AUTO</v>
          </cell>
          <cell r="T1170" t="str">
            <v>TOURING</v>
          </cell>
          <cell r="U1170" t="str">
            <v>EN GAMA</v>
          </cell>
          <cell r="V1170">
            <v>3</v>
          </cell>
          <cell r="W1170">
            <v>1334.13</v>
          </cell>
          <cell r="X1170">
            <v>2010</v>
          </cell>
          <cell r="Y1170">
            <v>2331.6</v>
          </cell>
          <cell r="Z1170">
            <v>4421.92</v>
          </cell>
          <cell r="AA1170" t="str">
            <v>COOPERTIRES, 215, 60, 15, 94, T, AUTO, TOURING, CS5 GRAND TOURING, Letra Negra</v>
          </cell>
        </row>
        <row r="1171">
          <cell r="A1171" t="str">
            <v>C22014</v>
          </cell>
          <cell r="B1171" t="str">
            <v>235/55/R17 Coopertires Zeon Rs3-S 99W</v>
          </cell>
          <cell r="C1171" t="str">
            <v>COOPERTIRES</v>
          </cell>
          <cell r="D1171" t="str">
            <v>ZEON RS3-S</v>
          </cell>
          <cell r="E1171">
            <v>235</v>
          </cell>
          <cell r="F1171">
            <v>55</v>
          </cell>
          <cell r="G1171">
            <v>17</v>
          </cell>
          <cell r="H1171" t="str">
            <v>Letra Negra</v>
          </cell>
          <cell r="I1171" t="str">
            <v>No</v>
          </cell>
          <cell r="J1171" t="str">
            <v>HP</v>
          </cell>
          <cell r="K1171" t="str">
            <v>W</v>
          </cell>
          <cell r="L1171" t="str">
            <v>99</v>
          </cell>
          <cell r="M1171" t="str">
            <v>SL</v>
          </cell>
          <cell r="N1171" t="str">
            <v>AA</v>
          </cell>
          <cell r="O1171" t="str">
            <v>A</v>
          </cell>
          <cell r="P1171" t="str">
            <v>No</v>
          </cell>
          <cell r="Q1171">
            <v>4</v>
          </cell>
          <cell r="R1171">
            <v>300</v>
          </cell>
          <cell r="S1171" t="str">
            <v>AUTO</v>
          </cell>
          <cell r="T1171" t="str">
            <v>PERFORMANCE</v>
          </cell>
          <cell r="U1171" t="str">
            <v>FUERA DE GAMA</v>
          </cell>
          <cell r="V1171">
            <v>0</v>
          </cell>
          <cell r="W1171">
            <v>1785.41</v>
          </cell>
          <cell r="X1171">
            <v>2756</v>
          </cell>
          <cell r="Y1171">
            <v>3196.9599999999996</v>
          </cell>
          <cell r="Z1171">
            <v>5918.32</v>
          </cell>
          <cell r="AA1171" t="str">
            <v>COOPERTIRES, 235, 55, 17, 99, W, AUTO, PERFORMANCE, ZEON RS3-S, Letra Negra</v>
          </cell>
        </row>
        <row r="1172">
          <cell r="A1172" t="str">
            <v>C9032681</v>
          </cell>
          <cell r="B1172" t="str">
            <v>255/70/R16 Coopertires Discoverer At3 4S 111T</v>
          </cell>
          <cell r="C1172" t="str">
            <v>COOPERTIRES</v>
          </cell>
          <cell r="D1172" t="str">
            <v>DISCOVERER AT3 4S</v>
          </cell>
          <cell r="E1172">
            <v>255</v>
          </cell>
          <cell r="F1172">
            <v>70</v>
          </cell>
          <cell r="G1172">
            <v>16</v>
          </cell>
          <cell r="H1172" t="str">
            <v>Letra Blanca Derecha</v>
          </cell>
          <cell r="I1172" t="str">
            <v>No</v>
          </cell>
          <cell r="J1172" t="str">
            <v>R</v>
          </cell>
          <cell r="K1172" t="str">
            <v>T</v>
          </cell>
          <cell r="L1172" t="str">
            <v>111</v>
          </cell>
          <cell r="M1172" t="str">
            <v>SL</v>
          </cell>
          <cell r="N1172" t="str">
            <v>A</v>
          </cell>
          <cell r="O1172" t="str">
            <v>B</v>
          </cell>
          <cell r="P1172" t="str">
            <v>No</v>
          </cell>
          <cell r="Q1172">
            <v>4</v>
          </cell>
          <cell r="R1172">
            <v>620</v>
          </cell>
          <cell r="S1172" t="str">
            <v>CAMIONETA</v>
          </cell>
          <cell r="T1172" t="str">
            <v>ALL TERRAIN</v>
          </cell>
          <cell r="U1172" t="str">
            <v>FUERA DE GAMA</v>
          </cell>
          <cell r="V1172">
            <v>0</v>
          </cell>
          <cell r="W1172">
            <v>2257.17</v>
          </cell>
          <cell r="X1172">
            <v>3324</v>
          </cell>
          <cell r="Y1172">
            <v>3855.8399999999997</v>
          </cell>
          <cell r="Z1172">
            <v>7481.9999999999991</v>
          </cell>
          <cell r="AA1172" t="str">
            <v>COOPERTIRES, 255, 70, 16, 111, T, CAMIONETA, ALL TERRAIN, DISCOVERER AT3 4S, Letra Blanca Derecha</v>
          </cell>
        </row>
        <row r="1173">
          <cell r="A1173" t="str">
            <v>PIR2041200</v>
          </cell>
          <cell r="B1173" t="str">
            <v>205/55/R16 Pirelli Cinturato P7 All Season 91V</v>
          </cell>
          <cell r="C1173" t="str">
            <v>PIRELLI</v>
          </cell>
          <cell r="D1173" t="str">
            <v>CINTURATO P7 ALL SEASON</v>
          </cell>
          <cell r="E1173">
            <v>205</v>
          </cell>
          <cell r="F1173">
            <v>55</v>
          </cell>
          <cell r="G1173">
            <v>16</v>
          </cell>
          <cell r="H1173" t="str">
            <v>Letra Negra</v>
          </cell>
          <cell r="I1173" t="str">
            <v>Si</v>
          </cell>
          <cell r="J1173" t="str">
            <v>HP</v>
          </cell>
          <cell r="K1173" t="str">
            <v>V</v>
          </cell>
          <cell r="L1173" t="str">
            <v>91</v>
          </cell>
          <cell r="M1173" t="str">
            <v>XL</v>
          </cell>
          <cell r="N1173" t="str">
            <v>A</v>
          </cell>
          <cell r="O1173" t="str">
            <v>A</v>
          </cell>
          <cell r="P1173" t="str">
            <v>Si</v>
          </cell>
          <cell r="Q1173" t="str">
            <v>-</v>
          </cell>
          <cell r="R1173">
            <v>500</v>
          </cell>
          <cell r="S1173" t="str">
            <v>AUTO</v>
          </cell>
          <cell r="T1173" t="str">
            <v>URBAN</v>
          </cell>
          <cell r="U1173" t="str">
            <v>FUERA DE GAMA</v>
          </cell>
          <cell r="V1173">
            <v>0</v>
          </cell>
          <cell r="W1173">
            <v>1741.41</v>
          </cell>
          <cell r="X1173">
            <v>2626</v>
          </cell>
          <cell r="Y1173">
            <v>3046.16</v>
          </cell>
          <cell r="Z1173">
            <v>5772.16</v>
          </cell>
          <cell r="AA1173" t="str">
            <v>PIRELLI, 205, 55, 16, 91, V, AUTO, URBAN, CINTURATO P7 ALL SEASON, Letra Negra</v>
          </cell>
        </row>
        <row r="1174">
          <cell r="A1174">
            <v>57669</v>
          </cell>
          <cell r="B1174" t="str">
            <v>235/75/R15 Uniroyal Liberator A/T 104/101Q</v>
          </cell>
          <cell r="C1174" t="str">
            <v>UNIROYAL</v>
          </cell>
          <cell r="D1174" t="str">
            <v>LIBERATOR A/T</v>
          </cell>
          <cell r="E1174">
            <v>235</v>
          </cell>
          <cell r="F1174">
            <v>75</v>
          </cell>
          <cell r="G1174">
            <v>15</v>
          </cell>
          <cell r="H1174" t="str">
            <v>Letra Blanca Resaltada Derecha</v>
          </cell>
          <cell r="I1174" t="str">
            <v>No</v>
          </cell>
          <cell r="J1174" t="str">
            <v>C</v>
          </cell>
          <cell r="K1174" t="str">
            <v>Q</v>
          </cell>
          <cell r="L1174" t="str">
            <v>104/101</v>
          </cell>
          <cell r="M1174" t="str">
            <v>SL</v>
          </cell>
          <cell r="N1174" t="str">
            <v>-</v>
          </cell>
          <cell r="O1174" t="str">
            <v>-</v>
          </cell>
          <cell r="P1174" t="str">
            <v>No</v>
          </cell>
          <cell r="Q1174" t="str">
            <v>-</v>
          </cell>
          <cell r="R1174">
            <v>0</v>
          </cell>
          <cell r="S1174" t="str">
            <v>CAMIONETA</v>
          </cell>
          <cell r="T1174" t="str">
            <v>URBAN</v>
          </cell>
          <cell r="U1174" t="str">
            <v>DESCONTINUADO</v>
          </cell>
          <cell r="V1174">
            <v>0</v>
          </cell>
          <cell r="W1174">
            <v>1241.57</v>
          </cell>
          <cell r="X1174">
            <v>1885</v>
          </cell>
          <cell r="Y1174">
            <v>2186.6</v>
          </cell>
          <cell r="Z1174">
            <v>4115.6799999999994</v>
          </cell>
          <cell r="AA1174" t="str">
            <v>UNIROYAL, 235, 75, 15, 104/101, Q, CAMIONETA, URBAN, LIBERATOR A/T, Letra Blanca Resaltada Derecha</v>
          </cell>
        </row>
        <row r="1175">
          <cell r="A1175" t="str">
            <v>GDY105692</v>
          </cell>
          <cell r="B1175" t="str">
            <v>245/55/R18 Goodyear Eagle Rs-A 103V</v>
          </cell>
          <cell r="C1175" t="str">
            <v>GOODYEAR</v>
          </cell>
          <cell r="D1175" t="str">
            <v>EAGLE RS-A</v>
          </cell>
          <cell r="E1175">
            <v>245</v>
          </cell>
          <cell r="F1175">
            <v>55</v>
          </cell>
          <cell r="G1175">
            <v>18</v>
          </cell>
          <cell r="H1175" t="str">
            <v>Letra Negra</v>
          </cell>
          <cell r="I1175" t="str">
            <v>Si</v>
          </cell>
          <cell r="J1175" t="str">
            <v>HP</v>
          </cell>
          <cell r="K1175" t="str">
            <v>V</v>
          </cell>
          <cell r="L1175" t="str">
            <v>103</v>
          </cell>
          <cell r="M1175" t="str">
            <v>SL</v>
          </cell>
          <cell r="N1175" t="str">
            <v>A</v>
          </cell>
          <cell r="O1175" t="str">
            <v>A</v>
          </cell>
          <cell r="P1175" t="str">
            <v>No</v>
          </cell>
          <cell r="Q1175" t="str">
            <v>-</v>
          </cell>
          <cell r="R1175">
            <v>260</v>
          </cell>
          <cell r="S1175" t="str">
            <v>CAMIONETA</v>
          </cell>
          <cell r="T1175" t="str">
            <v>URBAN</v>
          </cell>
          <cell r="U1175" t="str">
            <v>EN GAMA</v>
          </cell>
          <cell r="V1175">
            <v>4</v>
          </cell>
          <cell r="W1175">
            <v>2450.73</v>
          </cell>
          <cell r="X1175">
            <v>3708</v>
          </cell>
          <cell r="Y1175">
            <v>4301.28</v>
          </cell>
          <cell r="Z1175">
            <v>8169.8799999999992</v>
          </cell>
          <cell r="AA1175" t="str">
            <v>GOODYEAR, 245, 55, 18, 103, V, CAMIONETA, URBAN, EAGLE RS-A, Letra Negra</v>
          </cell>
        </row>
        <row r="1176">
          <cell r="A1176" t="str">
            <v>GDY101004</v>
          </cell>
          <cell r="B1176" t="str">
            <v>255/60/R19 Goodyear Eagle Rs-A 108H</v>
          </cell>
          <cell r="C1176" t="str">
            <v>GOODYEAR</v>
          </cell>
          <cell r="D1176" t="str">
            <v>EAGLE RS-A</v>
          </cell>
          <cell r="E1176">
            <v>255</v>
          </cell>
          <cell r="F1176">
            <v>60</v>
          </cell>
          <cell r="G1176">
            <v>19</v>
          </cell>
          <cell r="H1176" t="str">
            <v>Letra Negra</v>
          </cell>
          <cell r="I1176" t="str">
            <v>No</v>
          </cell>
          <cell r="J1176" t="str">
            <v>R</v>
          </cell>
          <cell r="K1176" t="str">
            <v>H</v>
          </cell>
          <cell r="L1176" t="str">
            <v>108</v>
          </cell>
          <cell r="M1176" t="str">
            <v>SL</v>
          </cell>
          <cell r="N1176" t="str">
            <v>A</v>
          </cell>
          <cell r="O1176" t="str">
            <v>A</v>
          </cell>
          <cell r="P1176" t="str">
            <v>No</v>
          </cell>
          <cell r="Q1176" t="str">
            <v>-</v>
          </cell>
          <cell r="R1176">
            <v>260</v>
          </cell>
          <cell r="S1176" t="str">
            <v>CAMIONETA</v>
          </cell>
          <cell r="T1176" t="str">
            <v>URBAN</v>
          </cell>
          <cell r="U1176" t="str">
            <v>EN GAMA</v>
          </cell>
          <cell r="V1176">
            <v>13</v>
          </cell>
          <cell r="W1176">
            <v>2524.87</v>
          </cell>
          <cell r="X1176">
            <v>3808</v>
          </cell>
          <cell r="Y1176">
            <v>4417.28</v>
          </cell>
          <cell r="Z1176">
            <v>9450.5199999999986</v>
          </cell>
          <cell r="AA1176" t="str">
            <v>GOODYEAR, 255, 60, 19, 108, H, CAMIONETA, URBAN, EAGLE RS-A, Letra Negra</v>
          </cell>
        </row>
        <row r="1177">
          <cell r="A1177" t="str">
            <v>PIR1997100</v>
          </cell>
          <cell r="B1177" t="str">
            <v>255/35/R20 Pirelli Pzero 97Y</v>
          </cell>
          <cell r="C1177" t="str">
            <v>PIRELLI</v>
          </cell>
          <cell r="D1177" t="str">
            <v>PZERO</v>
          </cell>
          <cell r="E1177">
            <v>255</v>
          </cell>
          <cell r="F1177">
            <v>35</v>
          </cell>
          <cell r="G1177">
            <v>20</v>
          </cell>
          <cell r="H1177" t="str">
            <v>Letra Negra</v>
          </cell>
          <cell r="I1177" t="str">
            <v>Si</v>
          </cell>
          <cell r="J1177" t="str">
            <v>HP</v>
          </cell>
          <cell r="K1177" t="str">
            <v>Y</v>
          </cell>
          <cell r="L1177" t="str">
            <v>97</v>
          </cell>
          <cell r="M1177" t="str">
            <v>XL</v>
          </cell>
          <cell r="N1177" t="str">
            <v>AA</v>
          </cell>
          <cell r="O1177" t="str">
            <v>A</v>
          </cell>
          <cell r="P1177" t="str">
            <v>No</v>
          </cell>
          <cell r="Q1177" t="str">
            <v>-</v>
          </cell>
          <cell r="R1177">
            <v>220</v>
          </cell>
          <cell r="S1177" t="str">
            <v>AUTO</v>
          </cell>
          <cell r="T1177" t="str">
            <v>URBAN</v>
          </cell>
          <cell r="U1177" t="str">
            <v>EN GAMA</v>
          </cell>
          <cell r="V1177">
            <v>17</v>
          </cell>
          <cell r="W1177">
            <v>4298.5200000000004</v>
          </cell>
          <cell r="X1177">
            <v>6210</v>
          </cell>
          <cell r="Y1177">
            <v>7203.5999999999995</v>
          </cell>
          <cell r="Z1177">
            <v>14247.12</v>
          </cell>
          <cell r="AA1177" t="str">
            <v>PIRELLI, 255, 35, 20, 97, Y, AUTO, URBAN, PZERO, Letra Negra</v>
          </cell>
        </row>
        <row r="1178">
          <cell r="A1178" t="str">
            <v>FS11234003</v>
          </cell>
          <cell r="B1178" t="str">
            <v>255/60/R15 Firestone Firehawk Indy 500 102S</v>
          </cell>
          <cell r="C1178" t="str">
            <v>FIRESTONE</v>
          </cell>
          <cell r="D1178" t="str">
            <v>FIREHAWK INDY 500</v>
          </cell>
          <cell r="E1178">
            <v>255</v>
          </cell>
          <cell r="F1178">
            <v>60</v>
          </cell>
          <cell r="G1178">
            <v>15</v>
          </cell>
          <cell r="H1178" t="str">
            <v>Letra Blanca Resaltada</v>
          </cell>
          <cell r="I1178" t="str">
            <v>No</v>
          </cell>
          <cell r="J1178" t="str">
            <v>R</v>
          </cell>
          <cell r="K1178" t="str">
            <v>S</v>
          </cell>
          <cell r="L1178" t="str">
            <v>102</v>
          </cell>
          <cell r="M1178" t="str">
            <v>SL</v>
          </cell>
          <cell r="N1178" t="str">
            <v>-</v>
          </cell>
          <cell r="O1178" t="str">
            <v>-</v>
          </cell>
          <cell r="P1178" t="str">
            <v>No</v>
          </cell>
          <cell r="Q1178" t="str">
            <v>-</v>
          </cell>
          <cell r="R1178">
            <v>0</v>
          </cell>
          <cell r="S1178" t="str">
            <v>CAMIONETA</v>
          </cell>
          <cell r="T1178" t="str">
            <v>URBAN</v>
          </cell>
          <cell r="U1178" t="str">
            <v>EN GAMA</v>
          </cell>
          <cell r="V1178">
            <v>17</v>
          </cell>
          <cell r="W1178">
            <v>1274.75</v>
          </cell>
          <cell r="X1178">
            <v>1930</v>
          </cell>
          <cell r="Y1178">
            <v>2238.7999999999997</v>
          </cell>
          <cell r="Z1178">
            <v>4373.2</v>
          </cell>
          <cell r="AA1178" t="str">
            <v>FIRESTONE, 255, 60, 15, 102, S, CAMIONETA, URBAN, FIREHAWK INDY 500, Letra Blanca Resaltada</v>
          </cell>
        </row>
        <row r="1179">
          <cell r="A1179" t="str">
            <v>GDY101195</v>
          </cell>
          <cell r="B1179" t="str">
            <v>285/40/R20 Goodyear Eagle Rs-A 104W</v>
          </cell>
          <cell r="C1179" t="str">
            <v>GOODYEAR</v>
          </cell>
          <cell r="D1179" t="str">
            <v>EAGLE RS-A</v>
          </cell>
          <cell r="E1179">
            <v>285</v>
          </cell>
          <cell r="F1179">
            <v>40</v>
          </cell>
          <cell r="G1179">
            <v>20</v>
          </cell>
          <cell r="H1179" t="str">
            <v>Letra Negra</v>
          </cell>
          <cell r="I1179" t="str">
            <v>No</v>
          </cell>
          <cell r="J1179" t="str">
            <v>HP</v>
          </cell>
          <cell r="K1179" t="str">
            <v>W</v>
          </cell>
          <cell r="L1179" t="str">
            <v>104</v>
          </cell>
          <cell r="M1179" t="str">
            <v>SL</v>
          </cell>
          <cell r="N1179" t="str">
            <v>A</v>
          </cell>
          <cell r="O1179" t="str">
            <v>A</v>
          </cell>
          <cell r="P1179" t="str">
            <v>Si</v>
          </cell>
          <cell r="Q1179" t="str">
            <v>-</v>
          </cell>
          <cell r="R1179">
            <v>260</v>
          </cell>
          <cell r="S1179" t="str">
            <v>CAMIONETA</v>
          </cell>
          <cell r="T1179" t="str">
            <v>URBAN</v>
          </cell>
          <cell r="U1179" t="str">
            <v>EN GAMA</v>
          </cell>
          <cell r="V1179">
            <v>2</v>
          </cell>
          <cell r="W1179">
            <v>6128.27</v>
          </cell>
          <cell r="X1179">
            <v>8687</v>
          </cell>
          <cell r="Y1179">
            <v>10076.92</v>
          </cell>
          <cell r="Z1179">
            <v>20470.519999999997</v>
          </cell>
          <cell r="AA1179" t="str">
            <v>GOODYEAR, 285, 40, 20, 104, W, CAMIONETA, URBAN, EAGLE RS-A, Letra Negra</v>
          </cell>
        </row>
        <row r="1180">
          <cell r="A1180" t="str">
            <v>PIR2041300</v>
          </cell>
          <cell r="B1180" t="str">
            <v>205/50/R17 Pirelli Cinturato P7 All Season 89V</v>
          </cell>
          <cell r="C1180" t="str">
            <v>PIRELLI</v>
          </cell>
          <cell r="D1180" t="str">
            <v>CINTURATO P7 ALL SEASON</v>
          </cell>
          <cell r="E1180">
            <v>205</v>
          </cell>
          <cell r="F1180">
            <v>50</v>
          </cell>
          <cell r="G1180">
            <v>17</v>
          </cell>
          <cell r="H1180" t="str">
            <v>Letra Negra</v>
          </cell>
          <cell r="I1180" t="str">
            <v>Si</v>
          </cell>
          <cell r="J1180" t="str">
            <v>HP</v>
          </cell>
          <cell r="K1180" t="str">
            <v>V</v>
          </cell>
          <cell r="L1180" t="str">
            <v>89</v>
          </cell>
          <cell r="M1180" t="str">
            <v>SL</v>
          </cell>
          <cell r="N1180" t="str">
            <v>A</v>
          </cell>
          <cell r="O1180" t="str">
            <v>A</v>
          </cell>
          <cell r="P1180" t="str">
            <v>Si</v>
          </cell>
          <cell r="Q1180" t="str">
            <v>-</v>
          </cell>
          <cell r="R1180">
            <v>500</v>
          </cell>
          <cell r="S1180" t="str">
            <v>AUTO</v>
          </cell>
          <cell r="T1180" t="str">
            <v>TOURING</v>
          </cell>
          <cell r="U1180" t="str">
            <v>EN GAMA</v>
          </cell>
          <cell r="V1180">
            <v>0</v>
          </cell>
          <cell r="W1180">
            <v>2745.4</v>
          </cell>
          <cell r="X1180">
            <v>4055</v>
          </cell>
          <cell r="Y1180">
            <v>4703.7999999999993</v>
          </cell>
          <cell r="Z1180">
            <v>9549.119999999999</v>
          </cell>
          <cell r="AA1180" t="str">
            <v>PIRELLI, 205, 50, 17, 89, V, AUTO, TOURING, CINTURATO P7 ALL SEASON, Letra Negra</v>
          </cell>
        </row>
        <row r="1181">
          <cell r="A1181">
            <v>63827</v>
          </cell>
          <cell r="B1181" t="str">
            <v>195/55/R16 Michelin Primacy 3 91V</v>
          </cell>
          <cell r="C1181" t="str">
            <v>MICHELIN</v>
          </cell>
          <cell r="D1181" t="str">
            <v>PRIMACY 3</v>
          </cell>
          <cell r="E1181">
            <v>195</v>
          </cell>
          <cell r="F1181">
            <v>55</v>
          </cell>
          <cell r="G1181">
            <v>16</v>
          </cell>
          <cell r="H1181" t="str">
            <v>Letra Negra</v>
          </cell>
          <cell r="I1181" t="str">
            <v>No</v>
          </cell>
          <cell r="J1181" t="str">
            <v>HP</v>
          </cell>
          <cell r="K1181" t="str">
            <v>V</v>
          </cell>
          <cell r="L1181" t="str">
            <v>91</v>
          </cell>
          <cell r="M1181" t="str">
            <v>XL</v>
          </cell>
          <cell r="N1181" t="str">
            <v>A</v>
          </cell>
          <cell r="O1181" t="str">
            <v>A</v>
          </cell>
          <cell r="P1181" t="str">
            <v>Si</v>
          </cell>
          <cell r="Q1181" t="str">
            <v>-</v>
          </cell>
          <cell r="R1181">
            <v>240</v>
          </cell>
          <cell r="S1181" t="str">
            <v>AUTO</v>
          </cell>
          <cell r="T1181" t="str">
            <v>URBAN</v>
          </cell>
          <cell r="U1181" t="str">
            <v>EN GAMA</v>
          </cell>
          <cell r="V1181">
            <v>0</v>
          </cell>
          <cell r="W1181">
            <v>2062.15</v>
          </cell>
          <cell r="X1181">
            <v>3060</v>
          </cell>
          <cell r="Y1181">
            <v>3549.6</v>
          </cell>
          <cell r="Z1181">
            <v>6834.7199999999993</v>
          </cell>
          <cell r="AA1181" t="str">
            <v>MICHELIN, 195, 55, 16, 91, V, AUTO, URBAN, PRIMACY 3, Letra Negra</v>
          </cell>
        </row>
        <row r="1182">
          <cell r="A1182" t="str">
            <v>DUN108026</v>
          </cell>
          <cell r="B1182" t="str">
            <v>245/40/R18 Dunlop Sp Sport Maxx Rt 97W</v>
          </cell>
          <cell r="C1182" t="str">
            <v>DUNLOP</v>
          </cell>
          <cell r="D1182" t="str">
            <v>SP SPORT MAXX RT</v>
          </cell>
          <cell r="E1182">
            <v>245</v>
          </cell>
          <cell r="F1182">
            <v>40</v>
          </cell>
          <cell r="G1182">
            <v>18</v>
          </cell>
          <cell r="H1182" t="str">
            <v>Letra Negra</v>
          </cell>
          <cell r="I1182" t="str">
            <v>No</v>
          </cell>
          <cell r="J1182" t="str">
            <v>HP</v>
          </cell>
          <cell r="K1182" t="str">
            <v>W</v>
          </cell>
          <cell r="L1182" t="str">
            <v>97</v>
          </cell>
          <cell r="M1182" t="str">
            <v>SL</v>
          </cell>
          <cell r="N1182" t="str">
            <v>AA</v>
          </cell>
          <cell r="O1182" t="str">
            <v>A</v>
          </cell>
          <cell r="P1182" t="str">
            <v>No</v>
          </cell>
          <cell r="Q1182" t="str">
            <v>-</v>
          </cell>
          <cell r="R1182">
            <v>240</v>
          </cell>
          <cell r="S1182" t="str">
            <v>AUTO</v>
          </cell>
          <cell r="T1182" t="str">
            <v>SPORTING</v>
          </cell>
          <cell r="U1182" t="str">
            <v>EN GAMA</v>
          </cell>
          <cell r="V1182">
            <v>1</v>
          </cell>
          <cell r="W1182">
            <v>2899.05</v>
          </cell>
          <cell r="X1182">
            <v>4315</v>
          </cell>
          <cell r="Y1182">
            <v>5005.3999999999996</v>
          </cell>
          <cell r="Z1182">
            <v>9608.2799999999988</v>
          </cell>
          <cell r="AA1182" t="str">
            <v>DUNLOP, 245, 40, 18, 97, W, AUTO, SPORTING, SP SPORT MAXX RT, Letra Negra</v>
          </cell>
        </row>
        <row r="1183">
          <cell r="A1183" t="str">
            <v>GDY108172</v>
          </cell>
          <cell r="B1183" t="str">
            <v>275/55/R17 Goodyear Wrangler Hp All Weather 109V</v>
          </cell>
          <cell r="C1183" t="str">
            <v>GOODYEAR</v>
          </cell>
          <cell r="D1183" t="str">
            <v>WRANGLER HP ALL WEATHER</v>
          </cell>
          <cell r="E1183">
            <v>275</v>
          </cell>
          <cell r="F1183">
            <v>55</v>
          </cell>
          <cell r="G1183">
            <v>17</v>
          </cell>
          <cell r="H1183" t="str">
            <v>Letra Negra</v>
          </cell>
          <cell r="I1183" t="str">
            <v>No</v>
          </cell>
          <cell r="J1183" t="str">
            <v>HP</v>
          </cell>
          <cell r="K1183" t="str">
            <v>V</v>
          </cell>
          <cell r="L1183" t="str">
            <v>109</v>
          </cell>
          <cell r="M1183" t="str">
            <v>SL</v>
          </cell>
          <cell r="N1183" t="str">
            <v>-</v>
          </cell>
          <cell r="O1183" t="str">
            <v>A</v>
          </cell>
          <cell r="P1183" t="str">
            <v>No</v>
          </cell>
          <cell r="Q1183" t="str">
            <v>-</v>
          </cell>
          <cell r="R1183">
            <v>440</v>
          </cell>
          <cell r="S1183" t="str">
            <v>CAMIONETA</v>
          </cell>
          <cell r="T1183" t="str">
            <v>ALL TERRAIN</v>
          </cell>
          <cell r="U1183" t="str">
            <v>EN GAMA</v>
          </cell>
          <cell r="V1183">
            <v>11</v>
          </cell>
          <cell r="W1183">
            <v>2876.06</v>
          </cell>
          <cell r="X1183">
            <v>4232</v>
          </cell>
          <cell r="Y1183">
            <v>4909.12</v>
          </cell>
          <cell r="Z1183">
            <v>9709.1999999999989</v>
          </cell>
          <cell r="AA1183" t="str">
            <v>GOODYEAR, 275, 55, 17, 109, V, CAMIONETA, ALL TERRAIN, WRANGLER HP ALL WEATHER, Letra Negra</v>
          </cell>
        </row>
        <row r="1184">
          <cell r="A1184" t="str">
            <v>GDY102840</v>
          </cell>
          <cell r="B1184" t="str">
            <v>245/40/R19 Goodyear Eagle Rs-A 94W</v>
          </cell>
          <cell r="C1184" t="str">
            <v>GOODYEAR</v>
          </cell>
          <cell r="D1184" t="str">
            <v>EAGLE RS-A</v>
          </cell>
          <cell r="E1184">
            <v>245</v>
          </cell>
          <cell r="F1184">
            <v>40</v>
          </cell>
          <cell r="G1184">
            <v>19</v>
          </cell>
          <cell r="H1184" t="str">
            <v>Letra Negra</v>
          </cell>
          <cell r="I1184" t="str">
            <v>Si</v>
          </cell>
          <cell r="J1184" t="str">
            <v>HP</v>
          </cell>
          <cell r="K1184" t="str">
            <v>W</v>
          </cell>
          <cell r="L1184" t="str">
            <v>94</v>
          </cell>
          <cell r="M1184" t="str">
            <v>SL</v>
          </cell>
          <cell r="N1184" t="str">
            <v>A</v>
          </cell>
          <cell r="O1184" t="str">
            <v>A</v>
          </cell>
          <cell r="P1184" t="str">
            <v>No</v>
          </cell>
          <cell r="Q1184" t="str">
            <v>-</v>
          </cell>
          <cell r="R1184">
            <v>260</v>
          </cell>
          <cell r="S1184" t="str">
            <v>AUTO</v>
          </cell>
          <cell r="T1184" t="str">
            <v>URBAN</v>
          </cell>
          <cell r="U1184" t="str">
            <v>DESCONTINUADO</v>
          </cell>
          <cell r="V1184">
            <v>0</v>
          </cell>
          <cell r="W1184">
            <v>3363.8</v>
          </cell>
          <cell r="X1184">
            <v>4944</v>
          </cell>
          <cell r="Y1184">
            <v>5735.04</v>
          </cell>
          <cell r="Z1184">
            <v>11148.759999999998</v>
          </cell>
          <cell r="AA1184" t="str">
            <v>GOODYEAR, 245, 40, 19, 94, W, AUTO, URBAN, EAGLE RS-A, Letra Negra</v>
          </cell>
        </row>
        <row r="1185">
          <cell r="A1185" t="str">
            <v>C22017</v>
          </cell>
          <cell r="B1185" t="str">
            <v>235/50/R18 Coopertires Zeon Rs3-S 97W</v>
          </cell>
          <cell r="C1185" t="str">
            <v>COOPERTIRES</v>
          </cell>
          <cell r="D1185" t="str">
            <v>ZEON RS3-S</v>
          </cell>
          <cell r="E1185">
            <v>235</v>
          </cell>
          <cell r="F1185">
            <v>50</v>
          </cell>
          <cell r="G1185">
            <v>18</v>
          </cell>
          <cell r="H1185" t="str">
            <v>Letra Negra</v>
          </cell>
          <cell r="I1185" t="str">
            <v>No</v>
          </cell>
          <cell r="J1185" t="str">
            <v>HP</v>
          </cell>
          <cell r="K1185" t="str">
            <v>W</v>
          </cell>
          <cell r="L1185" t="str">
            <v>97</v>
          </cell>
          <cell r="M1185" t="str">
            <v>SL</v>
          </cell>
          <cell r="N1185" t="str">
            <v>AA</v>
          </cell>
          <cell r="O1185" t="str">
            <v>A</v>
          </cell>
          <cell r="P1185" t="str">
            <v>No</v>
          </cell>
          <cell r="Q1185">
            <v>4</v>
          </cell>
          <cell r="R1185">
            <v>300</v>
          </cell>
          <cell r="S1185" t="str">
            <v>AUTO</v>
          </cell>
          <cell r="T1185" t="str">
            <v>PERFORMANCE</v>
          </cell>
          <cell r="U1185" t="str">
            <v>DESCONTINUADO</v>
          </cell>
          <cell r="V1185">
            <v>1</v>
          </cell>
          <cell r="W1185">
            <v>1997.72</v>
          </cell>
          <cell r="X1185">
            <v>3094</v>
          </cell>
          <cell r="Y1185">
            <v>3589.04</v>
          </cell>
          <cell r="Z1185">
            <v>6621.28</v>
          </cell>
          <cell r="AA1185" t="str">
            <v>COOPERTIRES, 235, 50, 18, 97, W, AUTO, PERFORMANCE, ZEON RS3-S, Letra Negra</v>
          </cell>
        </row>
        <row r="1186">
          <cell r="A1186" t="str">
            <v>GDY101194</v>
          </cell>
          <cell r="B1186" t="str">
            <v>255/45/R20 Goodyear Eagle Rs-A 101W</v>
          </cell>
          <cell r="C1186" t="str">
            <v>GOODYEAR</v>
          </cell>
          <cell r="D1186" t="str">
            <v>EAGLE RS-A</v>
          </cell>
          <cell r="E1186">
            <v>255</v>
          </cell>
          <cell r="F1186">
            <v>45</v>
          </cell>
          <cell r="G1186">
            <v>20</v>
          </cell>
          <cell r="H1186" t="str">
            <v>Letra Negra</v>
          </cell>
          <cell r="I1186" t="str">
            <v>No</v>
          </cell>
          <cell r="J1186" t="str">
            <v>HP</v>
          </cell>
          <cell r="K1186" t="str">
            <v>W</v>
          </cell>
          <cell r="L1186" t="str">
            <v>101</v>
          </cell>
          <cell r="M1186" t="str">
            <v>SL</v>
          </cell>
          <cell r="N1186" t="str">
            <v>A</v>
          </cell>
          <cell r="O1186" t="str">
            <v>A</v>
          </cell>
          <cell r="P1186" t="str">
            <v>Si</v>
          </cell>
          <cell r="Q1186" t="str">
            <v>-</v>
          </cell>
          <cell r="R1186">
            <v>260</v>
          </cell>
          <cell r="S1186" t="str">
            <v>CAMIONETA</v>
          </cell>
          <cell r="T1186" t="str">
            <v>URBAN</v>
          </cell>
          <cell r="U1186" t="str">
            <v>EN GAMA</v>
          </cell>
          <cell r="V1186">
            <v>0</v>
          </cell>
          <cell r="W1186">
            <v>5759.61</v>
          </cell>
          <cell r="X1186">
            <v>8188</v>
          </cell>
          <cell r="Y1186">
            <v>9498.08</v>
          </cell>
          <cell r="Z1186">
            <v>19090.12</v>
          </cell>
          <cell r="AA1186" t="str">
            <v>GOODYEAR, 255, 45, 20, 101, W, CAMIONETA, URBAN, EAGLE RS-A, Letra Negra</v>
          </cell>
        </row>
        <row r="1187">
          <cell r="A1187" t="str">
            <v>PIR1907000</v>
          </cell>
          <cell r="B1187" t="str">
            <v>285/35/R19 Pirelli Pzero 103Y</v>
          </cell>
          <cell r="C1187" t="str">
            <v>PIRELLI</v>
          </cell>
          <cell r="D1187" t="str">
            <v>PZERO</v>
          </cell>
          <cell r="E1187">
            <v>285</v>
          </cell>
          <cell r="F1187">
            <v>35</v>
          </cell>
          <cell r="G1187">
            <v>19</v>
          </cell>
          <cell r="H1187" t="str">
            <v>Letra Negra</v>
          </cell>
          <cell r="I1187" t="str">
            <v>No</v>
          </cell>
          <cell r="J1187" t="str">
            <v>HP</v>
          </cell>
          <cell r="K1187" t="str">
            <v>Y</v>
          </cell>
          <cell r="L1187" t="str">
            <v>103</v>
          </cell>
          <cell r="M1187" t="str">
            <v>XL</v>
          </cell>
          <cell r="N1187" t="str">
            <v>AA</v>
          </cell>
          <cell r="O1187" t="str">
            <v>A</v>
          </cell>
          <cell r="P1187" t="str">
            <v>No</v>
          </cell>
          <cell r="Q1187" t="str">
            <v>-</v>
          </cell>
          <cell r="R1187">
            <v>220</v>
          </cell>
          <cell r="S1187" t="str">
            <v>AUTO</v>
          </cell>
          <cell r="T1187" t="str">
            <v>URBAN</v>
          </cell>
          <cell r="U1187" t="str">
            <v>EN GAMA</v>
          </cell>
          <cell r="V1187">
            <v>3</v>
          </cell>
          <cell r="W1187">
            <v>4235.05</v>
          </cell>
          <cell r="X1187">
            <v>6124</v>
          </cell>
          <cell r="Y1187">
            <v>7103.8399999999992</v>
          </cell>
          <cell r="Z1187">
            <v>14037.16</v>
          </cell>
          <cell r="AA1187" t="str">
            <v>PIRELLI, 285, 35, 19, 103, Y, AUTO, URBAN, PZERO, Letra Negra</v>
          </cell>
        </row>
        <row r="1188">
          <cell r="A1188" t="str">
            <v>BS10579300</v>
          </cell>
          <cell r="B1188" t="str">
            <v>235/55/R19 Bridgestone Dueler H/P Sport 101W</v>
          </cell>
          <cell r="C1188" t="str">
            <v>BRIDGESTONE</v>
          </cell>
          <cell r="D1188" t="str">
            <v>DUELER H/P SPORT</v>
          </cell>
          <cell r="E1188">
            <v>235</v>
          </cell>
          <cell r="F1188">
            <v>55</v>
          </cell>
          <cell r="G1188">
            <v>19</v>
          </cell>
          <cell r="H1188" t="str">
            <v>Letra Negra</v>
          </cell>
          <cell r="I1188" t="str">
            <v>Si</v>
          </cell>
          <cell r="J1188" t="str">
            <v>HP</v>
          </cell>
          <cell r="K1188" t="str">
            <v>W</v>
          </cell>
          <cell r="L1188" t="str">
            <v>101</v>
          </cell>
          <cell r="M1188" t="str">
            <v>SL</v>
          </cell>
          <cell r="N1188" t="str">
            <v>A</v>
          </cell>
          <cell r="O1188" t="str">
            <v>A</v>
          </cell>
          <cell r="P1188" t="str">
            <v>No</v>
          </cell>
          <cell r="Q1188" t="str">
            <v>-</v>
          </cell>
          <cell r="R1188">
            <v>300</v>
          </cell>
          <cell r="S1188" t="str">
            <v>CAMIONETA</v>
          </cell>
          <cell r="T1188" t="str">
            <v>SPORTING</v>
          </cell>
          <cell r="U1188" t="str">
            <v>EN GAMA</v>
          </cell>
          <cell r="V1188">
            <v>0</v>
          </cell>
          <cell r="W1188">
            <v>3013.74</v>
          </cell>
          <cell r="X1188">
            <v>4470</v>
          </cell>
          <cell r="Y1188">
            <v>5185.2</v>
          </cell>
          <cell r="Z1188">
            <v>9988.76</v>
          </cell>
          <cell r="AA1188" t="str">
            <v>BRIDGESTONE, 235, 55, 19, 101, W, CAMIONETA, SPORTING, DUELER H/P SPORT, Letra Negra</v>
          </cell>
        </row>
        <row r="1189">
          <cell r="A1189" t="str">
            <v>GDY102131</v>
          </cell>
          <cell r="B1189" t="str">
            <v>225/55/R17 Goodyear Eagle Rs-A 95V</v>
          </cell>
          <cell r="C1189" t="str">
            <v>GOODYEAR</v>
          </cell>
          <cell r="D1189" t="str">
            <v>EAGLE RS-A</v>
          </cell>
          <cell r="E1189">
            <v>225</v>
          </cell>
          <cell r="F1189">
            <v>55</v>
          </cell>
          <cell r="G1189">
            <v>17</v>
          </cell>
          <cell r="H1189" t="str">
            <v>Letra Negra</v>
          </cell>
          <cell r="I1189" t="str">
            <v>No</v>
          </cell>
          <cell r="J1189" t="str">
            <v>HP</v>
          </cell>
          <cell r="K1189" t="str">
            <v>V</v>
          </cell>
          <cell r="L1189" t="str">
            <v>95</v>
          </cell>
          <cell r="M1189" t="str">
            <v>SL</v>
          </cell>
          <cell r="N1189" t="str">
            <v>-</v>
          </cell>
          <cell r="O1189" t="str">
            <v>A</v>
          </cell>
          <cell r="P1189" t="str">
            <v>No</v>
          </cell>
          <cell r="Q1189" t="str">
            <v>-</v>
          </cell>
          <cell r="R1189">
            <v>260</v>
          </cell>
          <cell r="S1189" t="str">
            <v>AUTO</v>
          </cell>
          <cell r="T1189" t="str">
            <v>URBAN</v>
          </cell>
          <cell r="U1189" t="str">
            <v>EN GAMA</v>
          </cell>
          <cell r="V1189">
            <v>3</v>
          </cell>
          <cell r="W1189">
            <v>2240.38</v>
          </cell>
          <cell r="X1189">
            <v>3372</v>
          </cell>
          <cell r="Y1189">
            <v>3911.5199999999995</v>
          </cell>
          <cell r="Z1189">
            <v>7723.28</v>
          </cell>
          <cell r="AA1189" t="str">
            <v>GOODYEAR, 225, 55, 17, 95, V, AUTO, URBAN, EAGLE RS-A, Letra Negra</v>
          </cell>
        </row>
        <row r="1190">
          <cell r="A1190">
            <v>31617</v>
          </cell>
          <cell r="B1190" t="str">
            <v>205/40/R17 Uniroyal Tiger Paw Gtz 84W</v>
          </cell>
          <cell r="C1190" t="str">
            <v>UNIROYAL</v>
          </cell>
          <cell r="D1190" t="str">
            <v>TIGER PAW GTZ</v>
          </cell>
          <cell r="E1190">
            <v>205</v>
          </cell>
          <cell r="F1190">
            <v>40</v>
          </cell>
          <cell r="G1190">
            <v>17</v>
          </cell>
          <cell r="H1190" t="str">
            <v>Letra Negra</v>
          </cell>
          <cell r="I1190" t="str">
            <v>No</v>
          </cell>
          <cell r="J1190" t="str">
            <v>HP</v>
          </cell>
          <cell r="K1190" t="str">
            <v>W</v>
          </cell>
          <cell r="L1190" t="str">
            <v>84</v>
          </cell>
          <cell r="M1190" t="str">
            <v>XL</v>
          </cell>
          <cell r="N1190" t="str">
            <v>-</v>
          </cell>
          <cell r="O1190" t="str">
            <v>-</v>
          </cell>
          <cell r="P1190" t="str">
            <v>No</v>
          </cell>
          <cell r="Q1190" t="str">
            <v>-</v>
          </cell>
          <cell r="R1190">
            <v>400</v>
          </cell>
          <cell r="S1190" t="str">
            <v>AUTO</v>
          </cell>
          <cell r="T1190" t="str">
            <v>URBAN</v>
          </cell>
          <cell r="U1190" t="str">
            <v>DESCONTINUADO</v>
          </cell>
          <cell r="V1190">
            <v>0</v>
          </cell>
          <cell r="W1190">
            <v>1349.68</v>
          </cell>
          <cell r="X1190">
            <v>2166</v>
          </cell>
          <cell r="Y1190">
            <v>2512.56</v>
          </cell>
          <cell r="Z1190">
            <v>4474.12</v>
          </cell>
          <cell r="AA1190" t="str">
            <v>UNIROYAL, 205, 40, 17, 84, W, AUTO, URBAN, TIGER PAW GTZ, Letra Negra</v>
          </cell>
        </row>
        <row r="1191">
          <cell r="A1191" t="str">
            <v>FZ16336500</v>
          </cell>
          <cell r="B1191" t="str">
            <v>275/55/R20 Fuzion Fuzion Touring 117T</v>
          </cell>
          <cell r="C1191" t="str">
            <v>FUZION</v>
          </cell>
          <cell r="D1191" t="str">
            <v>FUZION TOURING</v>
          </cell>
          <cell r="E1191">
            <v>275</v>
          </cell>
          <cell r="F1191">
            <v>55</v>
          </cell>
          <cell r="G1191">
            <v>20</v>
          </cell>
          <cell r="H1191" t="str">
            <v>Letra Negra</v>
          </cell>
          <cell r="I1191" t="str">
            <v>No</v>
          </cell>
          <cell r="J1191" t="str">
            <v>R</v>
          </cell>
          <cell r="K1191" t="str">
            <v>T</v>
          </cell>
          <cell r="L1191" t="str">
            <v>117</v>
          </cell>
          <cell r="M1191" t="str">
            <v>XL</v>
          </cell>
          <cell r="N1191" t="str">
            <v>A</v>
          </cell>
          <cell r="O1191" t="str">
            <v>B</v>
          </cell>
          <cell r="P1191" t="str">
            <v>No</v>
          </cell>
          <cell r="Q1191" t="str">
            <v>-</v>
          </cell>
          <cell r="R1191">
            <v>480</v>
          </cell>
          <cell r="S1191" t="str">
            <v>CAMIONETA</v>
          </cell>
          <cell r="T1191" t="str">
            <v>TOURING</v>
          </cell>
          <cell r="U1191" t="str">
            <v>EN GAMA</v>
          </cell>
          <cell r="V1191">
            <v>0</v>
          </cell>
          <cell r="W1191">
            <v>1679.68</v>
          </cell>
          <cell r="X1191">
            <v>2664</v>
          </cell>
          <cell r="Y1191">
            <v>3090.24</v>
          </cell>
          <cell r="Z1191">
            <v>5568</v>
          </cell>
          <cell r="AA1191" t="str">
            <v>FUZION, 275, 55, 20, 117, T, CAMIONETA, TOURING, FUZION TOURING, Letra Negra</v>
          </cell>
        </row>
        <row r="1192">
          <cell r="A1192" t="str">
            <v>PIR1780300</v>
          </cell>
          <cell r="B1192" t="str">
            <v>255/60/R18 Pirelli Scorpion Zero 112V</v>
          </cell>
          <cell r="C1192" t="str">
            <v>PIRELLI</v>
          </cell>
          <cell r="D1192" t="str">
            <v>SCORPION ZERO</v>
          </cell>
          <cell r="E1192">
            <v>255</v>
          </cell>
          <cell r="F1192">
            <v>60</v>
          </cell>
          <cell r="G1192">
            <v>18</v>
          </cell>
          <cell r="H1192" t="str">
            <v>Letra Negra</v>
          </cell>
          <cell r="I1192" t="str">
            <v>No</v>
          </cell>
          <cell r="J1192" t="str">
            <v>HP</v>
          </cell>
          <cell r="K1192" t="str">
            <v>V</v>
          </cell>
          <cell r="L1192" t="str">
            <v>112</v>
          </cell>
          <cell r="M1192" t="str">
            <v>XL</v>
          </cell>
          <cell r="N1192" t="str">
            <v>A</v>
          </cell>
          <cell r="O1192" t="str">
            <v>A</v>
          </cell>
          <cell r="P1192" t="str">
            <v>No</v>
          </cell>
          <cell r="Q1192" t="str">
            <v>-</v>
          </cell>
          <cell r="R1192">
            <v>420</v>
          </cell>
          <cell r="S1192" t="str">
            <v>CAMIONETA</v>
          </cell>
          <cell r="T1192" t="str">
            <v>URBAN</v>
          </cell>
          <cell r="U1192" t="str">
            <v>EN GAMA</v>
          </cell>
          <cell r="V1192">
            <v>0</v>
          </cell>
          <cell r="W1192">
            <v>2532.31</v>
          </cell>
          <cell r="X1192">
            <v>3818</v>
          </cell>
          <cell r="Y1192">
            <v>4428.88</v>
          </cell>
          <cell r="Z1192">
            <v>8653.5999999999985</v>
          </cell>
          <cell r="AA1192" t="str">
            <v>PIRELLI, 255, 60, 18, 112, V, CAMIONETA, URBAN, SCORPION ZERO, Letra Negra</v>
          </cell>
        </row>
        <row r="1193">
          <cell r="A1193" t="str">
            <v>PIR1780200</v>
          </cell>
          <cell r="B1193" t="str">
            <v>235/60/R18 Pirelli Scorpion Zero 103V</v>
          </cell>
          <cell r="C1193" t="str">
            <v>PIRELLI</v>
          </cell>
          <cell r="D1193" t="str">
            <v>SCORPION ZERO</v>
          </cell>
          <cell r="E1193">
            <v>235</v>
          </cell>
          <cell r="F1193">
            <v>60</v>
          </cell>
          <cell r="G1193">
            <v>18</v>
          </cell>
          <cell r="H1193" t="str">
            <v>Letra Negra</v>
          </cell>
          <cell r="I1193" t="str">
            <v>No</v>
          </cell>
          <cell r="J1193" t="str">
            <v>HP</v>
          </cell>
          <cell r="K1193" t="str">
            <v>V</v>
          </cell>
          <cell r="L1193" t="str">
            <v>103</v>
          </cell>
          <cell r="M1193" t="str">
            <v>SL</v>
          </cell>
          <cell r="N1193" t="str">
            <v>A</v>
          </cell>
          <cell r="O1193" t="str">
            <v>A</v>
          </cell>
          <cell r="P1193" t="str">
            <v>No</v>
          </cell>
          <cell r="Q1193" t="str">
            <v>-</v>
          </cell>
          <cell r="R1193">
            <v>420</v>
          </cell>
          <cell r="S1193" t="str">
            <v>CAMIONETA</v>
          </cell>
          <cell r="T1193" t="str">
            <v>URBAN</v>
          </cell>
          <cell r="U1193" t="str">
            <v>EN GAMA</v>
          </cell>
          <cell r="V1193">
            <v>1</v>
          </cell>
          <cell r="W1193">
            <v>2373.7800000000002</v>
          </cell>
          <cell r="X1193">
            <v>3603</v>
          </cell>
          <cell r="Y1193">
            <v>4179.4799999999996</v>
          </cell>
          <cell r="Z1193">
            <v>7868.28</v>
          </cell>
          <cell r="AA1193" t="str">
            <v>PIRELLI, 235, 60, 18, 103, V, CAMIONETA, URBAN, SCORPION ZERO, Letra Negra</v>
          </cell>
        </row>
        <row r="1194">
          <cell r="A1194" t="str">
            <v>GDY102133</v>
          </cell>
          <cell r="B1194" t="str">
            <v>225/45/R18 Goodyear Eagle Rs-A 91V</v>
          </cell>
          <cell r="C1194" t="str">
            <v>GOODYEAR</v>
          </cell>
          <cell r="D1194" t="str">
            <v>EAGLE RS-A</v>
          </cell>
          <cell r="E1194">
            <v>225</v>
          </cell>
          <cell r="F1194">
            <v>45</v>
          </cell>
          <cell r="G1194">
            <v>18</v>
          </cell>
          <cell r="H1194" t="str">
            <v>Letra Negra</v>
          </cell>
          <cell r="I1194" t="str">
            <v>No</v>
          </cell>
          <cell r="J1194" t="str">
            <v>HP</v>
          </cell>
          <cell r="K1194" t="str">
            <v>V</v>
          </cell>
          <cell r="L1194" t="str">
            <v>91</v>
          </cell>
          <cell r="M1194" t="str">
            <v>SL</v>
          </cell>
          <cell r="N1194" t="str">
            <v>A</v>
          </cell>
          <cell r="O1194" t="str">
            <v>A</v>
          </cell>
          <cell r="P1194" t="str">
            <v>No</v>
          </cell>
          <cell r="Q1194" t="str">
            <v>-</v>
          </cell>
          <cell r="R1194">
            <v>260</v>
          </cell>
          <cell r="S1194" t="str">
            <v>AUTO</v>
          </cell>
          <cell r="T1194" t="str">
            <v>URBAN</v>
          </cell>
          <cell r="U1194" t="str">
            <v>EN GAMA</v>
          </cell>
          <cell r="V1194">
            <v>0</v>
          </cell>
          <cell r="W1194">
            <v>2288.79</v>
          </cell>
          <cell r="X1194">
            <v>3488</v>
          </cell>
          <cell r="Y1194">
            <v>4046.08</v>
          </cell>
          <cell r="Z1194">
            <v>7586.4</v>
          </cell>
          <cell r="AA1194" t="str">
            <v>GOODYEAR, 225, 45, 18, 91, V, AUTO, URBAN, EAGLE RS-A, Letra Negra</v>
          </cell>
        </row>
        <row r="1195">
          <cell r="A1195" t="str">
            <v>BS16624300</v>
          </cell>
          <cell r="B1195" t="str">
            <v>235/55/R19 Bridgestone Dueler H/P Sport 105W</v>
          </cell>
          <cell r="C1195" t="str">
            <v>BRIDGESTONE</v>
          </cell>
          <cell r="D1195" t="str">
            <v>DUELER H/P SPORT</v>
          </cell>
          <cell r="E1195">
            <v>235</v>
          </cell>
          <cell r="F1195">
            <v>55</v>
          </cell>
          <cell r="G1195">
            <v>19</v>
          </cell>
          <cell r="H1195" t="str">
            <v>Letra Negra</v>
          </cell>
          <cell r="I1195" t="str">
            <v>Si</v>
          </cell>
          <cell r="J1195" t="str">
            <v>HP</v>
          </cell>
          <cell r="K1195" t="str">
            <v>W</v>
          </cell>
          <cell r="L1195" t="str">
            <v>105</v>
          </cell>
          <cell r="M1195" t="str">
            <v>XL</v>
          </cell>
          <cell r="N1195" t="str">
            <v>A</v>
          </cell>
          <cell r="O1195" t="str">
            <v>A</v>
          </cell>
          <cell r="P1195" t="str">
            <v>Si</v>
          </cell>
          <cell r="Q1195" t="str">
            <v>-</v>
          </cell>
          <cell r="R1195">
            <v>300</v>
          </cell>
          <cell r="S1195" t="str">
            <v>CAMIONETA</v>
          </cell>
          <cell r="T1195" t="str">
            <v>SPORTING</v>
          </cell>
          <cell r="U1195" t="str">
            <v>EN GAMA</v>
          </cell>
          <cell r="V1195">
            <v>0</v>
          </cell>
          <cell r="W1195">
            <v>2818.59</v>
          </cell>
          <cell r="X1195">
            <v>4206</v>
          </cell>
          <cell r="Y1195">
            <v>4878.96</v>
          </cell>
          <cell r="Z1195">
            <v>9342.64</v>
          </cell>
          <cell r="AA1195" t="str">
            <v>BRIDGESTONE, 235, 55, 19, 105, W, CAMIONETA, SPORTING, DUELER H/P SPORT, Letra Negra</v>
          </cell>
        </row>
        <row r="1196">
          <cell r="A1196" t="str">
            <v>BS11268100</v>
          </cell>
          <cell r="B1196" t="str">
            <v>235/55/R20 Bridgestone Dueler H/P Sport As 102H</v>
          </cell>
          <cell r="C1196" t="str">
            <v>BRIDGESTONE</v>
          </cell>
          <cell r="D1196" t="str">
            <v>DUELER H/P SPORT AS</v>
          </cell>
          <cell r="E1196">
            <v>235</v>
          </cell>
          <cell r="F1196">
            <v>55</v>
          </cell>
          <cell r="G1196">
            <v>20</v>
          </cell>
          <cell r="H1196" t="str">
            <v>Letra Negra</v>
          </cell>
          <cell r="I1196" t="str">
            <v>No</v>
          </cell>
          <cell r="J1196" t="str">
            <v>R</v>
          </cell>
          <cell r="K1196" t="str">
            <v>H</v>
          </cell>
          <cell r="L1196" t="str">
            <v>102</v>
          </cell>
          <cell r="M1196" t="str">
            <v>SL</v>
          </cell>
          <cell r="N1196" t="str">
            <v>-</v>
          </cell>
          <cell r="O1196" t="str">
            <v>-</v>
          </cell>
          <cell r="P1196" t="str">
            <v>No</v>
          </cell>
          <cell r="Q1196" t="str">
            <v>-</v>
          </cell>
          <cell r="R1196">
            <v>0</v>
          </cell>
          <cell r="S1196" t="str">
            <v>CAMIONETA</v>
          </cell>
          <cell r="T1196" t="str">
            <v>SPORTING</v>
          </cell>
          <cell r="U1196" t="str">
            <v>EN GAMA</v>
          </cell>
          <cell r="V1196">
            <v>5</v>
          </cell>
          <cell r="W1196">
            <v>3313.78</v>
          </cell>
          <cell r="X1196">
            <v>4876</v>
          </cell>
          <cell r="Y1196">
            <v>5656.16</v>
          </cell>
          <cell r="Z1196">
            <v>11481.679999999998</v>
          </cell>
          <cell r="AA1196" t="str">
            <v>BRIDGESTONE, 235, 55, 20, 102, H, CAMIONETA, SPORTING, DUELER H/P SPORT AS, Letra Negra</v>
          </cell>
        </row>
        <row r="1197">
          <cell r="A1197" t="str">
            <v>PIR2153700</v>
          </cell>
          <cell r="B1197" t="str">
            <v>245/40/R17 Pirelli Cinturato P7 91W</v>
          </cell>
          <cell r="C1197" t="str">
            <v>PIRELLI</v>
          </cell>
          <cell r="D1197" t="str">
            <v>CINTURATO P7</v>
          </cell>
          <cell r="E1197">
            <v>245</v>
          </cell>
          <cell r="F1197">
            <v>40</v>
          </cell>
          <cell r="G1197">
            <v>17</v>
          </cell>
          <cell r="H1197" t="str">
            <v>Letra Negra</v>
          </cell>
          <cell r="I1197" t="str">
            <v>Si</v>
          </cell>
          <cell r="J1197" t="str">
            <v>HP</v>
          </cell>
          <cell r="K1197" t="str">
            <v>W</v>
          </cell>
          <cell r="L1197" t="str">
            <v>91</v>
          </cell>
          <cell r="M1197" t="str">
            <v>SL</v>
          </cell>
          <cell r="N1197" t="str">
            <v>AA</v>
          </cell>
          <cell r="O1197" t="str">
            <v>A</v>
          </cell>
          <cell r="P1197" t="str">
            <v>No</v>
          </cell>
          <cell r="Q1197" t="str">
            <v>-</v>
          </cell>
          <cell r="R1197">
            <v>260</v>
          </cell>
          <cell r="S1197" t="str">
            <v>AUTO</v>
          </cell>
          <cell r="T1197" t="str">
            <v>TOURING</v>
          </cell>
          <cell r="U1197" t="str">
            <v>EN GAMA</v>
          </cell>
          <cell r="V1197">
            <v>0</v>
          </cell>
          <cell r="W1197">
            <v>3050.42</v>
          </cell>
          <cell r="X1197">
            <v>4468</v>
          </cell>
          <cell r="Y1197">
            <v>5182.8799999999992</v>
          </cell>
          <cell r="Z1197">
            <v>10110.56</v>
          </cell>
          <cell r="AA1197" t="str">
            <v>PIRELLI, 245, 40, 17, 91, W, AUTO, TOURING, CINTURATO P7, Letra Negra</v>
          </cell>
        </row>
        <row r="1198">
          <cell r="A1198" t="str">
            <v>PIR2370900</v>
          </cell>
          <cell r="B1198" t="str">
            <v>275/35/R21 Pirelli Pzero 103Y</v>
          </cell>
          <cell r="C1198" t="str">
            <v>PIRELLI</v>
          </cell>
          <cell r="D1198" t="str">
            <v>PZERO</v>
          </cell>
          <cell r="E1198">
            <v>275</v>
          </cell>
          <cell r="F1198">
            <v>35</v>
          </cell>
          <cell r="G1198">
            <v>21</v>
          </cell>
          <cell r="H1198" t="str">
            <v>Letra Negra</v>
          </cell>
          <cell r="I1198" t="str">
            <v>Si</v>
          </cell>
          <cell r="J1198" t="str">
            <v>HP</v>
          </cell>
          <cell r="K1198" t="str">
            <v>Y</v>
          </cell>
          <cell r="L1198" t="str">
            <v>103</v>
          </cell>
          <cell r="M1198" t="str">
            <v>SL</v>
          </cell>
          <cell r="N1198" t="str">
            <v>AA</v>
          </cell>
          <cell r="O1198" t="str">
            <v>A</v>
          </cell>
          <cell r="P1198" t="str">
            <v>No</v>
          </cell>
          <cell r="Q1198" t="str">
            <v>-</v>
          </cell>
          <cell r="R1198">
            <v>220</v>
          </cell>
          <cell r="S1198" t="str">
            <v>AUTO</v>
          </cell>
          <cell r="T1198" t="str">
            <v>URBAN</v>
          </cell>
          <cell r="U1198" t="str">
            <v>EN GAMA</v>
          </cell>
          <cell r="V1198">
            <v>0</v>
          </cell>
          <cell r="W1198">
            <v>5194.84</v>
          </cell>
          <cell r="X1198">
            <v>7423</v>
          </cell>
          <cell r="Y1198">
            <v>8610.68</v>
          </cell>
          <cell r="Z1198">
            <v>17357.079999999998</v>
          </cell>
          <cell r="AA1198" t="str">
            <v>PIRELLI, 275, 35, 21, 103, Y, AUTO, URBAN, PZERO, Letra Negra</v>
          </cell>
        </row>
        <row r="1199">
          <cell r="A1199" t="str">
            <v>PIR2031900</v>
          </cell>
          <cell r="B1199" t="str">
            <v>245/35/R19 Pirelli Pzero Xl Mo 93Y</v>
          </cell>
          <cell r="C1199" t="str">
            <v>PIRELLI</v>
          </cell>
          <cell r="D1199" t="str">
            <v>PZERO XL MO</v>
          </cell>
          <cell r="E1199">
            <v>245</v>
          </cell>
          <cell r="F1199">
            <v>35</v>
          </cell>
          <cell r="G1199">
            <v>19</v>
          </cell>
          <cell r="H1199" t="str">
            <v>Letra Negra</v>
          </cell>
          <cell r="I1199" t="str">
            <v>Si</v>
          </cell>
          <cell r="J1199" t="str">
            <v>R</v>
          </cell>
          <cell r="K1199" t="str">
            <v>Y</v>
          </cell>
          <cell r="L1199" t="str">
            <v>93</v>
          </cell>
          <cell r="M1199" t="str">
            <v>XL</v>
          </cell>
          <cell r="N1199" t="str">
            <v>AA</v>
          </cell>
          <cell r="O1199" t="str">
            <v>A</v>
          </cell>
          <cell r="P1199" t="str">
            <v>No</v>
          </cell>
          <cell r="Q1199" t="str">
            <v>-</v>
          </cell>
          <cell r="R1199">
            <v>220</v>
          </cell>
          <cell r="S1199" t="str">
            <v>AUTO</v>
          </cell>
          <cell r="T1199" t="str">
            <v>URBAN</v>
          </cell>
          <cell r="U1199" t="str">
            <v>EN GAMA</v>
          </cell>
          <cell r="V1199">
            <v>0</v>
          </cell>
          <cell r="W1199">
            <v>3597.31</v>
          </cell>
          <cell r="X1199">
            <v>5260</v>
          </cell>
          <cell r="Y1199">
            <v>6101.5999999999995</v>
          </cell>
          <cell r="Z1199">
            <v>11923.64</v>
          </cell>
          <cell r="AA1199" t="str">
            <v>PIRELLI, 245, 35, 19, 93, Y, AUTO, URBAN, PZERO XL MO, Letra Negra</v>
          </cell>
        </row>
        <row r="1200">
          <cell r="A1200">
            <v>46785</v>
          </cell>
          <cell r="B1200" t="str">
            <v>275/35/R18 Bfgoodrich G-Force T/A Kdw 95Y</v>
          </cell>
          <cell r="C1200" t="str">
            <v>BFGOODRICH</v>
          </cell>
          <cell r="D1200" t="str">
            <v>G-FORCE T/A KDW</v>
          </cell>
          <cell r="E1200">
            <v>275</v>
          </cell>
          <cell r="F1200">
            <v>35</v>
          </cell>
          <cell r="G1200">
            <v>18</v>
          </cell>
          <cell r="H1200" t="str">
            <v>Letra Negra</v>
          </cell>
          <cell r="I1200" t="str">
            <v>No</v>
          </cell>
          <cell r="J1200" t="str">
            <v>HP</v>
          </cell>
          <cell r="K1200" t="str">
            <v>Y</v>
          </cell>
          <cell r="L1200" t="str">
            <v>95</v>
          </cell>
          <cell r="M1200" t="str">
            <v>SL</v>
          </cell>
          <cell r="N1200" t="str">
            <v>-</v>
          </cell>
          <cell r="O1200" t="str">
            <v>-</v>
          </cell>
          <cell r="P1200" t="str">
            <v>No</v>
          </cell>
          <cell r="Q1200" t="str">
            <v>-</v>
          </cell>
          <cell r="R1200">
            <v>300</v>
          </cell>
          <cell r="S1200" t="str">
            <v>AUTO</v>
          </cell>
          <cell r="T1200" t="str">
            <v>URBAN</v>
          </cell>
          <cell r="U1200" t="str">
            <v>DESCONTINUADO</v>
          </cell>
          <cell r="V1200">
            <v>3</v>
          </cell>
          <cell r="W1200">
            <v>2568.5300000000002</v>
          </cell>
          <cell r="X1200">
            <v>3867</v>
          </cell>
          <cell r="Y1200">
            <v>4485.7199999999993</v>
          </cell>
          <cell r="Z1200">
            <v>8513.24</v>
          </cell>
          <cell r="AA1200" t="str">
            <v>BFGOODRICH, 275, 35, 18, 95, Y, AUTO, URBAN, G-FORCE T/A KDW, Letra Negra</v>
          </cell>
        </row>
        <row r="1201">
          <cell r="A1201" t="str">
            <v>DUN107607</v>
          </cell>
          <cell r="B1201" t="str">
            <v>225/40/R19 Dunlop Sp Sport Maxx Gt 89W</v>
          </cell>
          <cell r="C1201" t="str">
            <v>DUNLOP</v>
          </cell>
          <cell r="D1201" t="str">
            <v>SP SPORT MAXX GT</v>
          </cell>
          <cell r="E1201">
            <v>225</v>
          </cell>
          <cell r="F1201">
            <v>40</v>
          </cell>
          <cell r="G1201">
            <v>19</v>
          </cell>
          <cell r="H1201" t="str">
            <v>Letra Negra</v>
          </cell>
          <cell r="I1201" t="str">
            <v>No</v>
          </cell>
          <cell r="J1201" t="str">
            <v>HP</v>
          </cell>
          <cell r="K1201" t="str">
            <v>W</v>
          </cell>
          <cell r="L1201" t="str">
            <v>89</v>
          </cell>
          <cell r="M1201" t="str">
            <v>SL</v>
          </cell>
          <cell r="N1201" t="str">
            <v>AA</v>
          </cell>
          <cell r="O1201" t="str">
            <v>A</v>
          </cell>
          <cell r="P1201" t="str">
            <v>Si</v>
          </cell>
          <cell r="Q1201" t="str">
            <v>-</v>
          </cell>
          <cell r="R1201">
            <v>240</v>
          </cell>
          <cell r="S1201" t="str">
            <v>AUTO</v>
          </cell>
          <cell r="T1201" t="str">
            <v>SPORTING</v>
          </cell>
          <cell r="U1201" t="str">
            <v>EN GAMA</v>
          </cell>
          <cell r="V1201">
            <v>0</v>
          </cell>
          <cell r="W1201">
            <v>3871.52</v>
          </cell>
          <cell r="X1201">
            <v>5631</v>
          </cell>
          <cell r="Y1201">
            <v>6531.9599999999991</v>
          </cell>
          <cell r="Z1201">
            <v>12831.919999999998</v>
          </cell>
          <cell r="AA1201" t="str">
            <v>DUNLOP, 225, 40, 19, 89, W, AUTO, SPORTING, SP SPORT MAXX GT, Letra Negra</v>
          </cell>
        </row>
        <row r="1202">
          <cell r="A1202" t="str">
            <v>DUN107324</v>
          </cell>
          <cell r="B1202" t="str">
            <v>225/50/R16 Dunlop Direzza Dz102 92V</v>
          </cell>
          <cell r="C1202" t="str">
            <v>DUNLOP</v>
          </cell>
          <cell r="D1202" t="str">
            <v>DIREZZA DZ102</v>
          </cell>
          <cell r="E1202">
            <v>225</v>
          </cell>
          <cell r="F1202">
            <v>50</v>
          </cell>
          <cell r="G1202">
            <v>16</v>
          </cell>
          <cell r="H1202" t="str">
            <v>Letra Negra</v>
          </cell>
          <cell r="I1202" t="str">
            <v>No</v>
          </cell>
          <cell r="J1202" t="str">
            <v>HP</v>
          </cell>
          <cell r="K1202" t="str">
            <v>V</v>
          </cell>
          <cell r="L1202" t="str">
            <v>92</v>
          </cell>
          <cell r="M1202" t="str">
            <v>SL</v>
          </cell>
          <cell r="N1202" t="str">
            <v>A</v>
          </cell>
          <cell r="O1202" t="str">
            <v>A</v>
          </cell>
          <cell r="P1202" t="str">
            <v>No</v>
          </cell>
          <cell r="Q1202" t="str">
            <v>-</v>
          </cell>
          <cell r="R1202">
            <v>460</v>
          </cell>
          <cell r="S1202" t="str">
            <v>AUTO</v>
          </cell>
          <cell r="T1202" t="str">
            <v>URBAN</v>
          </cell>
          <cell r="U1202" t="str">
            <v>EN GAMA</v>
          </cell>
          <cell r="V1202">
            <v>1</v>
          </cell>
          <cell r="W1202">
            <v>1192.51</v>
          </cell>
          <cell r="X1202">
            <v>1883</v>
          </cell>
          <cell r="Y1202">
            <v>2184.2799999999997</v>
          </cell>
          <cell r="Z1202">
            <v>4180.6399999999994</v>
          </cell>
          <cell r="AA1202" t="str">
            <v>DUNLOP, 225, 50, 16, 92, V, AUTO, URBAN, DIREZZA DZ102, Letra Negra</v>
          </cell>
        </row>
        <row r="1203">
          <cell r="A1203" t="str">
            <v>DUN108174</v>
          </cell>
          <cell r="B1203" t="str">
            <v>235/40/R19 Dunlop Sp Sport Maxx Rt 96Y</v>
          </cell>
          <cell r="C1203" t="str">
            <v>DUNLOP</v>
          </cell>
          <cell r="D1203" t="str">
            <v>SP SPORT MAXX RT</v>
          </cell>
          <cell r="E1203">
            <v>235</v>
          </cell>
          <cell r="F1203">
            <v>40</v>
          </cell>
          <cell r="G1203">
            <v>19</v>
          </cell>
          <cell r="H1203" t="str">
            <v>Letra Negra</v>
          </cell>
          <cell r="I1203" t="str">
            <v>No</v>
          </cell>
          <cell r="J1203" t="str">
            <v>HP</v>
          </cell>
          <cell r="K1203" t="str">
            <v>Y</v>
          </cell>
          <cell r="L1203" t="str">
            <v>96</v>
          </cell>
          <cell r="M1203" t="str">
            <v>SL</v>
          </cell>
          <cell r="N1203" t="str">
            <v>AA</v>
          </cell>
          <cell r="O1203" t="str">
            <v>A</v>
          </cell>
          <cell r="P1203" t="str">
            <v>No</v>
          </cell>
          <cell r="Q1203" t="str">
            <v>-</v>
          </cell>
          <cell r="R1203">
            <v>240</v>
          </cell>
          <cell r="S1203" t="str">
            <v>AUTO</v>
          </cell>
          <cell r="T1203" t="str">
            <v>SPORTING</v>
          </cell>
          <cell r="U1203" t="str">
            <v>FUERA DE GAMA</v>
          </cell>
          <cell r="V1203">
            <v>1</v>
          </cell>
          <cell r="W1203">
            <v>3163.26</v>
          </cell>
          <cell r="X1203">
            <v>4672</v>
          </cell>
          <cell r="Y1203">
            <v>5419.5199999999995</v>
          </cell>
          <cell r="Z1203">
            <v>10484.08</v>
          </cell>
          <cell r="AA1203" t="str">
            <v>DUNLOP, 235, 40, 19, 96, Y, AUTO, SPORTING, SP SPORT MAXX RT, Letra Negra</v>
          </cell>
        </row>
        <row r="1204">
          <cell r="A1204" t="str">
            <v>PIR1860500</v>
          </cell>
          <cell r="B1204" t="str">
            <v>205/55/R16 Pirelli Cinturato P7 91V</v>
          </cell>
          <cell r="C1204" t="str">
            <v>PIRELLI</v>
          </cell>
          <cell r="D1204" t="str">
            <v>CINTURATO P7</v>
          </cell>
          <cell r="E1204">
            <v>205</v>
          </cell>
          <cell r="F1204">
            <v>55</v>
          </cell>
          <cell r="G1204">
            <v>16</v>
          </cell>
          <cell r="H1204" t="str">
            <v>Letra Negra</v>
          </cell>
          <cell r="I1204" t="str">
            <v>No</v>
          </cell>
          <cell r="J1204" t="str">
            <v>HP</v>
          </cell>
          <cell r="K1204" t="str">
            <v>V</v>
          </cell>
          <cell r="L1204" t="str">
            <v>91</v>
          </cell>
          <cell r="M1204" t="str">
            <v>SL</v>
          </cell>
          <cell r="N1204" t="str">
            <v>AA</v>
          </cell>
          <cell r="O1204" t="str">
            <v>A</v>
          </cell>
          <cell r="P1204" t="str">
            <v>Si</v>
          </cell>
          <cell r="Q1204" t="str">
            <v>-</v>
          </cell>
          <cell r="R1204">
            <v>260</v>
          </cell>
          <cell r="S1204" t="str">
            <v>AUTO</v>
          </cell>
          <cell r="T1204" t="str">
            <v>TOURING</v>
          </cell>
          <cell r="U1204" t="str">
            <v>EN GAMA</v>
          </cell>
          <cell r="V1204">
            <v>0</v>
          </cell>
          <cell r="W1204">
            <v>1712.02</v>
          </cell>
          <cell r="X1204">
            <v>2586</v>
          </cell>
          <cell r="Y1204">
            <v>2999.7599999999998</v>
          </cell>
          <cell r="Z1204">
            <v>5674.7199999999993</v>
          </cell>
          <cell r="AA1204" t="str">
            <v>PIRELLI, 205, 55, 16, 91, V, AUTO, TOURING, CINTURATO P7, Letra Negra</v>
          </cell>
        </row>
        <row r="1205">
          <cell r="A1205" t="str">
            <v>PIR2448500</v>
          </cell>
          <cell r="B1205" t="str">
            <v>275/45/R20 Pirelli Scorpion Verde All Season Plus 110V</v>
          </cell>
          <cell r="C1205" t="str">
            <v>PIRELLI</v>
          </cell>
          <cell r="D1205" t="str">
            <v>SCORPION VERDE ALL SEASON PLUS</v>
          </cell>
          <cell r="E1205">
            <v>275</v>
          </cell>
          <cell r="F1205">
            <v>45</v>
          </cell>
          <cell r="G1205">
            <v>20</v>
          </cell>
          <cell r="H1205" t="str">
            <v>Letra Negra</v>
          </cell>
          <cell r="I1205" t="str">
            <v>No</v>
          </cell>
          <cell r="J1205" t="str">
            <v>HP</v>
          </cell>
          <cell r="K1205" t="str">
            <v>V</v>
          </cell>
          <cell r="L1205" t="str">
            <v>110</v>
          </cell>
          <cell r="M1205" t="str">
            <v>XL</v>
          </cell>
          <cell r="N1205" t="str">
            <v>A</v>
          </cell>
          <cell r="O1205" t="str">
            <v>A</v>
          </cell>
          <cell r="P1205" t="str">
            <v>No</v>
          </cell>
          <cell r="Q1205" t="str">
            <v>-</v>
          </cell>
          <cell r="R1205">
            <v>740</v>
          </cell>
          <cell r="S1205" t="str">
            <v>CAMIONETA</v>
          </cell>
          <cell r="T1205" t="str">
            <v>URBAN</v>
          </cell>
          <cell r="U1205" t="str">
            <v>DESCONTINUADO</v>
          </cell>
          <cell r="V1205">
            <v>0</v>
          </cell>
          <cell r="W1205">
            <v>3723.34</v>
          </cell>
          <cell r="X1205">
            <v>5431</v>
          </cell>
          <cell r="Y1205">
            <v>6299.9599999999991</v>
          </cell>
          <cell r="Z1205">
            <v>12341.24</v>
          </cell>
          <cell r="AA1205" t="str">
            <v>PIRELLI, 275, 45, 20, 110, V, CAMIONETA, URBAN, SCORPION VERDE ALL SEASON PLUS, Letra Negra</v>
          </cell>
        </row>
        <row r="1206">
          <cell r="A1206">
            <v>9929</v>
          </cell>
          <cell r="B1206" t="str">
            <v>275/40/R18 Bfgoodrich G-Force Sport Comp-2 99W</v>
          </cell>
          <cell r="C1206" t="str">
            <v>BFGOODRICH</v>
          </cell>
          <cell r="D1206" t="str">
            <v>G-FORCE SPORT COMP-2</v>
          </cell>
          <cell r="E1206">
            <v>275</v>
          </cell>
          <cell r="F1206">
            <v>40</v>
          </cell>
          <cell r="G1206">
            <v>18</v>
          </cell>
          <cell r="H1206" t="str">
            <v>Letra Negra</v>
          </cell>
          <cell r="I1206" t="str">
            <v>No</v>
          </cell>
          <cell r="J1206" t="str">
            <v>HP</v>
          </cell>
          <cell r="K1206" t="str">
            <v>W</v>
          </cell>
          <cell r="L1206" t="str">
            <v>99</v>
          </cell>
          <cell r="M1206" t="str">
            <v>SL</v>
          </cell>
          <cell r="N1206" t="str">
            <v>AA</v>
          </cell>
          <cell r="O1206" t="str">
            <v>A</v>
          </cell>
          <cell r="P1206" t="str">
            <v>No</v>
          </cell>
          <cell r="Q1206" t="str">
            <v>-</v>
          </cell>
          <cell r="R1206">
            <v>340</v>
          </cell>
          <cell r="S1206" t="str">
            <v>AUTO</v>
          </cell>
          <cell r="T1206" t="str">
            <v>SPORTING</v>
          </cell>
          <cell r="U1206" t="str">
            <v>EN GAMA</v>
          </cell>
          <cell r="V1206">
            <v>7</v>
          </cell>
          <cell r="W1206">
            <v>2489.86</v>
          </cell>
          <cell r="X1206">
            <v>3761</v>
          </cell>
          <cell r="Y1206">
            <v>4362.7599999999993</v>
          </cell>
          <cell r="Z1206">
            <v>8252.24</v>
          </cell>
          <cell r="AA1206" t="str">
            <v>BFGOODRICH, 275, 40, 18, 99, W, AUTO, SPORTING, G-FORCE SPORT COMP-2, Letra Negra</v>
          </cell>
        </row>
        <row r="1207">
          <cell r="A1207" t="str">
            <v>BS15090200</v>
          </cell>
          <cell r="B1207" t="str">
            <v>235/60/R17 Bridgestone Dueler Hl 400 102V</v>
          </cell>
          <cell r="C1207" t="str">
            <v>BRIDGESTONE</v>
          </cell>
          <cell r="D1207" t="str">
            <v>DUELER HL 400</v>
          </cell>
          <cell r="E1207">
            <v>235</v>
          </cell>
          <cell r="F1207">
            <v>60</v>
          </cell>
          <cell r="G1207">
            <v>17</v>
          </cell>
          <cell r="H1207" t="str">
            <v>Letra Negra</v>
          </cell>
          <cell r="I1207" t="str">
            <v>Si</v>
          </cell>
          <cell r="J1207" t="str">
            <v>HP</v>
          </cell>
          <cell r="K1207" t="str">
            <v>V</v>
          </cell>
          <cell r="L1207" t="str">
            <v>102</v>
          </cell>
          <cell r="M1207" t="str">
            <v>SL</v>
          </cell>
          <cell r="N1207" t="str">
            <v>A</v>
          </cell>
          <cell r="O1207" t="str">
            <v>A</v>
          </cell>
          <cell r="P1207" t="str">
            <v>No</v>
          </cell>
          <cell r="Q1207" t="str">
            <v>-</v>
          </cell>
          <cell r="R1207">
            <v>300</v>
          </cell>
          <cell r="S1207" t="str">
            <v>CAMIONETA</v>
          </cell>
          <cell r="T1207" t="str">
            <v>URBAN</v>
          </cell>
          <cell r="U1207" t="str">
            <v>EN GAMA</v>
          </cell>
          <cell r="V1207">
            <v>0</v>
          </cell>
          <cell r="W1207">
            <v>2924.47</v>
          </cell>
          <cell r="X1207">
            <v>4298</v>
          </cell>
          <cell r="Y1207">
            <v>4985.6799999999994</v>
          </cell>
          <cell r="Z1207">
            <v>10400.56</v>
          </cell>
          <cell r="AA1207" t="str">
            <v>BRIDGESTONE, 235, 60, 17, 102, V, CAMIONETA, URBAN, DUELER HL 400, Letra Negra</v>
          </cell>
        </row>
        <row r="1208">
          <cell r="A1208" t="str">
            <v>GDY100930</v>
          </cell>
          <cell r="B1208" t="str">
            <v>205/55/R16 Goodyear Eagle Rs-A 91H</v>
          </cell>
          <cell r="C1208" t="str">
            <v>GOODYEAR</v>
          </cell>
          <cell r="D1208" t="str">
            <v>EAGLE RS-A</v>
          </cell>
          <cell r="E1208">
            <v>205</v>
          </cell>
          <cell r="F1208">
            <v>55</v>
          </cell>
          <cell r="G1208">
            <v>16</v>
          </cell>
          <cell r="H1208" t="str">
            <v>Letra Negra</v>
          </cell>
          <cell r="I1208" t="str">
            <v>Si</v>
          </cell>
          <cell r="J1208" t="str">
            <v>R</v>
          </cell>
          <cell r="K1208" t="str">
            <v>H</v>
          </cell>
          <cell r="L1208" t="str">
            <v>91</v>
          </cell>
          <cell r="M1208" t="str">
            <v>SL</v>
          </cell>
          <cell r="N1208" t="str">
            <v>A</v>
          </cell>
          <cell r="O1208" t="str">
            <v>A</v>
          </cell>
          <cell r="P1208" t="str">
            <v>No</v>
          </cell>
          <cell r="Q1208" t="str">
            <v>-</v>
          </cell>
          <cell r="R1208">
            <v>260</v>
          </cell>
          <cell r="S1208" t="str">
            <v>AUTO</v>
          </cell>
          <cell r="T1208" t="str">
            <v>URBAN</v>
          </cell>
          <cell r="U1208" t="str">
            <v>FUERA DE GAMA</v>
          </cell>
          <cell r="V1208">
            <v>0</v>
          </cell>
          <cell r="W1208">
            <v>1198.0899999999999</v>
          </cell>
          <cell r="X1208">
            <v>1890</v>
          </cell>
          <cell r="Y1208">
            <v>2192.3999999999996</v>
          </cell>
          <cell r="Z1208">
            <v>3971.8399999999997</v>
          </cell>
          <cell r="AA1208" t="str">
            <v>GOODYEAR, 205, 55, 16, 91, H, AUTO, URBAN, EAGLE RS-A, Letra Negra</v>
          </cell>
        </row>
        <row r="1209">
          <cell r="A1209" t="str">
            <v>DUN107400</v>
          </cell>
          <cell r="B1209" t="str">
            <v>245/40/R20 Dunlop Direzza Dz102 99W</v>
          </cell>
          <cell r="C1209" t="str">
            <v>DUNLOP</v>
          </cell>
          <cell r="D1209" t="str">
            <v>DIREZZA DZ102</v>
          </cell>
          <cell r="E1209">
            <v>245</v>
          </cell>
          <cell r="F1209">
            <v>40</v>
          </cell>
          <cell r="G1209">
            <v>20</v>
          </cell>
          <cell r="H1209" t="str">
            <v>Letra Negra</v>
          </cell>
          <cell r="I1209" t="str">
            <v>No</v>
          </cell>
          <cell r="J1209" t="str">
            <v>HP</v>
          </cell>
          <cell r="K1209" t="str">
            <v>W</v>
          </cell>
          <cell r="L1209" t="str">
            <v>99</v>
          </cell>
          <cell r="M1209" t="str">
            <v>XL</v>
          </cell>
          <cell r="N1209" t="str">
            <v>A</v>
          </cell>
          <cell r="O1209" t="str">
            <v>A</v>
          </cell>
          <cell r="P1209" t="str">
            <v>No</v>
          </cell>
          <cell r="Q1209" t="str">
            <v>-</v>
          </cell>
          <cell r="R1209">
            <v>460</v>
          </cell>
          <cell r="S1209" t="str">
            <v>AUTO</v>
          </cell>
          <cell r="T1209" t="str">
            <v>URBAN</v>
          </cell>
          <cell r="U1209" t="str">
            <v>EN GAMA</v>
          </cell>
          <cell r="V1209">
            <v>0</v>
          </cell>
          <cell r="W1209">
            <v>2165.09</v>
          </cell>
          <cell r="X1209">
            <v>3321</v>
          </cell>
          <cell r="Y1209">
            <v>3852.3599999999997</v>
          </cell>
          <cell r="Z1209">
            <v>7175.7599999999993</v>
          </cell>
          <cell r="AA1209" t="str">
            <v>DUNLOP, 245, 40, 20, 99, W, AUTO, URBAN, DIREZZA DZ102, Letra Negra</v>
          </cell>
        </row>
        <row r="1210">
          <cell r="A1210" t="str">
            <v>GDY101485</v>
          </cell>
          <cell r="B1210" t="str">
            <v>245/45/R20 Goodyear Eagle Rs-A 99Y</v>
          </cell>
          <cell r="C1210" t="str">
            <v>GOODYEAR</v>
          </cell>
          <cell r="D1210" t="str">
            <v>EAGLE RS-A</v>
          </cell>
          <cell r="E1210">
            <v>245</v>
          </cell>
          <cell r="F1210">
            <v>45</v>
          </cell>
          <cell r="G1210">
            <v>20</v>
          </cell>
          <cell r="H1210" t="str">
            <v>Letra Negra</v>
          </cell>
          <cell r="I1210" t="str">
            <v>No</v>
          </cell>
          <cell r="J1210" t="str">
            <v>HP</v>
          </cell>
          <cell r="K1210" t="str">
            <v>Y</v>
          </cell>
          <cell r="L1210" t="str">
            <v>99</v>
          </cell>
          <cell r="M1210" t="str">
            <v>SL</v>
          </cell>
          <cell r="N1210" t="str">
            <v>A</v>
          </cell>
          <cell r="O1210" t="str">
            <v>A</v>
          </cell>
          <cell r="P1210" t="str">
            <v>No</v>
          </cell>
          <cell r="Q1210" t="str">
            <v>-</v>
          </cell>
          <cell r="R1210">
            <v>260</v>
          </cell>
          <cell r="S1210" t="str">
            <v>AUTO</v>
          </cell>
          <cell r="T1210" t="str">
            <v>URBAN</v>
          </cell>
          <cell r="U1210" t="str">
            <v>EN GAMA</v>
          </cell>
          <cell r="V1210">
            <v>1</v>
          </cell>
          <cell r="W1210">
            <v>3248.08</v>
          </cell>
          <cell r="X1210">
            <v>4787</v>
          </cell>
          <cell r="Y1210">
            <v>5552.9199999999992</v>
          </cell>
          <cell r="Z1210">
            <v>10765.96</v>
          </cell>
          <cell r="AA1210" t="str">
            <v>GOODYEAR, 245, 45, 20, 99, Y, AUTO, URBAN, EAGLE RS-A, Letra Negra</v>
          </cell>
        </row>
        <row r="1211">
          <cell r="A1211" t="str">
            <v>PIR1738600</v>
          </cell>
          <cell r="B1211" t="str">
            <v>255/40/R17 Pirelli Pzero 94W</v>
          </cell>
          <cell r="C1211" t="str">
            <v>PIRELLI</v>
          </cell>
          <cell r="D1211" t="str">
            <v>PZERO</v>
          </cell>
          <cell r="E1211">
            <v>255</v>
          </cell>
          <cell r="F1211">
            <v>40</v>
          </cell>
          <cell r="G1211">
            <v>17</v>
          </cell>
          <cell r="H1211" t="str">
            <v>Letra Negra</v>
          </cell>
          <cell r="I1211" t="str">
            <v>No</v>
          </cell>
          <cell r="J1211" t="str">
            <v>HP</v>
          </cell>
          <cell r="K1211" t="str">
            <v>W</v>
          </cell>
          <cell r="L1211" t="str">
            <v>94</v>
          </cell>
          <cell r="M1211" t="str">
            <v>SL</v>
          </cell>
          <cell r="N1211" t="str">
            <v>AA</v>
          </cell>
          <cell r="O1211" t="str">
            <v>A</v>
          </cell>
          <cell r="P1211" t="str">
            <v>Si</v>
          </cell>
          <cell r="Q1211" t="str">
            <v>-</v>
          </cell>
          <cell r="R1211">
            <v>220</v>
          </cell>
          <cell r="S1211" t="str">
            <v>AUTO</v>
          </cell>
          <cell r="T1211" t="str">
            <v>URBAN</v>
          </cell>
          <cell r="U1211" t="str">
            <v>EN GAMA</v>
          </cell>
          <cell r="V1211">
            <v>0</v>
          </cell>
          <cell r="W1211">
            <v>4140.1099999999997</v>
          </cell>
          <cell r="X1211">
            <v>5944</v>
          </cell>
          <cell r="Y1211">
            <v>6895.04</v>
          </cell>
          <cell r="Z1211">
            <v>13721.64</v>
          </cell>
          <cell r="AA1211" t="str">
            <v>PIRELLI, 255, 40, 17, 94, W, AUTO, URBAN, PZERO, Letra Negra</v>
          </cell>
        </row>
        <row r="1212">
          <cell r="A1212" t="str">
            <v>PIR2150100</v>
          </cell>
          <cell r="B1212" t="str">
            <v>195/45/R16 Pirelli Cinturato P7 84V</v>
          </cell>
          <cell r="C1212" t="str">
            <v>PIRELLI</v>
          </cell>
          <cell r="D1212" t="str">
            <v>CINTURATO P7</v>
          </cell>
          <cell r="E1212">
            <v>195</v>
          </cell>
          <cell r="F1212">
            <v>45</v>
          </cell>
          <cell r="G1212">
            <v>16</v>
          </cell>
          <cell r="H1212" t="str">
            <v>Letra Negra</v>
          </cell>
          <cell r="I1212" t="str">
            <v>No</v>
          </cell>
          <cell r="J1212" t="str">
            <v>HP</v>
          </cell>
          <cell r="K1212" t="str">
            <v>V</v>
          </cell>
          <cell r="L1212" t="str">
            <v>84</v>
          </cell>
          <cell r="M1212" t="str">
            <v>XL</v>
          </cell>
          <cell r="N1212" t="str">
            <v>A</v>
          </cell>
          <cell r="O1212" t="str">
            <v>A</v>
          </cell>
          <cell r="P1212" t="str">
            <v>No</v>
          </cell>
          <cell r="Q1212" t="str">
            <v>-</v>
          </cell>
          <cell r="R1212">
            <v>500</v>
          </cell>
          <cell r="S1212" t="str">
            <v>AUTO</v>
          </cell>
          <cell r="T1212" t="str">
            <v>TOURING</v>
          </cell>
          <cell r="U1212" t="str">
            <v>EN GAMA</v>
          </cell>
          <cell r="V1212">
            <v>0</v>
          </cell>
          <cell r="W1212">
            <v>1571.85</v>
          </cell>
          <cell r="X1212">
            <v>2396</v>
          </cell>
          <cell r="Y1212">
            <v>2779.3599999999997</v>
          </cell>
          <cell r="Z1212">
            <v>5209.5599999999995</v>
          </cell>
          <cell r="AA1212" t="str">
            <v>PIRELLI, 195, 45, 16, 84, V, AUTO, TOURING, CINTURATO P7, Letra Negra</v>
          </cell>
        </row>
        <row r="1213">
          <cell r="A1213" t="str">
            <v>PIR1713100</v>
          </cell>
          <cell r="B1213" t="str">
            <v>265/40/R18 Pirelli Pzero Xl 101Y</v>
          </cell>
          <cell r="C1213" t="str">
            <v>PIRELLI</v>
          </cell>
          <cell r="D1213" t="str">
            <v>PZERO XL</v>
          </cell>
          <cell r="E1213">
            <v>265</v>
          </cell>
          <cell r="F1213">
            <v>40</v>
          </cell>
          <cell r="G1213">
            <v>18</v>
          </cell>
          <cell r="H1213" t="str">
            <v>Letra Negra</v>
          </cell>
          <cell r="I1213" t="str">
            <v>No</v>
          </cell>
          <cell r="J1213" t="str">
            <v>R</v>
          </cell>
          <cell r="K1213" t="str">
            <v>Y</v>
          </cell>
          <cell r="L1213" t="str">
            <v>101</v>
          </cell>
          <cell r="M1213" t="str">
            <v>XL</v>
          </cell>
          <cell r="N1213" t="str">
            <v>AA</v>
          </cell>
          <cell r="O1213" t="str">
            <v>A</v>
          </cell>
          <cell r="P1213" t="str">
            <v>No</v>
          </cell>
          <cell r="Q1213" t="str">
            <v>-</v>
          </cell>
          <cell r="R1213">
            <v>220</v>
          </cell>
          <cell r="S1213" t="str">
            <v>AUTO</v>
          </cell>
          <cell r="T1213" t="str">
            <v>URBAN</v>
          </cell>
          <cell r="U1213" t="str">
            <v>EN GAMA</v>
          </cell>
          <cell r="V1213">
            <v>5</v>
          </cell>
          <cell r="W1213">
            <v>3665.01</v>
          </cell>
          <cell r="X1213">
            <v>5352</v>
          </cell>
          <cell r="Y1213">
            <v>6208.32</v>
          </cell>
          <cell r="Z1213">
            <v>13128.88</v>
          </cell>
          <cell r="AA1213" t="str">
            <v>PIRELLI, 265, 40, 18, 101, Y, AUTO, URBAN, PZERO XL, Letra Negra</v>
          </cell>
        </row>
        <row r="1214">
          <cell r="A1214">
            <v>63950</v>
          </cell>
          <cell r="B1214" t="str">
            <v>215/75/R15 Bfgoodrich Long Trail T/A Tour 100T</v>
          </cell>
          <cell r="C1214" t="str">
            <v>BFGOODRICH</v>
          </cell>
          <cell r="D1214" t="str">
            <v>LONG TRAIL T/A TOUR</v>
          </cell>
          <cell r="E1214">
            <v>215</v>
          </cell>
          <cell r="F1214">
            <v>75</v>
          </cell>
          <cell r="G1214">
            <v>15</v>
          </cell>
          <cell r="H1214" t="str">
            <v>Letra Blanca Resaltada Derecha</v>
          </cell>
          <cell r="I1214" t="str">
            <v>No</v>
          </cell>
          <cell r="J1214" t="str">
            <v>R</v>
          </cell>
          <cell r="K1214" t="str">
            <v>T</v>
          </cell>
          <cell r="L1214" t="str">
            <v>100</v>
          </cell>
          <cell r="M1214" t="str">
            <v>SL</v>
          </cell>
          <cell r="N1214" t="str">
            <v>-</v>
          </cell>
          <cell r="O1214" t="str">
            <v>-</v>
          </cell>
          <cell r="P1214" t="str">
            <v>No</v>
          </cell>
          <cell r="Q1214" t="str">
            <v>-</v>
          </cell>
          <cell r="R1214">
            <v>500</v>
          </cell>
          <cell r="S1214" t="str">
            <v>CAMIONETA</v>
          </cell>
          <cell r="T1214" t="str">
            <v>TOURING</v>
          </cell>
          <cell r="U1214" t="str">
            <v>DESCONTINUADO</v>
          </cell>
          <cell r="V1214">
            <v>0</v>
          </cell>
          <cell r="W1214">
            <v>1221.43</v>
          </cell>
          <cell r="X1214">
            <v>1858</v>
          </cell>
          <cell r="Y1214">
            <v>2155.2799999999997</v>
          </cell>
          <cell r="Z1214">
            <v>4485.7199999999993</v>
          </cell>
          <cell r="AA1214" t="str">
            <v>BFGOODRICH, 215, 75, 15, 100, T, CAMIONETA, TOURING, LONG TRAIL T/A TOUR, Letra Blanca Resaltada Derecha</v>
          </cell>
        </row>
        <row r="1215">
          <cell r="A1215" t="str">
            <v>FZ12606500</v>
          </cell>
          <cell r="B1215" t="str">
            <v>215/75/R15 Fuzion Fuzion Suv 100T</v>
          </cell>
          <cell r="C1215" t="str">
            <v>FUZION</v>
          </cell>
          <cell r="D1215" t="str">
            <v>FUZION SUV</v>
          </cell>
          <cell r="E1215">
            <v>215</v>
          </cell>
          <cell r="F1215">
            <v>75</v>
          </cell>
          <cell r="G1215">
            <v>15</v>
          </cell>
          <cell r="H1215" t="str">
            <v>Letra Blanca Derecha</v>
          </cell>
          <cell r="I1215" t="str">
            <v>No</v>
          </cell>
          <cell r="J1215" t="str">
            <v>R</v>
          </cell>
          <cell r="K1215" t="str">
            <v>T</v>
          </cell>
          <cell r="L1215" t="str">
            <v>100</v>
          </cell>
          <cell r="M1215" t="str">
            <v>SL</v>
          </cell>
          <cell r="N1215" t="str">
            <v>A</v>
          </cell>
          <cell r="O1215" t="str">
            <v>B</v>
          </cell>
          <cell r="P1215" t="str">
            <v>No</v>
          </cell>
          <cell r="Q1215" t="str">
            <v>-</v>
          </cell>
          <cell r="R1215">
            <v>460</v>
          </cell>
          <cell r="S1215" t="str">
            <v>CAMIONETA</v>
          </cell>
          <cell r="T1215" t="str">
            <v>URBAN</v>
          </cell>
          <cell r="U1215" t="str">
            <v>EN GAMA</v>
          </cell>
          <cell r="V1215">
            <v>1</v>
          </cell>
          <cell r="W1215">
            <v>1023.43</v>
          </cell>
          <cell r="X1215">
            <v>1590</v>
          </cell>
          <cell r="Y1215">
            <v>1844.3999999999999</v>
          </cell>
          <cell r="Z1215">
            <v>3392.9999999999995</v>
          </cell>
          <cell r="AA1215" t="str">
            <v>FUZION, 215, 75, 15, 100, T, CAMIONETA, URBAN, FUZION SUV, Letra Blanca Derecha</v>
          </cell>
        </row>
        <row r="1216">
          <cell r="A1216" t="str">
            <v>PIR2032000</v>
          </cell>
          <cell r="B1216" t="str">
            <v>275/30/R19 Pirelli Pzero 96Y</v>
          </cell>
          <cell r="C1216" t="str">
            <v>PIRELLI</v>
          </cell>
          <cell r="D1216" t="str">
            <v>PZERO</v>
          </cell>
          <cell r="E1216">
            <v>275</v>
          </cell>
          <cell r="F1216">
            <v>30</v>
          </cell>
          <cell r="G1216">
            <v>19</v>
          </cell>
          <cell r="H1216" t="str">
            <v>Letra Negra</v>
          </cell>
          <cell r="I1216" t="str">
            <v>Si</v>
          </cell>
          <cell r="J1216" t="str">
            <v>HP</v>
          </cell>
          <cell r="K1216" t="str">
            <v>Y</v>
          </cell>
          <cell r="L1216" t="str">
            <v>96</v>
          </cell>
          <cell r="M1216" t="str">
            <v>XL</v>
          </cell>
          <cell r="N1216" t="str">
            <v>AA</v>
          </cell>
          <cell r="O1216" t="str">
            <v>A</v>
          </cell>
          <cell r="P1216" t="str">
            <v>No</v>
          </cell>
          <cell r="Q1216" t="str">
            <v>-</v>
          </cell>
          <cell r="R1216">
            <v>220</v>
          </cell>
          <cell r="S1216" t="str">
            <v>AUTO</v>
          </cell>
          <cell r="T1216" t="str">
            <v>URBAN</v>
          </cell>
          <cell r="U1216" t="str">
            <v>EN GAMA</v>
          </cell>
          <cell r="V1216">
            <v>5</v>
          </cell>
          <cell r="W1216">
            <v>4347.58</v>
          </cell>
          <cell r="X1216">
            <v>6276</v>
          </cell>
          <cell r="Y1216">
            <v>7280.16</v>
          </cell>
          <cell r="Z1216">
            <v>14409.519999999999</v>
          </cell>
          <cell r="AA1216" t="str">
            <v>PIRELLI, 275, 30, 19, 96, Y, AUTO, URBAN, PZERO, Letra Negra</v>
          </cell>
        </row>
        <row r="1217">
          <cell r="A1217" t="str">
            <v>BS10583300</v>
          </cell>
          <cell r="B1217" t="str">
            <v>235/60/R18 Bridgestone Dueler H/P Sport 103W</v>
          </cell>
          <cell r="C1217" t="str">
            <v>BRIDGESTONE</v>
          </cell>
          <cell r="D1217" t="str">
            <v>DUELER H/P SPORT</v>
          </cell>
          <cell r="E1217">
            <v>235</v>
          </cell>
          <cell r="F1217">
            <v>60</v>
          </cell>
          <cell r="G1217">
            <v>18</v>
          </cell>
          <cell r="H1217" t="str">
            <v>Letra Negra</v>
          </cell>
          <cell r="I1217" t="str">
            <v>Si</v>
          </cell>
          <cell r="J1217" t="str">
            <v>HP</v>
          </cell>
          <cell r="K1217" t="str">
            <v>W</v>
          </cell>
          <cell r="L1217" t="str">
            <v>103</v>
          </cell>
          <cell r="M1217" t="str">
            <v>SL</v>
          </cell>
          <cell r="N1217" t="str">
            <v>A</v>
          </cell>
          <cell r="O1217" t="str">
            <v>A</v>
          </cell>
          <cell r="P1217" t="str">
            <v>No</v>
          </cell>
          <cell r="Q1217" t="str">
            <v>-</v>
          </cell>
          <cell r="R1217">
            <v>300</v>
          </cell>
          <cell r="S1217" t="str">
            <v>CAMIONETA</v>
          </cell>
          <cell r="T1217" t="str">
            <v>SPORTING</v>
          </cell>
          <cell r="U1217" t="str">
            <v>EN GAMA</v>
          </cell>
          <cell r="V1217">
            <v>0</v>
          </cell>
          <cell r="W1217">
            <v>3048.48</v>
          </cell>
          <cell r="X1217">
            <v>4517</v>
          </cell>
          <cell r="Y1217">
            <v>5239.7199999999993</v>
          </cell>
          <cell r="Z1217">
            <v>10103.599999999999</v>
          </cell>
          <cell r="AA1217" t="str">
            <v>BRIDGESTONE, 235, 60, 18, 103, W, CAMIONETA, SPORTING, DUELER H/P SPORT, Letra Negra</v>
          </cell>
        </row>
        <row r="1218">
          <cell r="A1218" t="str">
            <v>PIR1957900</v>
          </cell>
          <cell r="B1218" t="str">
            <v>265/40/R19 Pirelli Pzero 98Y</v>
          </cell>
          <cell r="C1218" t="str">
            <v>PIRELLI</v>
          </cell>
          <cell r="D1218" t="str">
            <v>PZERO</v>
          </cell>
          <cell r="E1218">
            <v>265</v>
          </cell>
          <cell r="F1218">
            <v>40</v>
          </cell>
          <cell r="G1218">
            <v>19</v>
          </cell>
          <cell r="H1218" t="str">
            <v>Letra Negra</v>
          </cell>
          <cell r="I1218" t="str">
            <v>Si</v>
          </cell>
          <cell r="J1218" t="str">
            <v>HP</v>
          </cell>
          <cell r="K1218" t="str">
            <v>Y</v>
          </cell>
          <cell r="L1218" t="str">
            <v>98</v>
          </cell>
          <cell r="M1218" t="str">
            <v>SL</v>
          </cell>
          <cell r="N1218" t="str">
            <v>AA</v>
          </cell>
          <cell r="O1218" t="str">
            <v>A</v>
          </cell>
          <cell r="P1218" t="str">
            <v>No</v>
          </cell>
          <cell r="Q1218" t="str">
            <v>-</v>
          </cell>
          <cell r="R1218">
            <v>220</v>
          </cell>
          <cell r="S1218" t="str">
            <v>AUTO</v>
          </cell>
          <cell r="T1218" t="str">
            <v>URBAN</v>
          </cell>
          <cell r="U1218" t="str">
            <v>EN GAMA</v>
          </cell>
          <cell r="V1218">
            <v>5</v>
          </cell>
          <cell r="W1218">
            <v>4019.92</v>
          </cell>
          <cell r="X1218">
            <v>5832</v>
          </cell>
          <cell r="Y1218">
            <v>6765.12</v>
          </cell>
          <cell r="Z1218">
            <v>13323.759999999998</v>
          </cell>
          <cell r="AA1218" t="str">
            <v>PIRELLI, 265, 40, 19, 98, Y, AUTO, URBAN, PZERO, Letra Negra</v>
          </cell>
        </row>
        <row r="1219">
          <cell r="A1219" t="str">
            <v>C51041</v>
          </cell>
          <cell r="B1219" t="str">
            <v>235/65/R17 Starfire Sf510 104S</v>
          </cell>
          <cell r="C1219" t="str">
            <v>STARFIRE</v>
          </cell>
          <cell r="D1219" t="str">
            <v>SF510</v>
          </cell>
          <cell r="E1219">
            <v>235</v>
          </cell>
          <cell r="F1219">
            <v>65</v>
          </cell>
          <cell r="G1219">
            <v>17</v>
          </cell>
          <cell r="H1219" t="str">
            <v>Letra Blanca Derecha</v>
          </cell>
          <cell r="I1219" t="str">
            <v>No</v>
          </cell>
          <cell r="J1219" t="str">
            <v>R</v>
          </cell>
          <cell r="K1219" t="str">
            <v>S</v>
          </cell>
          <cell r="L1219" t="str">
            <v>104</v>
          </cell>
          <cell r="M1219" t="str">
            <v>SL</v>
          </cell>
          <cell r="N1219" t="str">
            <v>A</v>
          </cell>
          <cell r="O1219" t="str">
            <v>B</v>
          </cell>
          <cell r="P1219" t="str">
            <v>No</v>
          </cell>
          <cell r="Q1219">
            <v>4</v>
          </cell>
          <cell r="R1219">
            <v>550</v>
          </cell>
          <cell r="S1219" t="str">
            <v>CAMIONETA</v>
          </cell>
          <cell r="T1219" t="str">
            <v>URBAN</v>
          </cell>
          <cell r="U1219" t="str">
            <v>DESCONTINUADO</v>
          </cell>
          <cell r="V1219">
            <v>0</v>
          </cell>
          <cell r="W1219">
            <v>1629.35</v>
          </cell>
          <cell r="X1219">
            <v>2544</v>
          </cell>
          <cell r="Y1219">
            <v>2951.04</v>
          </cell>
          <cell r="Z1219">
            <v>5400.96</v>
          </cell>
          <cell r="AA1219" t="str">
            <v>STARFIRE, 235, 65, 17, 104, S, CAMIONETA, URBAN, SF510, Letra Blanca Derecha</v>
          </cell>
        </row>
        <row r="1220">
          <cell r="A1220" t="str">
            <v>BS14758300</v>
          </cell>
          <cell r="B1220" t="str">
            <v>245/35/R18 Bridgestone Potenza S001 88Y</v>
          </cell>
          <cell r="C1220" t="str">
            <v>BRIDGESTONE</v>
          </cell>
          <cell r="D1220" t="str">
            <v>POTENZA S001</v>
          </cell>
          <cell r="E1220">
            <v>245</v>
          </cell>
          <cell r="F1220">
            <v>35</v>
          </cell>
          <cell r="G1220">
            <v>18</v>
          </cell>
          <cell r="H1220" t="str">
            <v>Letra Negra</v>
          </cell>
          <cell r="I1220" t="str">
            <v>Si</v>
          </cell>
          <cell r="J1220" t="str">
            <v>R</v>
          </cell>
          <cell r="K1220" t="str">
            <v>Y</v>
          </cell>
          <cell r="L1220" t="str">
            <v>88</v>
          </cell>
          <cell r="M1220" t="str">
            <v>SL</v>
          </cell>
          <cell r="N1220" t="str">
            <v>A</v>
          </cell>
          <cell r="O1220" t="str">
            <v>A</v>
          </cell>
          <cell r="P1220" t="str">
            <v>Si</v>
          </cell>
          <cell r="Q1220" t="str">
            <v>-</v>
          </cell>
          <cell r="R1220">
            <v>280</v>
          </cell>
          <cell r="S1220" t="str">
            <v>AUTO</v>
          </cell>
          <cell r="T1220" t="str">
            <v>URBAN</v>
          </cell>
          <cell r="U1220" t="str">
            <v>EN GAMA</v>
          </cell>
          <cell r="V1220">
            <v>0</v>
          </cell>
          <cell r="W1220">
            <v>4109.91</v>
          </cell>
          <cell r="X1220">
            <v>5954</v>
          </cell>
          <cell r="Y1220">
            <v>6906.6399999999994</v>
          </cell>
          <cell r="Z1220">
            <v>13621.88</v>
          </cell>
          <cell r="AA1220" t="str">
            <v>BRIDGESTONE, 245, 35, 18, 88, Y, AUTO, URBAN, POTENZA S001, Letra Negra</v>
          </cell>
        </row>
        <row r="1221">
          <cell r="A1221" t="str">
            <v>GDY101601</v>
          </cell>
          <cell r="B1221" t="str">
            <v>235/60/R18 Goodyear Eagle Rs-A 102H</v>
          </cell>
          <cell r="C1221" t="str">
            <v>GOODYEAR</v>
          </cell>
          <cell r="D1221" t="str">
            <v>EAGLE RS-A</v>
          </cell>
          <cell r="E1221">
            <v>235</v>
          </cell>
          <cell r="F1221">
            <v>60</v>
          </cell>
          <cell r="G1221">
            <v>18</v>
          </cell>
          <cell r="H1221" t="str">
            <v>Letra Negra</v>
          </cell>
          <cell r="I1221" t="str">
            <v>Si</v>
          </cell>
          <cell r="J1221" t="str">
            <v>R</v>
          </cell>
          <cell r="K1221" t="str">
            <v>H</v>
          </cell>
          <cell r="L1221" t="str">
            <v>102</v>
          </cell>
          <cell r="M1221" t="str">
            <v>SL</v>
          </cell>
          <cell r="N1221" t="str">
            <v>A</v>
          </cell>
          <cell r="O1221" t="str">
            <v>A</v>
          </cell>
          <cell r="P1221" t="str">
            <v>No</v>
          </cell>
          <cell r="Q1221" t="str">
            <v>-</v>
          </cell>
          <cell r="R1221">
            <v>260</v>
          </cell>
          <cell r="S1221" t="str">
            <v>AUTO</v>
          </cell>
          <cell r="T1221" t="str">
            <v>URBAN</v>
          </cell>
          <cell r="U1221" t="str">
            <v>EN GAMA</v>
          </cell>
          <cell r="V1221">
            <v>0</v>
          </cell>
          <cell r="W1221">
            <v>2475.5</v>
          </cell>
          <cell r="X1221">
            <v>3741</v>
          </cell>
          <cell r="Y1221">
            <v>4339.5599999999995</v>
          </cell>
          <cell r="Z1221">
            <v>8204.68</v>
          </cell>
          <cell r="AA1221" t="str">
            <v>GOODYEAR, 235, 60, 18, 102, H, AUTO, URBAN, EAGLE RS-A, Letra Negra</v>
          </cell>
        </row>
        <row r="1222">
          <cell r="A1222" t="str">
            <v>PIR2611700</v>
          </cell>
          <cell r="B1222" t="str">
            <v>265/45/R20 Pirelli Pzero Suv 108Y</v>
          </cell>
          <cell r="C1222" t="str">
            <v>PIRELLI</v>
          </cell>
          <cell r="D1222" t="str">
            <v>PZERO SUV</v>
          </cell>
          <cell r="E1222">
            <v>265</v>
          </cell>
          <cell r="F1222">
            <v>45</v>
          </cell>
          <cell r="G1222">
            <v>20</v>
          </cell>
          <cell r="H1222" t="str">
            <v>Letra Negra</v>
          </cell>
          <cell r="I1222" t="str">
            <v>Si</v>
          </cell>
          <cell r="J1222" t="str">
            <v>HP</v>
          </cell>
          <cell r="K1222" t="str">
            <v>Y</v>
          </cell>
          <cell r="L1222" t="str">
            <v>108</v>
          </cell>
          <cell r="M1222" t="str">
            <v>XL</v>
          </cell>
          <cell r="N1222" t="str">
            <v>-</v>
          </cell>
          <cell r="O1222" t="str">
            <v>-</v>
          </cell>
          <cell r="P1222" t="str">
            <v>No</v>
          </cell>
          <cell r="Q1222" t="str">
            <v>-</v>
          </cell>
          <cell r="R1222">
            <v>0</v>
          </cell>
          <cell r="S1222" t="str">
            <v>CAMIONETA</v>
          </cell>
          <cell r="T1222" t="str">
            <v>URBAN</v>
          </cell>
          <cell r="U1222" t="str">
            <v>EN GAMA</v>
          </cell>
          <cell r="V1222">
            <v>0</v>
          </cell>
          <cell r="W1222">
            <v>4085.98</v>
          </cell>
          <cell r="X1222">
            <v>5922</v>
          </cell>
          <cell r="Y1222">
            <v>6869.5199999999995</v>
          </cell>
          <cell r="Z1222">
            <v>13542.999999999998</v>
          </cell>
          <cell r="AA1222" t="str">
            <v>PIRELLI, 265, 45, 20, 108, Y, CAMIONETA, URBAN, PZERO SUV, Letra Negra</v>
          </cell>
        </row>
        <row r="1223">
          <cell r="A1223" t="str">
            <v>PIR1767100</v>
          </cell>
          <cell r="B1223" t="str">
            <v>235/50/R19 Pirelli Pzero Suv 99W</v>
          </cell>
          <cell r="C1223" t="str">
            <v>PIRELLI</v>
          </cell>
          <cell r="D1223" t="str">
            <v>PZERO SUV</v>
          </cell>
          <cell r="E1223">
            <v>235</v>
          </cell>
          <cell r="F1223">
            <v>50</v>
          </cell>
          <cell r="G1223">
            <v>19</v>
          </cell>
          <cell r="H1223" t="str">
            <v>Letra Negra</v>
          </cell>
          <cell r="I1223" t="str">
            <v>Si</v>
          </cell>
          <cell r="J1223" t="str">
            <v>HP</v>
          </cell>
          <cell r="K1223" t="str">
            <v>W</v>
          </cell>
          <cell r="L1223" t="str">
            <v>99</v>
          </cell>
          <cell r="M1223" t="str">
            <v>SL</v>
          </cell>
          <cell r="N1223" t="str">
            <v>-</v>
          </cell>
          <cell r="O1223" t="str">
            <v>-</v>
          </cell>
          <cell r="P1223" t="str">
            <v>No</v>
          </cell>
          <cell r="Q1223" t="str">
            <v>-</v>
          </cell>
          <cell r="R1223">
            <v>0</v>
          </cell>
          <cell r="S1223" t="str">
            <v>CAMIONETA</v>
          </cell>
          <cell r="T1223" t="str">
            <v>URBAN</v>
          </cell>
          <cell r="U1223" t="str">
            <v>EN GAMA</v>
          </cell>
          <cell r="V1223">
            <v>0</v>
          </cell>
          <cell r="W1223">
            <v>2886.48</v>
          </cell>
          <cell r="X1223">
            <v>4298</v>
          </cell>
          <cell r="Y1223">
            <v>4985.6799999999994</v>
          </cell>
          <cell r="Z1223">
            <v>9567.6799999999985</v>
          </cell>
          <cell r="AA1223" t="str">
            <v>PIRELLI, 235, 50, 19, 99, W, CAMIONETA, URBAN, PZERO SUV, Letra Negra</v>
          </cell>
        </row>
        <row r="1224">
          <cell r="A1224" t="str">
            <v>PIR2320600</v>
          </cell>
          <cell r="B1224" t="str">
            <v>285/60/R18 Pirelli Scorpion Verde All Season 120V</v>
          </cell>
          <cell r="C1224" t="str">
            <v>PIRELLI</v>
          </cell>
          <cell r="D1224" t="str">
            <v>SCORPION VERDE ALL SEASON</v>
          </cell>
          <cell r="E1224">
            <v>285</v>
          </cell>
          <cell r="F1224">
            <v>60</v>
          </cell>
          <cell r="G1224">
            <v>18</v>
          </cell>
          <cell r="H1224" t="str">
            <v>Letra Negra</v>
          </cell>
          <cell r="I1224" t="str">
            <v>No</v>
          </cell>
          <cell r="J1224" t="str">
            <v>HP</v>
          </cell>
          <cell r="K1224" t="str">
            <v>V</v>
          </cell>
          <cell r="L1224" t="str">
            <v>120</v>
          </cell>
          <cell r="M1224" t="str">
            <v>XL</v>
          </cell>
          <cell r="N1224" t="str">
            <v>A</v>
          </cell>
          <cell r="O1224" t="str">
            <v>A</v>
          </cell>
          <cell r="P1224" t="str">
            <v>No</v>
          </cell>
          <cell r="Q1224" t="str">
            <v>-</v>
          </cell>
          <cell r="R1224">
            <v>600</v>
          </cell>
          <cell r="S1224" t="str">
            <v>CAMIONETA</v>
          </cell>
          <cell r="T1224" t="str">
            <v>URBAN</v>
          </cell>
          <cell r="U1224" t="str">
            <v>EN GAMA</v>
          </cell>
          <cell r="V1224">
            <v>0</v>
          </cell>
          <cell r="W1224">
            <v>2801.07</v>
          </cell>
          <cell r="X1224">
            <v>4182</v>
          </cell>
          <cell r="Y1224">
            <v>4851.12</v>
          </cell>
          <cell r="Z1224">
            <v>9284.64</v>
          </cell>
          <cell r="AA1224" t="str">
            <v>PIRELLI, 285, 60, 18, 120, V, CAMIONETA, URBAN, SCORPION VERDE ALL SEASON, Letra Negra</v>
          </cell>
        </row>
        <row r="1225">
          <cell r="A1225" t="str">
            <v>PIR2510600</v>
          </cell>
          <cell r="B1225" t="str">
            <v>215/60/R16 Pirelli P4 Four Seasons Plus 95T</v>
          </cell>
          <cell r="C1225" t="str">
            <v>PIRELLI</v>
          </cell>
          <cell r="D1225" t="str">
            <v>P4 FOUR SEASONS PLUS</v>
          </cell>
          <cell r="E1225">
            <v>215</v>
          </cell>
          <cell r="F1225">
            <v>60</v>
          </cell>
          <cell r="G1225">
            <v>16</v>
          </cell>
          <cell r="H1225" t="str">
            <v>Letra Negra</v>
          </cell>
          <cell r="I1225" t="str">
            <v>No</v>
          </cell>
          <cell r="J1225" t="str">
            <v>R</v>
          </cell>
          <cell r="K1225" t="str">
            <v>T</v>
          </cell>
          <cell r="L1225" t="str">
            <v>95</v>
          </cell>
          <cell r="M1225" t="str">
            <v>P</v>
          </cell>
          <cell r="N1225" t="str">
            <v>A</v>
          </cell>
          <cell r="O1225" t="str">
            <v>B</v>
          </cell>
          <cell r="P1225" t="str">
            <v>No</v>
          </cell>
          <cell r="Q1225" t="str">
            <v>-</v>
          </cell>
          <cell r="R1225">
            <v>760</v>
          </cell>
          <cell r="S1225" t="str">
            <v>AUTO</v>
          </cell>
          <cell r="T1225" t="str">
            <v>TOURING</v>
          </cell>
          <cell r="U1225" t="str">
            <v>EN GAMA</v>
          </cell>
          <cell r="V1225">
            <v>11</v>
          </cell>
          <cell r="W1225">
            <v>1498.38</v>
          </cell>
          <cell r="X1225">
            <v>2297</v>
          </cell>
          <cell r="Y1225">
            <v>2664.52</v>
          </cell>
          <cell r="Z1225">
            <v>5433.44</v>
          </cell>
          <cell r="AA1225" t="str">
            <v>PIRELLI, 215, 60, 16, 95, T, AUTO, TOURING, P4 FOUR SEASONS PLUS, Letra Negra</v>
          </cell>
        </row>
        <row r="1226">
          <cell r="A1226" t="str">
            <v>PIR2204800</v>
          </cell>
          <cell r="B1226" t="str">
            <v>265/45/R20 Pirelli Scorpion Verde All Season 104V</v>
          </cell>
          <cell r="C1226" t="str">
            <v>PIRELLI</v>
          </cell>
          <cell r="D1226" t="str">
            <v>SCORPION VERDE ALL SEASON</v>
          </cell>
          <cell r="E1226">
            <v>265</v>
          </cell>
          <cell r="F1226">
            <v>45</v>
          </cell>
          <cell r="G1226">
            <v>20</v>
          </cell>
          <cell r="H1226" t="str">
            <v>Letra Negra</v>
          </cell>
          <cell r="I1226" t="str">
            <v>No</v>
          </cell>
          <cell r="J1226" t="str">
            <v>HP</v>
          </cell>
          <cell r="K1226" t="str">
            <v>V</v>
          </cell>
          <cell r="L1226" t="str">
            <v>104</v>
          </cell>
          <cell r="M1226" t="str">
            <v>SL</v>
          </cell>
          <cell r="N1226" t="str">
            <v>A</v>
          </cell>
          <cell r="O1226" t="str">
            <v>A</v>
          </cell>
          <cell r="P1226" t="str">
            <v>No</v>
          </cell>
          <cell r="Q1226" t="str">
            <v>-</v>
          </cell>
          <cell r="R1226">
            <v>520</v>
          </cell>
          <cell r="S1226" t="str">
            <v>CAMIONETA</v>
          </cell>
          <cell r="T1226" t="str">
            <v>URBAN</v>
          </cell>
          <cell r="U1226" t="str">
            <v>EN GAMA</v>
          </cell>
          <cell r="V1226">
            <v>0</v>
          </cell>
          <cell r="W1226">
            <v>3790.89</v>
          </cell>
          <cell r="X1226">
            <v>5522</v>
          </cell>
          <cell r="Y1226">
            <v>6405.5199999999995</v>
          </cell>
          <cell r="Z1226">
            <v>12565.12</v>
          </cell>
          <cell r="AA1226" t="str">
            <v>PIRELLI, 265, 45, 20, 104, V, CAMIONETA, URBAN, SCORPION VERDE ALL SEASON, Letra Negra</v>
          </cell>
        </row>
        <row r="1227">
          <cell r="A1227" t="str">
            <v>PIR2390300</v>
          </cell>
          <cell r="B1227" t="str">
            <v>245/35/R21 Pirelli Pzero Pz4 96Y</v>
          </cell>
          <cell r="C1227" t="str">
            <v>PIRELLI</v>
          </cell>
          <cell r="D1227" t="str">
            <v>PZERO PZ4</v>
          </cell>
          <cell r="E1227">
            <v>245</v>
          </cell>
          <cell r="F1227">
            <v>35</v>
          </cell>
          <cell r="G1227">
            <v>21</v>
          </cell>
          <cell r="H1227" t="str">
            <v>Letra Negra</v>
          </cell>
          <cell r="I1227" t="str">
            <v>Si</v>
          </cell>
          <cell r="J1227" t="str">
            <v>HP</v>
          </cell>
          <cell r="K1227" t="str">
            <v>Y</v>
          </cell>
          <cell r="L1227" t="str">
            <v>96</v>
          </cell>
          <cell r="M1227" t="str">
            <v>XL</v>
          </cell>
          <cell r="N1227" t="str">
            <v>AA</v>
          </cell>
          <cell r="O1227" t="str">
            <v>A</v>
          </cell>
          <cell r="P1227" t="str">
            <v>Si</v>
          </cell>
          <cell r="Q1227" t="str">
            <v>-</v>
          </cell>
          <cell r="R1227">
            <v>300</v>
          </cell>
          <cell r="S1227" t="str">
            <v>AUTO</v>
          </cell>
          <cell r="T1227" t="str">
            <v>URBAN</v>
          </cell>
          <cell r="U1227" t="str">
            <v>EN GAMA</v>
          </cell>
          <cell r="V1227">
            <v>3</v>
          </cell>
          <cell r="W1227">
            <v>5112.34</v>
          </cell>
          <cell r="X1227">
            <v>7311</v>
          </cell>
          <cell r="Y1227">
            <v>8480.76</v>
          </cell>
          <cell r="Z1227">
            <v>16944.12</v>
          </cell>
          <cell r="AA1227" t="str">
            <v>PIRELLI, 245, 35, 21, 96, Y, AUTO, URBAN, PZERO PZ4, Letra Negra</v>
          </cell>
        </row>
        <row r="1228">
          <cell r="A1228" t="str">
            <v>PIR2406100</v>
          </cell>
          <cell r="B1228" t="str">
            <v>225/45/R18 Pirelli Cinturato P7 95Y</v>
          </cell>
          <cell r="C1228" t="str">
            <v>PIRELLI</v>
          </cell>
          <cell r="D1228" t="str">
            <v>CINTURATO P7</v>
          </cell>
          <cell r="E1228">
            <v>225</v>
          </cell>
          <cell r="F1228">
            <v>45</v>
          </cell>
          <cell r="G1228">
            <v>18</v>
          </cell>
          <cell r="H1228" t="str">
            <v>Letra Negra</v>
          </cell>
          <cell r="I1228" t="str">
            <v>Si</v>
          </cell>
          <cell r="J1228" t="str">
            <v>R</v>
          </cell>
          <cell r="K1228" t="str">
            <v>Y</v>
          </cell>
          <cell r="L1228" t="str">
            <v>95</v>
          </cell>
          <cell r="M1228" t="str">
            <v>XL</v>
          </cell>
          <cell r="N1228" t="str">
            <v>AA</v>
          </cell>
          <cell r="O1228" t="str">
            <v>A</v>
          </cell>
          <cell r="P1228" t="str">
            <v>No</v>
          </cell>
          <cell r="Q1228" t="str">
            <v>-</v>
          </cell>
          <cell r="R1228">
            <v>260</v>
          </cell>
          <cell r="S1228" t="str">
            <v>AUTO</v>
          </cell>
          <cell r="T1228" t="str">
            <v>TOURING</v>
          </cell>
          <cell r="U1228" t="str">
            <v>EN GAMA</v>
          </cell>
          <cell r="V1228">
            <v>0</v>
          </cell>
          <cell r="W1228">
            <v>2724.86</v>
          </cell>
          <cell r="X1228">
            <v>4079</v>
          </cell>
          <cell r="Y1228">
            <v>4731.6399999999994</v>
          </cell>
          <cell r="Z1228">
            <v>9031.76</v>
          </cell>
          <cell r="AA1228" t="str">
            <v>PIRELLI, 225, 45, 18, 95, Y, AUTO, TOURING, CINTURATO P7, Letra Negra</v>
          </cell>
        </row>
        <row r="1229">
          <cell r="A1229" t="str">
            <v>GDY101214</v>
          </cell>
          <cell r="B1229" t="str">
            <v>245/50/R20 Goodyear Eagle Rs-A 102V</v>
          </cell>
          <cell r="C1229" t="str">
            <v>GOODYEAR</v>
          </cell>
          <cell r="D1229" t="str">
            <v>EAGLE RS-A</v>
          </cell>
          <cell r="E1229">
            <v>245</v>
          </cell>
          <cell r="F1229">
            <v>50</v>
          </cell>
          <cell r="G1229">
            <v>20</v>
          </cell>
          <cell r="H1229" t="str">
            <v>Letra Negra</v>
          </cell>
          <cell r="I1229" t="str">
            <v>Si</v>
          </cell>
          <cell r="J1229" t="str">
            <v>HP</v>
          </cell>
          <cell r="K1229" t="str">
            <v>V</v>
          </cell>
          <cell r="L1229" t="str">
            <v>102</v>
          </cell>
          <cell r="M1229" t="str">
            <v>SL</v>
          </cell>
          <cell r="N1229" t="str">
            <v>A</v>
          </cell>
          <cell r="O1229" t="str">
            <v>A</v>
          </cell>
          <cell r="P1229" t="str">
            <v>No</v>
          </cell>
          <cell r="Q1229" t="str">
            <v>-</v>
          </cell>
          <cell r="R1229">
            <v>260</v>
          </cell>
          <cell r="S1229" t="str">
            <v>CAMIONETA</v>
          </cell>
          <cell r="T1229" t="str">
            <v>URBAN</v>
          </cell>
          <cell r="U1229" t="str">
            <v>EN GAMA</v>
          </cell>
          <cell r="V1229">
            <v>1</v>
          </cell>
          <cell r="W1229">
            <v>3203.54</v>
          </cell>
          <cell r="X1229">
            <v>4727</v>
          </cell>
          <cell r="Y1229">
            <v>5483.32</v>
          </cell>
          <cell r="Z1229">
            <v>10617.48</v>
          </cell>
          <cell r="AA1229" t="str">
            <v>GOODYEAR, 245, 50, 20, 102, V, CAMIONETA, URBAN, EAGLE RS-A, Letra Negra</v>
          </cell>
        </row>
        <row r="1230">
          <cell r="A1230" t="str">
            <v>PIR2059700</v>
          </cell>
          <cell r="B1230" t="str">
            <v>275/30/R20 Pirelli Pzero 97Y</v>
          </cell>
          <cell r="C1230" t="str">
            <v>PIRELLI</v>
          </cell>
          <cell r="D1230" t="str">
            <v>PZERO</v>
          </cell>
          <cell r="E1230">
            <v>275</v>
          </cell>
          <cell r="F1230">
            <v>30</v>
          </cell>
          <cell r="G1230">
            <v>20</v>
          </cell>
          <cell r="H1230" t="str">
            <v>Letra Negra</v>
          </cell>
          <cell r="I1230" t="str">
            <v>No</v>
          </cell>
          <cell r="J1230" t="str">
            <v>HP</v>
          </cell>
          <cell r="K1230" t="str">
            <v>Y</v>
          </cell>
          <cell r="L1230" t="str">
            <v>97</v>
          </cell>
          <cell r="M1230" t="str">
            <v>XL</v>
          </cell>
          <cell r="N1230" t="str">
            <v>AA</v>
          </cell>
          <cell r="O1230" t="str">
            <v>A</v>
          </cell>
          <cell r="P1230" t="str">
            <v>Si</v>
          </cell>
          <cell r="Q1230" t="str">
            <v>-</v>
          </cell>
          <cell r="R1230">
            <v>220</v>
          </cell>
          <cell r="S1230" t="str">
            <v>AUTO</v>
          </cell>
          <cell r="T1230" t="str">
            <v>URBAN</v>
          </cell>
          <cell r="U1230" t="str">
            <v>EN GAMA</v>
          </cell>
          <cell r="V1230">
            <v>0</v>
          </cell>
          <cell r="W1230">
            <v>5204.21</v>
          </cell>
          <cell r="X1230">
            <v>7436</v>
          </cell>
          <cell r="Y1230">
            <v>8625.76</v>
          </cell>
          <cell r="Z1230">
            <v>17249.199999999997</v>
          </cell>
          <cell r="AA1230" t="str">
            <v>PIRELLI, 275, 30, 20, 97, Y, AUTO, URBAN, PZERO, Letra Negra</v>
          </cell>
        </row>
        <row r="1231">
          <cell r="A1231">
            <v>91266</v>
          </cell>
          <cell r="B1231" t="str">
            <v>10.5/90/R15 Uniroyal Laredo Cross Country 109R</v>
          </cell>
          <cell r="C1231" t="str">
            <v>UNIROYAL</v>
          </cell>
          <cell r="D1231" t="str">
            <v>LAREDO CROSS COUNTRY</v>
          </cell>
          <cell r="E1231">
            <v>10.5</v>
          </cell>
          <cell r="F1231">
            <v>90</v>
          </cell>
          <cell r="G1231">
            <v>15</v>
          </cell>
          <cell r="H1231" t="str">
            <v>Letra Blanca Resaltada</v>
          </cell>
          <cell r="I1231" t="str">
            <v>No</v>
          </cell>
          <cell r="J1231" t="str">
            <v>R</v>
          </cell>
          <cell r="K1231" t="str">
            <v>R</v>
          </cell>
          <cell r="L1231" t="str">
            <v>109</v>
          </cell>
          <cell r="M1231" t="str">
            <v>SL</v>
          </cell>
          <cell r="N1231" t="str">
            <v>-</v>
          </cell>
          <cell r="O1231" t="str">
            <v>-</v>
          </cell>
          <cell r="P1231" t="str">
            <v>No</v>
          </cell>
          <cell r="Q1231" t="str">
            <v>-</v>
          </cell>
          <cell r="R1231">
            <v>0</v>
          </cell>
          <cell r="S1231" t="str">
            <v>CAMIONETA</v>
          </cell>
          <cell r="T1231" t="str">
            <v>URBAN</v>
          </cell>
          <cell r="U1231" t="str">
            <v>DESCONTINUADO</v>
          </cell>
          <cell r="V1231">
            <v>0</v>
          </cell>
          <cell r="W1231">
            <v>1474.4</v>
          </cell>
          <cell r="X1231">
            <v>2200</v>
          </cell>
          <cell r="Y1231">
            <v>2552</v>
          </cell>
          <cell r="Z1231">
            <v>4887.08</v>
          </cell>
          <cell r="AA1231" t="str">
            <v>UNIROYAL, 10.5, 90, 15, 109, R, CAMIONETA, URBAN, LAREDO CROSS COUNTRY, Letra Blanca Resaltada</v>
          </cell>
        </row>
        <row r="1232">
          <cell r="A1232" t="str">
            <v>C05519</v>
          </cell>
          <cell r="B1232" t="str">
            <v>10.5/90/R15 Coopertires Discoverer Atr Lt 109R</v>
          </cell>
          <cell r="C1232" t="str">
            <v>COOPERTIRES</v>
          </cell>
          <cell r="D1232" t="str">
            <v>DISCOVERER ATR LT</v>
          </cell>
          <cell r="E1232">
            <v>10.5</v>
          </cell>
          <cell r="F1232">
            <v>90</v>
          </cell>
          <cell r="G1232">
            <v>15</v>
          </cell>
          <cell r="H1232" t="str">
            <v>Letra Blanca Derecha</v>
          </cell>
          <cell r="I1232" t="str">
            <v>No</v>
          </cell>
          <cell r="J1232" t="str">
            <v>R</v>
          </cell>
          <cell r="K1232" t="str">
            <v>R</v>
          </cell>
          <cell r="L1232" t="str">
            <v>109</v>
          </cell>
          <cell r="M1232" t="str">
            <v>C</v>
          </cell>
          <cell r="N1232" t="str">
            <v>-</v>
          </cell>
          <cell r="O1232" t="str">
            <v>-</v>
          </cell>
          <cell r="P1232" t="str">
            <v>No</v>
          </cell>
          <cell r="Q1232">
            <v>6</v>
          </cell>
          <cell r="R1232">
            <v>0</v>
          </cell>
          <cell r="S1232" t="str">
            <v>CAMIONETA</v>
          </cell>
          <cell r="T1232" t="str">
            <v>ALL TERRAIN</v>
          </cell>
          <cell r="U1232" t="str">
            <v>DESCONTINUADO</v>
          </cell>
          <cell r="V1232">
            <v>0</v>
          </cell>
          <cell r="W1232">
            <v>1354.59</v>
          </cell>
          <cell r="X1232">
            <v>2038</v>
          </cell>
          <cell r="Y1232">
            <v>2364.08</v>
          </cell>
          <cell r="Z1232">
            <v>4490.3599999999997</v>
          </cell>
          <cell r="AA1232" t="str">
            <v>COOPERTIRES, 10.5, 90, 15, 109, R, CAMIONETA, ALL TERRAIN, DISCOVERER ATR LT, Letra Blanca Derecha</v>
          </cell>
        </row>
        <row r="1233">
          <cell r="A1233">
            <v>84649</v>
          </cell>
          <cell r="B1233" t="str">
            <v>245/45/R18 Bfgoodrich G-Force T/A Kdw 96Y</v>
          </cell>
          <cell r="C1233" t="str">
            <v>BFGOODRICH</v>
          </cell>
          <cell r="D1233" t="str">
            <v>G-FORCE T/A KDW</v>
          </cell>
          <cell r="E1233">
            <v>245</v>
          </cell>
          <cell r="F1233">
            <v>45</v>
          </cell>
          <cell r="G1233">
            <v>18</v>
          </cell>
          <cell r="H1233" t="str">
            <v>Letra Negra</v>
          </cell>
          <cell r="I1233" t="str">
            <v>No</v>
          </cell>
          <cell r="J1233" t="str">
            <v>HP</v>
          </cell>
          <cell r="K1233" t="str">
            <v>Y</v>
          </cell>
          <cell r="L1233" t="str">
            <v>96</v>
          </cell>
          <cell r="M1233" t="str">
            <v>SL</v>
          </cell>
          <cell r="N1233" t="str">
            <v>-</v>
          </cell>
          <cell r="O1233" t="str">
            <v>-</v>
          </cell>
          <cell r="P1233" t="str">
            <v>No</v>
          </cell>
          <cell r="Q1233" t="str">
            <v>-</v>
          </cell>
          <cell r="R1233">
            <v>300</v>
          </cell>
          <cell r="S1233" t="str">
            <v>AUTO</v>
          </cell>
          <cell r="T1233" t="str">
            <v>URBAN</v>
          </cell>
          <cell r="U1233" t="str">
            <v>DESCONTINUADO</v>
          </cell>
          <cell r="V1233">
            <v>0</v>
          </cell>
          <cell r="W1233">
            <v>2421.2600000000002</v>
          </cell>
          <cell r="X1233">
            <v>3668</v>
          </cell>
          <cell r="Y1233">
            <v>4254.88</v>
          </cell>
          <cell r="Z1233">
            <v>8024.8799999999992</v>
          </cell>
          <cell r="AA1233" t="str">
            <v>BFGOODRICH, 245, 45, 18, 96, Y, AUTO, URBAN, G-FORCE T/A KDW, Letra Negra</v>
          </cell>
        </row>
        <row r="1234">
          <cell r="A1234" t="str">
            <v>GDY101312</v>
          </cell>
          <cell r="B1234" t="str">
            <v>215/50/R17 Goodyear Eagle Nct5 91W</v>
          </cell>
          <cell r="C1234" t="str">
            <v>GOODYEAR</v>
          </cell>
          <cell r="D1234" t="str">
            <v>EAGLE NCT5</v>
          </cell>
          <cell r="E1234">
            <v>215</v>
          </cell>
          <cell r="F1234">
            <v>50</v>
          </cell>
          <cell r="G1234">
            <v>17</v>
          </cell>
          <cell r="H1234" t="str">
            <v>Letra Negra</v>
          </cell>
          <cell r="I1234" t="str">
            <v>No</v>
          </cell>
          <cell r="J1234" t="str">
            <v>HP</v>
          </cell>
          <cell r="K1234" t="str">
            <v>W</v>
          </cell>
          <cell r="L1234" t="str">
            <v>91</v>
          </cell>
          <cell r="M1234" t="str">
            <v>HP</v>
          </cell>
          <cell r="N1234" t="str">
            <v>A</v>
          </cell>
          <cell r="O1234" t="str">
            <v>A</v>
          </cell>
          <cell r="P1234" t="str">
            <v>No</v>
          </cell>
          <cell r="Q1234" t="str">
            <v>-</v>
          </cell>
          <cell r="R1234">
            <v>240</v>
          </cell>
          <cell r="S1234" t="str">
            <v>AUTO</v>
          </cell>
          <cell r="T1234" t="str">
            <v>URBAN</v>
          </cell>
          <cell r="U1234" t="str">
            <v>DESCONTINUADO</v>
          </cell>
          <cell r="V1234">
            <v>1</v>
          </cell>
          <cell r="W1234">
            <v>1629.45</v>
          </cell>
          <cell r="X1234">
            <v>2544</v>
          </cell>
          <cell r="Y1234">
            <v>2951.04</v>
          </cell>
          <cell r="Z1234">
            <v>5400.96</v>
          </cell>
          <cell r="AA1234" t="str">
            <v>GOODYEAR, 215, 50, 17, 91, W, AUTO, URBAN, EAGLE NCT5, Letra Negra</v>
          </cell>
        </row>
        <row r="1235">
          <cell r="A1235" t="str">
            <v>C20008</v>
          </cell>
          <cell r="B1235" t="str">
            <v>205/60/R15 Coopertires Cs5 Grand Touring 91T</v>
          </cell>
          <cell r="C1235" t="str">
            <v>COOPERTIRES</v>
          </cell>
          <cell r="D1235" t="str">
            <v>CS5 GRAND TOURING</v>
          </cell>
          <cell r="E1235">
            <v>205</v>
          </cell>
          <cell r="F1235">
            <v>60</v>
          </cell>
          <cell r="G1235">
            <v>15</v>
          </cell>
          <cell r="H1235" t="str">
            <v>Letra Negra</v>
          </cell>
          <cell r="I1235" t="str">
            <v>No</v>
          </cell>
          <cell r="J1235" t="str">
            <v>R</v>
          </cell>
          <cell r="K1235" t="str">
            <v>T</v>
          </cell>
          <cell r="L1235" t="str">
            <v>91</v>
          </cell>
          <cell r="M1235" t="str">
            <v>SL</v>
          </cell>
          <cell r="N1235" t="str">
            <v>A</v>
          </cell>
          <cell r="O1235" t="str">
            <v>A</v>
          </cell>
          <cell r="P1235" t="str">
            <v>No</v>
          </cell>
          <cell r="Q1235">
            <v>4</v>
          </cell>
          <cell r="R1235">
            <v>780</v>
          </cell>
          <cell r="S1235" t="str">
            <v>AUTO</v>
          </cell>
          <cell r="T1235" t="str">
            <v>TOURING</v>
          </cell>
          <cell r="U1235" t="str">
            <v>FUERA DE GAMA</v>
          </cell>
          <cell r="V1235">
            <v>1</v>
          </cell>
          <cell r="W1235">
            <v>1117.01</v>
          </cell>
          <cell r="X1235">
            <v>1716</v>
          </cell>
          <cell r="Y1235">
            <v>1990.56</v>
          </cell>
          <cell r="Z1235">
            <v>3702.72</v>
          </cell>
          <cell r="AA1235" t="str">
            <v>COOPERTIRES, 205, 60, 15, 91, T, AUTO, TOURING, CS5 GRAND TOURING, Letra Negra</v>
          </cell>
        </row>
        <row r="1236">
          <cell r="A1236" t="str">
            <v>C51032</v>
          </cell>
          <cell r="B1236" t="str">
            <v>225/70/R16 Starfire Sf510 103S</v>
          </cell>
          <cell r="C1236" t="str">
            <v>STARFIRE</v>
          </cell>
          <cell r="D1236" t="str">
            <v>SF510</v>
          </cell>
          <cell r="E1236">
            <v>225</v>
          </cell>
          <cell r="F1236">
            <v>70</v>
          </cell>
          <cell r="G1236">
            <v>16</v>
          </cell>
          <cell r="H1236" t="str">
            <v>Letra Blanca Derecha</v>
          </cell>
          <cell r="I1236" t="str">
            <v>No</v>
          </cell>
          <cell r="J1236" t="str">
            <v>R</v>
          </cell>
          <cell r="K1236" t="str">
            <v>S</v>
          </cell>
          <cell r="L1236" t="str">
            <v>103</v>
          </cell>
          <cell r="M1236" t="str">
            <v>SL</v>
          </cell>
          <cell r="N1236" t="str">
            <v>A</v>
          </cell>
          <cell r="O1236" t="str">
            <v>B</v>
          </cell>
          <cell r="P1236" t="str">
            <v>No</v>
          </cell>
          <cell r="Q1236">
            <v>4</v>
          </cell>
          <cell r="R1236">
            <v>550</v>
          </cell>
          <cell r="S1236" t="str">
            <v>CAMIONETA</v>
          </cell>
          <cell r="T1236" t="str">
            <v>URBAN</v>
          </cell>
          <cell r="U1236" t="str">
            <v>FUERA DE GAMA</v>
          </cell>
          <cell r="V1236">
            <v>0</v>
          </cell>
          <cell r="W1236">
            <v>1389.94</v>
          </cell>
          <cell r="X1236">
            <v>2150</v>
          </cell>
          <cell r="Y1236">
            <v>2494</v>
          </cell>
          <cell r="Z1236">
            <v>4607.5199999999995</v>
          </cell>
          <cell r="AA1236" t="str">
            <v>STARFIRE, 225, 70, 16, 103, S, CAMIONETA, URBAN, SF510, Letra Blanca Derecha</v>
          </cell>
        </row>
        <row r="1237">
          <cell r="A1237" t="str">
            <v>GDY101217</v>
          </cell>
          <cell r="B1237" t="str">
            <v>225/55/R18 Goodyear Eagle Ls-2 97H</v>
          </cell>
          <cell r="C1237" t="str">
            <v>GOODYEAR</v>
          </cell>
          <cell r="D1237" t="str">
            <v>EAGLE LS-2</v>
          </cell>
          <cell r="E1237">
            <v>225</v>
          </cell>
          <cell r="F1237">
            <v>55</v>
          </cell>
          <cell r="G1237">
            <v>18</v>
          </cell>
          <cell r="H1237" t="str">
            <v>Letra Negra</v>
          </cell>
          <cell r="I1237" t="str">
            <v>No</v>
          </cell>
          <cell r="J1237" t="str">
            <v>R</v>
          </cell>
          <cell r="K1237" t="str">
            <v>H</v>
          </cell>
          <cell r="L1237" t="str">
            <v>97</v>
          </cell>
          <cell r="M1237" t="str">
            <v>SL</v>
          </cell>
          <cell r="N1237" t="str">
            <v>A</v>
          </cell>
          <cell r="O1237" t="str">
            <v>A</v>
          </cell>
          <cell r="P1237" t="str">
            <v>No</v>
          </cell>
          <cell r="Q1237" t="str">
            <v>-</v>
          </cell>
          <cell r="R1237">
            <v>400</v>
          </cell>
          <cell r="S1237" t="str">
            <v>AUTO</v>
          </cell>
          <cell r="T1237" t="str">
            <v>URBAN</v>
          </cell>
          <cell r="U1237" t="str">
            <v>EN GAMA</v>
          </cell>
          <cell r="V1237">
            <v>18</v>
          </cell>
          <cell r="W1237">
            <v>1819.91</v>
          </cell>
          <cell r="X1237">
            <v>2854</v>
          </cell>
          <cell r="Y1237">
            <v>3310.64</v>
          </cell>
          <cell r="Z1237">
            <v>5832.48</v>
          </cell>
          <cell r="AA1237" t="str">
            <v>GOODYEAR, 225, 55, 18, 97, H, AUTO, URBAN, EAGLE LS-2, Letra Negra</v>
          </cell>
        </row>
        <row r="1238">
          <cell r="A1238" t="str">
            <v>GDY106510</v>
          </cell>
          <cell r="B1238" t="str">
            <v>245/45/R17 Goodyear Eagle F1 Asymmetric 2 95Y</v>
          </cell>
          <cell r="C1238" t="str">
            <v>GOODYEAR</v>
          </cell>
          <cell r="D1238" t="str">
            <v>EAGLE F1 ASYMMETRIC 2</v>
          </cell>
          <cell r="E1238">
            <v>245</v>
          </cell>
          <cell r="F1238">
            <v>45</v>
          </cell>
          <cell r="G1238">
            <v>17</v>
          </cell>
          <cell r="H1238" t="str">
            <v>Letra Negra</v>
          </cell>
          <cell r="I1238" t="str">
            <v>No</v>
          </cell>
          <cell r="J1238" t="str">
            <v>HP</v>
          </cell>
          <cell r="K1238" t="str">
            <v>Y</v>
          </cell>
          <cell r="L1238" t="str">
            <v>95</v>
          </cell>
          <cell r="M1238" t="str">
            <v>SL</v>
          </cell>
          <cell r="N1238" t="str">
            <v>-</v>
          </cell>
          <cell r="O1238" t="str">
            <v>A</v>
          </cell>
          <cell r="P1238" t="str">
            <v>No</v>
          </cell>
          <cell r="Q1238" t="str">
            <v>-</v>
          </cell>
          <cell r="R1238">
            <v>300</v>
          </cell>
          <cell r="S1238" t="str">
            <v>AUTO</v>
          </cell>
          <cell r="T1238" t="str">
            <v>URBAN</v>
          </cell>
          <cell r="U1238" t="str">
            <v>DESCONTINUADO</v>
          </cell>
          <cell r="V1238">
            <v>1</v>
          </cell>
          <cell r="W1238">
            <v>3065.47</v>
          </cell>
          <cell r="X1238">
            <v>4489</v>
          </cell>
          <cell r="Y1238">
            <v>5207.24</v>
          </cell>
          <cell r="Z1238">
            <v>10160.439999999999</v>
          </cell>
          <cell r="AA1238" t="str">
            <v>GOODYEAR, 245, 45, 17, 95, Y, AUTO, URBAN, EAGLE F1 ASYMMETRIC 2, Letra Negra</v>
          </cell>
        </row>
        <row r="1239">
          <cell r="A1239" t="str">
            <v>PIR1964600</v>
          </cell>
          <cell r="B1239" t="str">
            <v>185/90/R14 Pirelli Chrono 102R</v>
          </cell>
          <cell r="C1239" t="str">
            <v>PIRELLI</v>
          </cell>
          <cell r="D1239" t="str">
            <v>CHRONO</v>
          </cell>
          <cell r="E1239">
            <v>185</v>
          </cell>
          <cell r="F1239">
            <v>90</v>
          </cell>
          <cell r="G1239">
            <v>14</v>
          </cell>
          <cell r="H1239" t="str">
            <v>Letra Negra</v>
          </cell>
          <cell r="I1239" t="str">
            <v>No</v>
          </cell>
          <cell r="J1239" t="str">
            <v>C</v>
          </cell>
          <cell r="K1239" t="str">
            <v>R</v>
          </cell>
          <cell r="L1239" t="str">
            <v>102</v>
          </cell>
          <cell r="M1239" t="str">
            <v>C</v>
          </cell>
          <cell r="N1239" t="str">
            <v>-</v>
          </cell>
          <cell r="O1239" t="str">
            <v>-</v>
          </cell>
          <cell r="P1239" t="str">
            <v>No</v>
          </cell>
          <cell r="Q1239">
            <v>6</v>
          </cell>
          <cell r="R1239">
            <v>0</v>
          </cell>
          <cell r="S1239" t="str">
            <v>CAMIONETA</v>
          </cell>
          <cell r="T1239" t="str">
            <v>URBAN</v>
          </cell>
          <cell r="U1239" t="str">
            <v>EN GAMA</v>
          </cell>
          <cell r="V1239">
            <v>0</v>
          </cell>
          <cell r="W1239">
            <v>1289.8499999999999</v>
          </cell>
          <cell r="X1239">
            <v>1921</v>
          </cell>
          <cell r="Y1239">
            <v>2228.3599999999997</v>
          </cell>
          <cell r="Z1239">
            <v>4275.7599999999993</v>
          </cell>
          <cell r="AA1239" t="str">
            <v>PIRELLI, 185, 90, 14, 102, R, CAMIONETA, URBAN, CHRONO, Letra Negra</v>
          </cell>
        </row>
        <row r="1240">
          <cell r="A1240" t="str">
            <v>PIR2154000</v>
          </cell>
          <cell r="B1240" t="str">
            <v>245/45/R19 Pirelli Pzero Eo-Mo Xl 102Y</v>
          </cell>
          <cell r="C1240" t="str">
            <v>PIRELLI</v>
          </cell>
          <cell r="D1240" t="str">
            <v>PZERO EO-MO XL</v>
          </cell>
          <cell r="E1240">
            <v>245</v>
          </cell>
          <cell r="F1240">
            <v>45</v>
          </cell>
          <cell r="G1240">
            <v>19</v>
          </cell>
          <cell r="H1240" t="str">
            <v>Letra Negra</v>
          </cell>
          <cell r="I1240" t="str">
            <v>Si</v>
          </cell>
          <cell r="J1240" t="str">
            <v>HP</v>
          </cell>
          <cell r="K1240" t="str">
            <v>Y</v>
          </cell>
          <cell r="L1240" t="str">
            <v>102</v>
          </cell>
          <cell r="M1240" t="str">
            <v>XL</v>
          </cell>
          <cell r="N1240" t="str">
            <v>AA</v>
          </cell>
          <cell r="O1240" t="str">
            <v>A</v>
          </cell>
          <cell r="P1240" t="str">
            <v>No</v>
          </cell>
          <cell r="Q1240" t="str">
            <v>-</v>
          </cell>
          <cell r="R1240">
            <v>220</v>
          </cell>
          <cell r="S1240" t="str">
            <v>AUTO</v>
          </cell>
          <cell r="T1240" t="str">
            <v>URBAN</v>
          </cell>
          <cell r="U1240" t="str">
            <v>EN GAMA</v>
          </cell>
          <cell r="V1240">
            <v>2</v>
          </cell>
          <cell r="W1240">
            <v>3985.4</v>
          </cell>
          <cell r="X1240">
            <v>5786</v>
          </cell>
          <cell r="Y1240">
            <v>6711.7599999999993</v>
          </cell>
          <cell r="Z1240">
            <v>14064.999999999998</v>
          </cell>
          <cell r="AA1240" t="str">
            <v>PIRELLI, 245, 45, 19, 102, Y, AUTO, URBAN, PZERO EO-MO XL, Letra Negra</v>
          </cell>
        </row>
        <row r="1241">
          <cell r="A1241">
            <v>8782</v>
          </cell>
          <cell r="B1241" t="str">
            <v>255/70/R18 Michelin Ltx M/S2 112T</v>
          </cell>
          <cell r="C1241" t="str">
            <v>MICHELIN</v>
          </cell>
          <cell r="D1241" t="str">
            <v>LTX M/S2</v>
          </cell>
          <cell r="E1241">
            <v>255</v>
          </cell>
          <cell r="F1241">
            <v>70</v>
          </cell>
          <cell r="G1241">
            <v>18</v>
          </cell>
          <cell r="H1241" t="str">
            <v>Letra Negra</v>
          </cell>
          <cell r="I1241" t="str">
            <v>No</v>
          </cell>
          <cell r="J1241" t="str">
            <v>R</v>
          </cell>
          <cell r="K1241" t="str">
            <v>T</v>
          </cell>
          <cell r="L1241" t="str">
            <v>112</v>
          </cell>
          <cell r="M1241" t="str">
            <v>SL</v>
          </cell>
          <cell r="N1241" t="str">
            <v>A</v>
          </cell>
          <cell r="O1241" t="str">
            <v>A</v>
          </cell>
          <cell r="P1241" t="str">
            <v>No</v>
          </cell>
          <cell r="Q1241" t="str">
            <v>-</v>
          </cell>
          <cell r="R1241">
            <v>720</v>
          </cell>
          <cell r="S1241" t="str">
            <v>CAMIONETA</v>
          </cell>
          <cell r="T1241" t="str">
            <v>URBAN</v>
          </cell>
          <cell r="U1241" t="str">
            <v>EN GAMA</v>
          </cell>
          <cell r="V1241">
            <v>2</v>
          </cell>
          <cell r="W1241">
            <v>2925</v>
          </cell>
          <cell r="X1241">
            <v>4350</v>
          </cell>
          <cell r="Y1241">
            <v>5046</v>
          </cell>
          <cell r="Z1241">
            <v>9695.2799999999988</v>
          </cell>
          <cell r="AA1241" t="str">
            <v>MICHELIN, 255, 70, 18, 112, T, CAMIONETA, URBAN, LTX M/S2, Letra Negra</v>
          </cell>
        </row>
        <row r="1242">
          <cell r="A1242">
            <v>8268</v>
          </cell>
          <cell r="B1242" t="str">
            <v>185/90/R14 Michelin Agilis 102/100R</v>
          </cell>
          <cell r="C1242" t="str">
            <v>MICHELIN</v>
          </cell>
          <cell r="D1242" t="str">
            <v>AGILIS</v>
          </cell>
          <cell r="E1242">
            <v>185</v>
          </cell>
          <cell r="F1242">
            <v>90</v>
          </cell>
          <cell r="G1242">
            <v>14</v>
          </cell>
          <cell r="H1242" t="str">
            <v>Letra Negra</v>
          </cell>
          <cell r="I1242" t="str">
            <v>No</v>
          </cell>
          <cell r="J1242" t="str">
            <v>R</v>
          </cell>
          <cell r="K1242" t="str">
            <v>R</v>
          </cell>
          <cell r="L1242" t="str">
            <v>102/100</v>
          </cell>
          <cell r="M1242" t="str">
            <v>SL</v>
          </cell>
          <cell r="N1242" t="str">
            <v>-</v>
          </cell>
          <cell r="O1242" t="str">
            <v>-</v>
          </cell>
          <cell r="P1242" t="str">
            <v>No</v>
          </cell>
          <cell r="Q1242" t="str">
            <v>-</v>
          </cell>
          <cell r="R1242">
            <v>0</v>
          </cell>
          <cell r="S1242" t="str">
            <v>CAMIONETA</v>
          </cell>
          <cell r="T1242" t="str">
            <v>URBAN</v>
          </cell>
          <cell r="U1242" t="str">
            <v>EN GAMA</v>
          </cell>
          <cell r="V1242">
            <v>0</v>
          </cell>
          <cell r="W1242">
            <v>1450.87</v>
          </cell>
          <cell r="X1242">
            <v>2139</v>
          </cell>
          <cell r="Y1242">
            <v>2481.2399999999998</v>
          </cell>
          <cell r="Z1242">
            <v>5532.04</v>
          </cell>
          <cell r="AA1242" t="str">
            <v>MICHELIN, 185, 90, 14, 102/100, R, CAMIONETA, URBAN, AGILIS, Letra Negra</v>
          </cell>
        </row>
        <row r="1243">
          <cell r="A1243">
            <v>37503</v>
          </cell>
          <cell r="B1243" t="str">
            <v>205/75/R14 Michelin Agilis 109/107Q</v>
          </cell>
          <cell r="C1243" t="str">
            <v>MICHELIN</v>
          </cell>
          <cell r="D1243" t="str">
            <v>AGILIS</v>
          </cell>
          <cell r="E1243">
            <v>205</v>
          </cell>
          <cell r="F1243">
            <v>75</v>
          </cell>
          <cell r="G1243">
            <v>14</v>
          </cell>
          <cell r="H1243" t="str">
            <v>Letra Negra</v>
          </cell>
          <cell r="I1243" t="str">
            <v>No</v>
          </cell>
          <cell r="J1243" t="str">
            <v>R</v>
          </cell>
          <cell r="K1243" t="str">
            <v>Q</v>
          </cell>
          <cell r="L1243" t="str">
            <v>109/107</v>
          </cell>
          <cell r="M1243" t="str">
            <v>SL</v>
          </cell>
          <cell r="N1243" t="str">
            <v>-</v>
          </cell>
          <cell r="O1243" t="str">
            <v>-</v>
          </cell>
          <cell r="P1243" t="str">
            <v>No</v>
          </cell>
          <cell r="Q1243" t="str">
            <v>-</v>
          </cell>
          <cell r="R1243">
            <v>0</v>
          </cell>
          <cell r="S1243" t="str">
            <v>CAMIONETA</v>
          </cell>
          <cell r="T1243" t="str">
            <v>URBAN</v>
          </cell>
          <cell r="U1243" t="str">
            <v>EN GAMA</v>
          </cell>
          <cell r="V1243">
            <v>0</v>
          </cell>
          <cell r="W1243">
            <v>2004.89</v>
          </cell>
          <cell r="X1243">
            <v>2889</v>
          </cell>
          <cell r="Y1243">
            <v>3351.24</v>
          </cell>
          <cell r="Z1243">
            <v>6732.64</v>
          </cell>
          <cell r="AA1243" t="str">
            <v>MICHELIN, 205, 75, 14, 109/107, Q, CAMIONETA, URBAN, AGILIS, Letra Negra</v>
          </cell>
        </row>
        <row r="1244">
          <cell r="A1244">
            <v>37585</v>
          </cell>
          <cell r="B1244" t="str">
            <v>265/70/R17 Bfgoodrich Advantage T/A Sport 115T</v>
          </cell>
          <cell r="C1244" t="str">
            <v>BFGOODRICH</v>
          </cell>
          <cell r="D1244" t="str">
            <v>ADVANTAGE T/A SPORT</v>
          </cell>
          <cell r="E1244">
            <v>265</v>
          </cell>
          <cell r="F1244">
            <v>70</v>
          </cell>
          <cell r="G1244">
            <v>17</v>
          </cell>
          <cell r="H1244" t="str">
            <v>Letra Negra</v>
          </cell>
          <cell r="I1244" t="str">
            <v>No</v>
          </cell>
          <cell r="J1244" t="str">
            <v>R</v>
          </cell>
          <cell r="K1244" t="str">
            <v>T</v>
          </cell>
          <cell r="L1244" t="str">
            <v>115</v>
          </cell>
          <cell r="M1244" t="str">
            <v>SL</v>
          </cell>
          <cell r="N1244" t="str">
            <v>A</v>
          </cell>
          <cell r="O1244" t="str">
            <v>A</v>
          </cell>
          <cell r="P1244" t="str">
            <v>No</v>
          </cell>
          <cell r="Q1244" t="str">
            <v>-</v>
          </cell>
          <cell r="R1244">
            <v>600</v>
          </cell>
          <cell r="S1244" t="str">
            <v>CAMIONETA</v>
          </cell>
          <cell r="T1244" t="str">
            <v>SPORTING</v>
          </cell>
          <cell r="U1244" t="str">
            <v>EN GAMA</v>
          </cell>
          <cell r="V1244">
            <v>2</v>
          </cell>
          <cell r="W1244">
            <v>2201.56</v>
          </cell>
          <cell r="X1244">
            <v>3319</v>
          </cell>
          <cell r="Y1244">
            <v>3850.0399999999995</v>
          </cell>
          <cell r="Z1244">
            <v>7297.56</v>
          </cell>
          <cell r="AA1244" t="str">
            <v>BFGOODRICH, 265, 70, 17, 115, T, CAMIONETA, SPORTING, ADVANTAGE T/A SPORT, Letra Negra</v>
          </cell>
        </row>
        <row r="1245">
          <cell r="A1245">
            <v>99728</v>
          </cell>
          <cell r="B1245" t="str">
            <v>285/70/R17 Bfgoodrich All Terrain T/A Ko2 121/118R</v>
          </cell>
          <cell r="C1245" t="str">
            <v>BFGOODRICH</v>
          </cell>
          <cell r="D1245" t="str">
            <v>ALL TERRAIN T/A KO2</v>
          </cell>
          <cell r="E1245">
            <v>285</v>
          </cell>
          <cell r="F1245">
            <v>70</v>
          </cell>
          <cell r="G1245">
            <v>17</v>
          </cell>
          <cell r="H1245" t="str">
            <v>Letra Blanca Resaltada</v>
          </cell>
          <cell r="I1245" t="str">
            <v>No</v>
          </cell>
          <cell r="J1245" t="str">
            <v>R</v>
          </cell>
          <cell r="K1245" t="str">
            <v>R</v>
          </cell>
          <cell r="L1245" t="str">
            <v>121/118</v>
          </cell>
          <cell r="M1245" t="str">
            <v>SL</v>
          </cell>
          <cell r="N1245" t="str">
            <v>-</v>
          </cell>
          <cell r="O1245" t="str">
            <v>-</v>
          </cell>
          <cell r="P1245" t="str">
            <v>No</v>
          </cell>
          <cell r="Q1245" t="str">
            <v>-</v>
          </cell>
          <cell r="R1245">
            <v>0</v>
          </cell>
          <cell r="S1245" t="str">
            <v>CAMIONETA</v>
          </cell>
          <cell r="T1245" t="str">
            <v>ALL TERRAIN</v>
          </cell>
          <cell r="U1245" t="str">
            <v>EN GAMA</v>
          </cell>
          <cell r="V1245">
            <v>4</v>
          </cell>
          <cell r="W1245">
            <v>3263.53</v>
          </cell>
          <cell r="X1245">
            <v>4757</v>
          </cell>
          <cell r="Y1245">
            <v>5518.12</v>
          </cell>
          <cell r="Z1245">
            <v>12582.519999999999</v>
          </cell>
          <cell r="AA1245" t="str">
            <v>BFGOODRICH, 285, 70, 17, 121/118, R, CAMIONETA, ALL TERRAIN, ALL TERRAIN T/A KO2, Letra Blanca Resaltada</v>
          </cell>
        </row>
        <row r="1246">
          <cell r="A1246" t="str">
            <v>C18015</v>
          </cell>
          <cell r="B1246" t="str">
            <v>225/55/R16 Coopertires Cs3 Touring 95H</v>
          </cell>
          <cell r="C1246" t="str">
            <v>COOPERTIRES</v>
          </cell>
          <cell r="D1246" t="str">
            <v>CS3 TOURING</v>
          </cell>
          <cell r="E1246">
            <v>225</v>
          </cell>
          <cell r="F1246">
            <v>55</v>
          </cell>
          <cell r="G1246">
            <v>16</v>
          </cell>
          <cell r="H1246" t="str">
            <v>Letra Negra</v>
          </cell>
          <cell r="I1246" t="str">
            <v>No</v>
          </cell>
          <cell r="J1246" t="str">
            <v>R</v>
          </cell>
          <cell r="K1246" t="str">
            <v>H</v>
          </cell>
          <cell r="L1246" t="str">
            <v>95</v>
          </cell>
          <cell r="M1246" t="str">
            <v>SL</v>
          </cell>
          <cell r="N1246" t="str">
            <v>A</v>
          </cell>
          <cell r="O1246" t="str">
            <v>A</v>
          </cell>
          <cell r="P1246" t="str">
            <v>No</v>
          </cell>
          <cell r="Q1246" t="str">
            <v>-</v>
          </cell>
          <cell r="R1246">
            <v>440</v>
          </cell>
          <cell r="S1246" t="str">
            <v>AUTO</v>
          </cell>
          <cell r="T1246" t="str">
            <v>TOURING</v>
          </cell>
          <cell r="U1246" t="str">
            <v>DESCONTINUADO</v>
          </cell>
          <cell r="V1246">
            <v>0</v>
          </cell>
          <cell r="W1246">
            <v>1101.4000000000001</v>
          </cell>
          <cell r="X1246">
            <v>1759</v>
          </cell>
          <cell r="Y1246">
            <v>2040.4399999999998</v>
          </cell>
          <cell r="Z1246">
            <v>3650.5199999999995</v>
          </cell>
          <cell r="AA1246" t="str">
            <v>COOPERTIRES, 225, 55, 16, 95, H, AUTO, TOURING, CS3 TOURING, Letra Negra</v>
          </cell>
        </row>
        <row r="1247">
          <cell r="A1247" t="str">
            <v>C20032</v>
          </cell>
          <cell r="B1247" t="str">
            <v>215/65/R15 Coopertires Cs5 Grand Touring 96T</v>
          </cell>
          <cell r="C1247" t="str">
            <v>COOPERTIRES</v>
          </cell>
          <cell r="D1247" t="str">
            <v>CS5 GRAND TOURING</v>
          </cell>
          <cell r="E1247">
            <v>215</v>
          </cell>
          <cell r="F1247">
            <v>65</v>
          </cell>
          <cell r="G1247">
            <v>15</v>
          </cell>
          <cell r="H1247" t="str">
            <v>Letra Negra</v>
          </cell>
          <cell r="I1247" t="str">
            <v>No</v>
          </cell>
          <cell r="J1247" t="str">
            <v>R</v>
          </cell>
          <cell r="K1247" t="str">
            <v>T</v>
          </cell>
          <cell r="L1247" t="str">
            <v>96</v>
          </cell>
          <cell r="M1247" t="str">
            <v>SL</v>
          </cell>
          <cell r="N1247" t="str">
            <v>A</v>
          </cell>
          <cell r="O1247" t="str">
            <v>A</v>
          </cell>
          <cell r="P1247" t="str">
            <v>No</v>
          </cell>
          <cell r="Q1247">
            <v>4</v>
          </cell>
          <cell r="R1247">
            <v>780</v>
          </cell>
          <cell r="S1247" t="str">
            <v>AUTO</v>
          </cell>
          <cell r="T1247" t="str">
            <v>TOURING</v>
          </cell>
          <cell r="U1247" t="str">
            <v>EN GAMA</v>
          </cell>
          <cell r="V1247">
            <v>0</v>
          </cell>
          <cell r="W1247">
            <v>1334.89</v>
          </cell>
          <cell r="X1247">
            <v>2011</v>
          </cell>
          <cell r="Y1247">
            <v>2332.7599999999998</v>
          </cell>
          <cell r="Z1247">
            <v>4424.24</v>
          </cell>
          <cell r="AA1247" t="str">
            <v>COOPERTIRES, 215, 65, 15, 96, T, AUTO, TOURING, CS5 GRAND TOURING, Letra Negra</v>
          </cell>
        </row>
        <row r="1248">
          <cell r="A1248" t="str">
            <v>C16307</v>
          </cell>
          <cell r="B1248" t="str">
            <v>225/55/R16 Coopertires Cs3 Touring 95V</v>
          </cell>
          <cell r="C1248" t="str">
            <v>COOPERTIRES</v>
          </cell>
          <cell r="D1248" t="str">
            <v>CS3 TOURING</v>
          </cell>
          <cell r="E1248">
            <v>225</v>
          </cell>
          <cell r="F1248">
            <v>55</v>
          </cell>
          <cell r="G1248">
            <v>16</v>
          </cell>
          <cell r="H1248" t="str">
            <v>Letra Negra</v>
          </cell>
          <cell r="I1248" t="str">
            <v>No</v>
          </cell>
          <cell r="J1248" t="str">
            <v>HP</v>
          </cell>
          <cell r="K1248" t="str">
            <v>V</v>
          </cell>
          <cell r="L1248" t="str">
            <v>95</v>
          </cell>
          <cell r="M1248" t="str">
            <v>SL</v>
          </cell>
          <cell r="N1248" t="str">
            <v>A</v>
          </cell>
          <cell r="O1248" t="str">
            <v>A</v>
          </cell>
          <cell r="P1248" t="str">
            <v>No</v>
          </cell>
          <cell r="Q1248" t="str">
            <v>-</v>
          </cell>
          <cell r="R1248">
            <v>440</v>
          </cell>
          <cell r="S1248" t="str">
            <v>AUTO</v>
          </cell>
          <cell r="T1248" t="str">
            <v>TOURING</v>
          </cell>
          <cell r="U1248" t="str">
            <v>DESCONTINUADO</v>
          </cell>
          <cell r="V1248">
            <v>0</v>
          </cell>
          <cell r="W1248">
            <v>1136.76</v>
          </cell>
          <cell r="X1248">
            <v>1807</v>
          </cell>
          <cell r="Y1248">
            <v>2096.12</v>
          </cell>
          <cell r="Z1248">
            <v>3767.68</v>
          </cell>
          <cell r="AA1248" t="str">
            <v>COOPERTIRES, 225, 55, 16, 95, V, AUTO, TOURING, CS3 TOURING, Letra Negra</v>
          </cell>
        </row>
        <row r="1249">
          <cell r="A1249" t="str">
            <v>FS12201100</v>
          </cell>
          <cell r="B1249" t="str">
            <v>275/70/R18 Firestone Transforce A/T 125/122S</v>
          </cell>
          <cell r="C1249" t="str">
            <v>FIRESTONE</v>
          </cell>
          <cell r="D1249" t="str">
            <v>TRANSFORCE A/T</v>
          </cell>
          <cell r="E1249">
            <v>275</v>
          </cell>
          <cell r="F1249">
            <v>70</v>
          </cell>
          <cell r="G1249">
            <v>18</v>
          </cell>
          <cell r="H1249" t="str">
            <v>Letra Negra</v>
          </cell>
          <cell r="I1249" t="str">
            <v>No</v>
          </cell>
          <cell r="J1249" t="str">
            <v>R</v>
          </cell>
          <cell r="K1249" t="str">
            <v>S</v>
          </cell>
          <cell r="L1249" t="str">
            <v>125/122</v>
          </cell>
          <cell r="M1249" t="str">
            <v>SL</v>
          </cell>
          <cell r="N1249" t="str">
            <v>-</v>
          </cell>
          <cell r="O1249" t="str">
            <v>-</v>
          </cell>
          <cell r="P1249" t="str">
            <v>No</v>
          </cell>
          <cell r="Q1249" t="str">
            <v>-</v>
          </cell>
          <cell r="R1249">
            <v>0</v>
          </cell>
          <cell r="S1249" t="str">
            <v>CAMIONETA</v>
          </cell>
          <cell r="T1249" t="str">
            <v>URBAN</v>
          </cell>
          <cell r="U1249" t="str">
            <v>EN GAMA</v>
          </cell>
          <cell r="V1249">
            <v>0</v>
          </cell>
          <cell r="W1249">
            <v>3270.53</v>
          </cell>
          <cell r="X1249">
            <v>4818</v>
          </cell>
          <cell r="Y1249">
            <v>5588.8799999999992</v>
          </cell>
          <cell r="Z1249">
            <v>10840.2</v>
          </cell>
          <cell r="AA1249" t="str">
            <v>FIRESTONE, 275, 70, 18, 125/122, S, CAMIONETA, URBAN, TRANSFORCE A/T, Letra Negra</v>
          </cell>
        </row>
        <row r="1250">
          <cell r="A1250" t="str">
            <v>BS16062300</v>
          </cell>
          <cell r="B1250" t="str">
            <v>245/35/R19 Bridgestone Potenza S001 93Y</v>
          </cell>
          <cell r="C1250" t="str">
            <v>BRIDGESTONE</v>
          </cell>
          <cell r="D1250" t="str">
            <v>POTENZA S001</v>
          </cell>
          <cell r="E1250">
            <v>245</v>
          </cell>
          <cell r="F1250">
            <v>35</v>
          </cell>
          <cell r="G1250">
            <v>19</v>
          </cell>
          <cell r="H1250" t="str">
            <v>Letra Negra</v>
          </cell>
          <cell r="I1250" t="str">
            <v>No</v>
          </cell>
          <cell r="J1250" t="str">
            <v>HP</v>
          </cell>
          <cell r="K1250" t="str">
            <v>Y</v>
          </cell>
          <cell r="L1250" t="str">
            <v>93</v>
          </cell>
          <cell r="M1250" t="str">
            <v>SL</v>
          </cell>
          <cell r="N1250" t="str">
            <v>-</v>
          </cell>
          <cell r="O1250" t="str">
            <v>-</v>
          </cell>
          <cell r="P1250" t="str">
            <v>No</v>
          </cell>
          <cell r="Q1250" t="str">
            <v>-</v>
          </cell>
          <cell r="R1250">
            <v>0</v>
          </cell>
          <cell r="S1250" t="str">
            <v>AUTO</v>
          </cell>
          <cell r="T1250" t="str">
            <v>URBAN</v>
          </cell>
          <cell r="U1250" t="str">
            <v>EN GAMA</v>
          </cell>
          <cell r="V1250">
            <v>0</v>
          </cell>
          <cell r="W1250">
            <v>3260.86</v>
          </cell>
          <cell r="X1250">
            <v>4805</v>
          </cell>
          <cell r="Y1250">
            <v>5573.7999999999993</v>
          </cell>
          <cell r="Z1250">
            <v>10807.72</v>
          </cell>
          <cell r="AA1250" t="str">
            <v>BRIDGESTONE, 245, 35, 19, 93, Y, AUTO, URBAN, POTENZA S001, Letra Negra</v>
          </cell>
        </row>
        <row r="1251">
          <cell r="A1251" t="str">
            <v>PIR1523100</v>
          </cell>
          <cell r="B1251" t="str">
            <v>285/75/R16 Pirelli Scorpion Atr 122/119R</v>
          </cell>
          <cell r="C1251" t="str">
            <v>PIRELLI</v>
          </cell>
          <cell r="D1251" t="str">
            <v>SCORPION ATR</v>
          </cell>
          <cell r="E1251">
            <v>285</v>
          </cell>
          <cell r="F1251">
            <v>75</v>
          </cell>
          <cell r="G1251">
            <v>16</v>
          </cell>
          <cell r="H1251" t="str">
            <v>Letra Blanca Resaltada</v>
          </cell>
          <cell r="I1251" t="str">
            <v>No</v>
          </cell>
          <cell r="J1251" t="str">
            <v>R</v>
          </cell>
          <cell r="K1251" t="str">
            <v>R</v>
          </cell>
          <cell r="L1251" t="str">
            <v>122/119</v>
          </cell>
          <cell r="M1251" t="str">
            <v>SL</v>
          </cell>
          <cell r="N1251" t="str">
            <v>-</v>
          </cell>
          <cell r="O1251" t="str">
            <v>-</v>
          </cell>
          <cell r="P1251" t="str">
            <v>No</v>
          </cell>
          <cell r="Q1251" t="str">
            <v>-</v>
          </cell>
          <cell r="R1251">
            <v>0</v>
          </cell>
          <cell r="S1251" t="str">
            <v>CAMIONETA</v>
          </cell>
          <cell r="T1251" t="str">
            <v>URBAN</v>
          </cell>
          <cell r="U1251" t="str">
            <v>EN GAMA</v>
          </cell>
          <cell r="V1251">
            <v>0</v>
          </cell>
          <cell r="W1251">
            <v>2630.05</v>
          </cell>
          <cell r="X1251">
            <v>3829</v>
          </cell>
          <cell r="Y1251">
            <v>4441.6399999999994</v>
          </cell>
          <cell r="Z1251">
            <v>9818.24</v>
          </cell>
          <cell r="AA1251" t="str">
            <v>PIRELLI, 285, 75, 16, 122/119, R, CAMIONETA, URBAN, SCORPION ATR, Letra Blanca Resaltada</v>
          </cell>
        </row>
        <row r="1252">
          <cell r="A1252" t="str">
            <v>GDY105242</v>
          </cell>
          <cell r="B1252" t="str">
            <v>235/45/R18 Goodyear Eagle Ls-2 94V</v>
          </cell>
          <cell r="C1252" t="str">
            <v>GOODYEAR</v>
          </cell>
          <cell r="D1252" t="str">
            <v>EAGLE LS-2</v>
          </cell>
          <cell r="E1252">
            <v>235</v>
          </cell>
          <cell r="F1252">
            <v>45</v>
          </cell>
          <cell r="G1252">
            <v>18</v>
          </cell>
          <cell r="H1252" t="str">
            <v>Letra Negra</v>
          </cell>
          <cell r="I1252" t="str">
            <v>No</v>
          </cell>
          <cell r="J1252" t="str">
            <v>HP</v>
          </cell>
          <cell r="K1252" t="str">
            <v>V</v>
          </cell>
          <cell r="L1252" t="str">
            <v>94</v>
          </cell>
          <cell r="M1252" t="str">
            <v>SL</v>
          </cell>
          <cell r="N1252" t="str">
            <v>A</v>
          </cell>
          <cell r="O1252" t="str">
            <v>A</v>
          </cell>
          <cell r="P1252" t="str">
            <v>No</v>
          </cell>
          <cell r="Q1252" t="str">
            <v>-</v>
          </cell>
          <cell r="R1252">
            <v>400</v>
          </cell>
          <cell r="S1252" t="str">
            <v>AUTO</v>
          </cell>
          <cell r="T1252" t="str">
            <v>URBAN</v>
          </cell>
          <cell r="U1252" t="str">
            <v>EN GAMA</v>
          </cell>
          <cell r="V1252">
            <v>7</v>
          </cell>
          <cell r="W1252">
            <v>2323.2399999999998</v>
          </cell>
          <cell r="X1252">
            <v>3535</v>
          </cell>
          <cell r="Y1252">
            <v>4100.5999999999995</v>
          </cell>
          <cell r="Z1252">
            <v>8211.64</v>
          </cell>
          <cell r="AA1252" t="str">
            <v>GOODYEAR, 235, 45, 18, 94, V, AUTO, URBAN, EAGLE LS-2, Letra Negra</v>
          </cell>
        </row>
        <row r="1253">
          <cell r="A1253" t="str">
            <v>GDY105270</v>
          </cell>
          <cell r="B1253" t="str">
            <v>235/50/R18 Goodyear Eagle Ls-2 97H</v>
          </cell>
          <cell r="C1253" t="str">
            <v>GOODYEAR</v>
          </cell>
          <cell r="D1253" t="str">
            <v>EAGLE LS-2</v>
          </cell>
          <cell r="E1253">
            <v>235</v>
          </cell>
          <cell r="F1253">
            <v>50</v>
          </cell>
          <cell r="G1253">
            <v>18</v>
          </cell>
          <cell r="H1253" t="str">
            <v>Letra Negra</v>
          </cell>
          <cell r="I1253" t="str">
            <v>Si</v>
          </cell>
          <cell r="J1253" t="str">
            <v>R</v>
          </cell>
          <cell r="K1253" t="str">
            <v>H</v>
          </cell>
          <cell r="L1253" t="str">
            <v>97</v>
          </cell>
          <cell r="M1253" t="str">
            <v>SL</v>
          </cell>
          <cell r="N1253" t="str">
            <v>A</v>
          </cell>
          <cell r="O1253" t="str">
            <v>A</v>
          </cell>
          <cell r="P1253" t="str">
            <v>No</v>
          </cell>
          <cell r="Q1253" t="str">
            <v>-</v>
          </cell>
          <cell r="R1253">
            <v>400</v>
          </cell>
          <cell r="S1253" t="str">
            <v>AUTO</v>
          </cell>
          <cell r="T1253" t="str">
            <v>URBAN</v>
          </cell>
          <cell r="U1253" t="str">
            <v>EN GAMA</v>
          </cell>
          <cell r="V1253">
            <v>1</v>
          </cell>
          <cell r="W1253">
            <v>2166.39</v>
          </cell>
          <cell r="X1253">
            <v>3323</v>
          </cell>
          <cell r="Y1253">
            <v>3854.68</v>
          </cell>
          <cell r="Z1253">
            <v>7160.6799999999994</v>
          </cell>
          <cell r="AA1253" t="str">
            <v>GOODYEAR, 235, 50, 18, 97, H, AUTO, URBAN, EAGLE LS-2, Letra Negra</v>
          </cell>
        </row>
        <row r="1254">
          <cell r="A1254" t="str">
            <v>DUN108917</v>
          </cell>
          <cell r="B1254" t="str">
            <v>265/60/R18 Dunlop Grandtrek At25 110H</v>
          </cell>
          <cell r="C1254" t="str">
            <v>DUNLOP</v>
          </cell>
          <cell r="D1254" t="str">
            <v>GRANDTREK AT25</v>
          </cell>
          <cell r="E1254">
            <v>265</v>
          </cell>
          <cell r="F1254">
            <v>60</v>
          </cell>
          <cell r="G1254">
            <v>18</v>
          </cell>
          <cell r="H1254" t="str">
            <v>Letra Negra</v>
          </cell>
          <cell r="I1254" t="str">
            <v>Si</v>
          </cell>
          <cell r="J1254" t="str">
            <v>R</v>
          </cell>
          <cell r="K1254" t="str">
            <v>H</v>
          </cell>
          <cell r="L1254" t="str">
            <v>110</v>
          </cell>
          <cell r="M1254" t="str">
            <v>SL</v>
          </cell>
          <cell r="N1254" t="str">
            <v>B</v>
          </cell>
          <cell r="O1254" t="str">
            <v>A</v>
          </cell>
          <cell r="P1254" t="str">
            <v>No</v>
          </cell>
          <cell r="Q1254" t="str">
            <v>-</v>
          </cell>
          <cell r="R1254">
            <v>360</v>
          </cell>
          <cell r="S1254" t="str">
            <v>CAMIONETA</v>
          </cell>
          <cell r="T1254" t="str">
            <v>URBAN</v>
          </cell>
          <cell r="U1254" t="str">
            <v>FUERA DE GAMA</v>
          </cell>
          <cell r="V1254">
            <v>0</v>
          </cell>
          <cell r="W1254">
            <v>2626.14</v>
          </cell>
          <cell r="X1254">
            <v>3945</v>
          </cell>
          <cell r="Y1254">
            <v>4576.2</v>
          </cell>
          <cell r="Z1254">
            <v>8704.64</v>
          </cell>
          <cell r="AA1254" t="str">
            <v>DUNLOP, 265, 60, 18, 110, H, CAMIONETA, URBAN, GRANDTREK AT25, Letra Negra</v>
          </cell>
        </row>
        <row r="1255">
          <cell r="A1255" t="str">
            <v>PIR2501600</v>
          </cell>
          <cell r="B1255" t="str">
            <v>265/35/R20 Pirelli Pzero Pz4 95Y</v>
          </cell>
          <cell r="C1255" t="str">
            <v>PIRELLI</v>
          </cell>
          <cell r="D1255" t="str">
            <v>PZERO PZ4</v>
          </cell>
          <cell r="E1255">
            <v>265</v>
          </cell>
          <cell r="F1255">
            <v>35</v>
          </cell>
          <cell r="G1255">
            <v>20</v>
          </cell>
          <cell r="H1255" t="str">
            <v>Letra Negra</v>
          </cell>
          <cell r="I1255" t="str">
            <v>Si</v>
          </cell>
          <cell r="J1255" t="str">
            <v>HP</v>
          </cell>
          <cell r="K1255" t="str">
            <v>Y</v>
          </cell>
          <cell r="L1255" t="str">
            <v>95</v>
          </cell>
          <cell r="M1255" t="str">
            <v>SL</v>
          </cell>
          <cell r="N1255" t="str">
            <v>-</v>
          </cell>
          <cell r="O1255" t="str">
            <v>-</v>
          </cell>
          <cell r="P1255" t="str">
            <v>No</v>
          </cell>
          <cell r="Q1255" t="str">
            <v>-</v>
          </cell>
          <cell r="R1255">
            <v>0</v>
          </cell>
          <cell r="S1255" t="str">
            <v>AUTO</v>
          </cell>
          <cell r="T1255" t="str">
            <v>SPORTING</v>
          </cell>
          <cell r="U1255" t="str">
            <v>EN GAMA</v>
          </cell>
          <cell r="V1255">
            <v>0</v>
          </cell>
          <cell r="W1255">
            <v>5142.83</v>
          </cell>
          <cell r="X1255">
            <v>7353</v>
          </cell>
          <cell r="Y1255">
            <v>8529.48</v>
          </cell>
          <cell r="Z1255">
            <v>17045.039999999997</v>
          </cell>
          <cell r="AA1255" t="str">
            <v>PIRELLI, 265, 35, 20, 95, Y, AUTO, SPORTING, PZERO PZ4, Letra Negra</v>
          </cell>
        </row>
        <row r="1256">
          <cell r="A1256" t="str">
            <v>PIR2059500</v>
          </cell>
          <cell r="B1256" t="str">
            <v>305/30/R20 Pirelli Pzero 103Y</v>
          </cell>
          <cell r="C1256" t="str">
            <v>PIRELLI</v>
          </cell>
          <cell r="D1256" t="str">
            <v>PZERO</v>
          </cell>
          <cell r="E1256">
            <v>305</v>
          </cell>
          <cell r="F1256">
            <v>30</v>
          </cell>
          <cell r="G1256">
            <v>20</v>
          </cell>
          <cell r="H1256" t="str">
            <v>Letra Negra</v>
          </cell>
          <cell r="I1256" t="str">
            <v>Si</v>
          </cell>
          <cell r="J1256" t="str">
            <v>HP</v>
          </cell>
          <cell r="K1256" t="str">
            <v>Y</v>
          </cell>
          <cell r="L1256" t="str">
            <v>103</v>
          </cell>
          <cell r="M1256" t="str">
            <v>XL</v>
          </cell>
          <cell r="N1256" t="str">
            <v>AA</v>
          </cell>
          <cell r="O1256" t="str">
            <v>A</v>
          </cell>
          <cell r="P1256" t="str">
            <v>No</v>
          </cell>
          <cell r="Q1256" t="str">
            <v>-</v>
          </cell>
          <cell r="R1256">
            <v>220</v>
          </cell>
          <cell r="S1256" t="str">
            <v>AUTO</v>
          </cell>
          <cell r="T1256" t="str">
            <v>URBAN</v>
          </cell>
          <cell r="U1256" t="str">
            <v>EN GAMA</v>
          </cell>
          <cell r="V1256">
            <v>0</v>
          </cell>
          <cell r="W1256">
            <v>5905.56</v>
          </cell>
          <cell r="X1256">
            <v>8385</v>
          </cell>
          <cell r="Y1256">
            <v>9726.5999999999985</v>
          </cell>
          <cell r="Z1256">
            <v>19573.84</v>
          </cell>
          <cell r="AA1256" t="str">
            <v>PIRELLI, 305, 30, 20, 103, Y, AUTO, URBAN, PZERO, Letra Negra</v>
          </cell>
        </row>
        <row r="1257">
          <cell r="A1257" t="str">
            <v>PIR2390200</v>
          </cell>
          <cell r="B1257" t="str">
            <v>285/30/R19 Pirelli Pzero Eo-Mo 98-</v>
          </cell>
          <cell r="C1257" t="str">
            <v>PIRELLI</v>
          </cell>
          <cell r="D1257" t="str">
            <v>PZERO EO-MO</v>
          </cell>
          <cell r="E1257">
            <v>285</v>
          </cell>
          <cell r="F1257">
            <v>30</v>
          </cell>
          <cell r="G1257">
            <v>19</v>
          </cell>
          <cell r="H1257" t="str">
            <v>Letra Negra</v>
          </cell>
          <cell r="I1257" t="str">
            <v>No</v>
          </cell>
          <cell r="J1257" t="str">
            <v>R</v>
          </cell>
          <cell r="K1257" t="str">
            <v>-</v>
          </cell>
          <cell r="L1257" t="str">
            <v>98</v>
          </cell>
          <cell r="M1257" t="str">
            <v>XL</v>
          </cell>
          <cell r="N1257" t="str">
            <v>AA</v>
          </cell>
          <cell r="O1257" t="str">
            <v>A</v>
          </cell>
          <cell r="P1257" t="str">
            <v>No</v>
          </cell>
          <cell r="Q1257" t="str">
            <v>-</v>
          </cell>
          <cell r="R1257">
            <v>220</v>
          </cell>
          <cell r="S1257" t="str">
            <v>AUTO</v>
          </cell>
          <cell r="T1257" t="str">
            <v>URBAN</v>
          </cell>
          <cell r="U1257" t="str">
            <v>EN GAMA</v>
          </cell>
          <cell r="V1257">
            <v>0</v>
          </cell>
          <cell r="W1257">
            <v>4324.7</v>
          </cell>
          <cell r="X1257">
            <v>6245</v>
          </cell>
          <cell r="Y1257">
            <v>7244.2</v>
          </cell>
          <cell r="Z1257">
            <v>14334.12</v>
          </cell>
          <cell r="AA1257" t="str">
            <v>PIRELLI, 285, 30, 19, 98, -, AUTO, URBAN, PZERO EO-MO, Letra Negra</v>
          </cell>
        </row>
        <row r="1258">
          <cell r="A1258" t="str">
            <v>PIR2630200</v>
          </cell>
          <cell r="B1258" t="str">
            <v>225/45/R17 Pirelli Dragon Sport 91W</v>
          </cell>
          <cell r="C1258" t="str">
            <v>PIRELLI</v>
          </cell>
          <cell r="D1258" t="str">
            <v>DRAGON SPORT</v>
          </cell>
          <cell r="E1258">
            <v>225</v>
          </cell>
          <cell r="F1258">
            <v>45</v>
          </cell>
          <cell r="G1258">
            <v>17</v>
          </cell>
          <cell r="H1258" t="str">
            <v>Letra Negra</v>
          </cell>
          <cell r="I1258" t="str">
            <v>No</v>
          </cell>
          <cell r="J1258" t="str">
            <v>HP</v>
          </cell>
          <cell r="K1258" t="str">
            <v>W</v>
          </cell>
          <cell r="L1258" t="str">
            <v>91</v>
          </cell>
          <cell r="M1258" t="str">
            <v>P</v>
          </cell>
          <cell r="N1258" t="str">
            <v>-</v>
          </cell>
          <cell r="O1258" t="str">
            <v>-</v>
          </cell>
          <cell r="P1258" t="str">
            <v>No</v>
          </cell>
          <cell r="Q1258" t="str">
            <v>-</v>
          </cell>
          <cell r="R1258">
            <v>0</v>
          </cell>
          <cell r="S1258" t="str">
            <v>AUTO</v>
          </cell>
          <cell r="T1258" t="str">
            <v>SPORTING</v>
          </cell>
          <cell r="U1258" t="str">
            <v>DESCONTINUADO</v>
          </cell>
          <cell r="V1258">
            <v>1</v>
          </cell>
          <cell r="W1258">
            <v>1379.27</v>
          </cell>
          <cell r="X1258">
            <v>2206</v>
          </cell>
          <cell r="Y1258">
            <v>2558.96</v>
          </cell>
          <cell r="Z1258">
            <v>4571.5599999999995</v>
          </cell>
          <cell r="AA1258" t="str">
            <v>PIRELLI, 225, 45, 17, 91, W, AUTO, SPORTING, DRAGON SPORT, Letra Negra</v>
          </cell>
        </row>
        <row r="1259">
          <cell r="A1259">
            <v>50779</v>
          </cell>
          <cell r="B1259" t="str">
            <v>265/65/R17 Bfgoodrich Mud Terrain T/A Km3 120/117Q</v>
          </cell>
          <cell r="C1259" t="str">
            <v>BFGOODRICH</v>
          </cell>
          <cell r="D1259" t="str">
            <v>MUD TERRAIN T/A KM3</v>
          </cell>
          <cell r="E1259">
            <v>265</v>
          </cell>
          <cell r="F1259">
            <v>65</v>
          </cell>
          <cell r="G1259">
            <v>17</v>
          </cell>
          <cell r="H1259" t="str">
            <v>Letra Negra</v>
          </cell>
          <cell r="I1259" t="str">
            <v>No</v>
          </cell>
          <cell r="J1259" t="str">
            <v>R</v>
          </cell>
          <cell r="K1259" t="str">
            <v>Q</v>
          </cell>
          <cell r="L1259" t="str">
            <v>120/117</v>
          </cell>
          <cell r="M1259" t="str">
            <v>E</v>
          </cell>
          <cell r="N1259" t="str">
            <v>-</v>
          </cell>
          <cell r="O1259" t="str">
            <v>-</v>
          </cell>
          <cell r="P1259" t="str">
            <v>No</v>
          </cell>
          <cell r="Q1259">
            <v>10</v>
          </cell>
          <cell r="R1259">
            <v>0</v>
          </cell>
          <cell r="S1259" t="str">
            <v>CAMIONETA</v>
          </cell>
          <cell r="T1259" t="str">
            <v>ALL TERRAIN</v>
          </cell>
          <cell r="U1259" t="str">
            <v>EN GAMA</v>
          </cell>
          <cell r="V1259">
            <v>2</v>
          </cell>
          <cell r="W1259">
            <v>3397.02</v>
          </cell>
          <cell r="X1259">
            <v>4938</v>
          </cell>
          <cell r="Y1259">
            <v>5728.08</v>
          </cell>
          <cell r="Z1259">
            <v>11258.96</v>
          </cell>
          <cell r="AA1259" t="str">
            <v>BFGOODRICH, 265, 65, 17, 120/117, Q, CAMIONETA, ALL TERRAIN, MUD TERRAIN T/A KM3, Letra Negra</v>
          </cell>
        </row>
        <row r="1260">
          <cell r="A1260" t="str">
            <v>GDY106542</v>
          </cell>
          <cell r="B1260" t="str">
            <v>245/45/R19 Goodyear Eagle Ls-2 102V</v>
          </cell>
          <cell r="C1260" t="str">
            <v>GOODYEAR</v>
          </cell>
          <cell r="D1260" t="str">
            <v>EAGLE LS-2</v>
          </cell>
          <cell r="E1260">
            <v>245</v>
          </cell>
          <cell r="F1260">
            <v>45</v>
          </cell>
          <cell r="G1260">
            <v>19</v>
          </cell>
          <cell r="H1260" t="str">
            <v>Letra Negra</v>
          </cell>
          <cell r="I1260" t="str">
            <v>No</v>
          </cell>
          <cell r="J1260" t="str">
            <v>HP</v>
          </cell>
          <cell r="K1260" t="str">
            <v>V</v>
          </cell>
          <cell r="L1260" t="str">
            <v>102</v>
          </cell>
          <cell r="M1260" t="str">
            <v>XL</v>
          </cell>
          <cell r="N1260" t="str">
            <v>A</v>
          </cell>
          <cell r="O1260" t="str">
            <v>A</v>
          </cell>
          <cell r="P1260" t="str">
            <v>Si</v>
          </cell>
          <cell r="Q1260" t="str">
            <v>-</v>
          </cell>
          <cell r="R1260">
            <v>400</v>
          </cell>
          <cell r="S1260" t="str">
            <v>AUTO</v>
          </cell>
          <cell r="T1260" t="str">
            <v>URBAN</v>
          </cell>
          <cell r="U1260" t="str">
            <v>EN GAMA</v>
          </cell>
          <cell r="V1260">
            <v>1</v>
          </cell>
          <cell r="W1260">
            <v>4331.74</v>
          </cell>
          <cell r="X1260">
            <v>6255</v>
          </cell>
          <cell r="Y1260">
            <v>7255.7999999999993</v>
          </cell>
          <cell r="Z1260">
            <v>14357.32</v>
          </cell>
          <cell r="AA1260" t="str">
            <v>GOODYEAR, 245, 45, 19, 102, V, AUTO, URBAN, EAGLE LS-2, Letra Negra</v>
          </cell>
        </row>
        <row r="1261">
          <cell r="A1261">
            <v>1025</v>
          </cell>
          <cell r="B1261" t="str">
            <v>275/60/R18 Michelin Latitude Tour 111H</v>
          </cell>
          <cell r="C1261" t="str">
            <v>MICHELIN</v>
          </cell>
          <cell r="D1261" t="str">
            <v>LATITUDE TOUR</v>
          </cell>
          <cell r="E1261">
            <v>275</v>
          </cell>
          <cell r="F1261">
            <v>60</v>
          </cell>
          <cell r="G1261">
            <v>18</v>
          </cell>
          <cell r="H1261" t="str">
            <v>Letra Negra</v>
          </cell>
          <cell r="I1261" t="str">
            <v>No</v>
          </cell>
          <cell r="J1261" t="str">
            <v>R</v>
          </cell>
          <cell r="K1261" t="str">
            <v>H</v>
          </cell>
          <cell r="L1261" t="str">
            <v>111</v>
          </cell>
          <cell r="M1261" t="str">
            <v>SL</v>
          </cell>
          <cell r="N1261" t="str">
            <v>-</v>
          </cell>
          <cell r="O1261" t="str">
            <v>-</v>
          </cell>
          <cell r="P1261" t="str">
            <v>No</v>
          </cell>
          <cell r="Q1261" t="str">
            <v>-</v>
          </cell>
          <cell r="R1261">
            <v>440</v>
          </cell>
          <cell r="S1261" t="str">
            <v>CAMIONETA</v>
          </cell>
          <cell r="T1261" t="str">
            <v>TOURING</v>
          </cell>
          <cell r="U1261" t="str">
            <v>DESCONTINUADO</v>
          </cell>
          <cell r="V1261">
            <v>1</v>
          </cell>
          <cell r="W1261">
            <v>2751.48</v>
          </cell>
          <cell r="X1261">
            <v>4115</v>
          </cell>
          <cell r="Y1261">
            <v>4773.3999999999996</v>
          </cell>
          <cell r="Z1261">
            <v>9119.92</v>
          </cell>
          <cell r="AA1261" t="str">
            <v>MICHELIN, 275, 60, 18, 111, H, CAMIONETA, TOURING, LATITUDE TOUR, Letra Negra</v>
          </cell>
        </row>
        <row r="1262">
          <cell r="A1262">
            <v>47718</v>
          </cell>
          <cell r="B1262" t="str">
            <v>285/40/R20 Michelin Latitude Sport 3 108Y</v>
          </cell>
          <cell r="C1262" t="str">
            <v>MICHELIN</v>
          </cell>
          <cell r="D1262" t="str">
            <v>LATITUDE SPORT 3</v>
          </cell>
          <cell r="E1262">
            <v>285</v>
          </cell>
          <cell r="F1262">
            <v>40</v>
          </cell>
          <cell r="G1262">
            <v>20</v>
          </cell>
          <cell r="H1262" t="str">
            <v>Letra Negra</v>
          </cell>
          <cell r="I1262" t="str">
            <v>Si</v>
          </cell>
          <cell r="J1262" t="str">
            <v>HP</v>
          </cell>
          <cell r="K1262" t="str">
            <v>Y</v>
          </cell>
          <cell r="L1262" t="str">
            <v>108</v>
          </cell>
          <cell r="M1262" t="str">
            <v>XL</v>
          </cell>
          <cell r="N1262" t="str">
            <v>AA</v>
          </cell>
          <cell r="O1262" t="str">
            <v>A</v>
          </cell>
          <cell r="P1262" t="str">
            <v>No</v>
          </cell>
          <cell r="Q1262" t="str">
            <v>-</v>
          </cell>
          <cell r="R1262">
            <v>220</v>
          </cell>
          <cell r="S1262" t="str">
            <v>CAMIONETA</v>
          </cell>
          <cell r="T1262" t="str">
            <v>SPORTING</v>
          </cell>
          <cell r="U1262" t="str">
            <v>EN GAMA</v>
          </cell>
          <cell r="V1262">
            <v>0</v>
          </cell>
          <cell r="W1262">
            <v>4074.53</v>
          </cell>
          <cell r="X1262">
            <v>5906</v>
          </cell>
          <cell r="Y1262">
            <v>6850.9599999999991</v>
          </cell>
          <cell r="Z1262">
            <v>13504.72</v>
          </cell>
          <cell r="AA1262" t="str">
            <v>MICHELIN, 285, 40, 20, 108, Y, CAMIONETA, SPORTING, LATITUDE SPORT 3, Letra Negra</v>
          </cell>
        </row>
        <row r="1263">
          <cell r="A1263">
            <v>48468</v>
          </cell>
          <cell r="B1263" t="str">
            <v>275/35/R19 Michelin Pilot Sport Ps2 100Y</v>
          </cell>
          <cell r="C1263" t="str">
            <v>MICHELIN</v>
          </cell>
          <cell r="D1263" t="str">
            <v>PILOT SPORT PS2</v>
          </cell>
          <cell r="E1263">
            <v>275</v>
          </cell>
          <cell r="F1263">
            <v>35</v>
          </cell>
          <cell r="G1263">
            <v>19</v>
          </cell>
          <cell r="H1263" t="str">
            <v>Letra Negra</v>
          </cell>
          <cell r="I1263" t="str">
            <v>No</v>
          </cell>
          <cell r="J1263" t="str">
            <v>HP</v>
          </cell>
          <cell r="K1263" t="str">
            <v>Y</v>
          </cell>
          <cell r="L1263" t="str">
            <v>100</v>
          </cell>
          <cell r="M1263" t="str">
            <v>XL</v>
          </cell>
          <cell r="N1263" t="str">
            <v>-</v>
          </cell>
          <cell r="O1263" t="str">
            <v>-</v>
          </cell>
          <cell r="P1263" t="str">
            <v>No</v>
          </cell>
          <cell r="Q1263" t="str">
            <v>-</v>
          </cell>
          <cell r="R1263">
            <v>220</v>
          </cell>
          <cell r="S1263" t="str">
            <v>AUTO</v>
          </cell>
          <cell r="T1263" t="str">
            <v>SPORTING</v>
          </cell>
          <cell r="U1263" t="str">
            <v>DESCONTINUADO</v>
          </cell>
          <cell r="V1263">
            <v>0</v>
          </cell>
          <cell r="W1263">
            <v>4541.63</v>
          </cell>
          <cell r="X1263">
            <v>6539</v>
          </cell>
          <cell r="Y1263">
            <v>7585.24</v>
          </cell>
          <cell r="Z1263">
            <v>15053.32</v>
          </cell>
          <cell r="AA1263" t="str">
            <v>MICHELIN, 275, 35, 19, 100, Y, AUTO, SPORTING, PILOT SPORT PS2, Letra Negra</v>
          </cell>
        </row>
        <row r="1264">
          <cell r="A1264">
            <v>52433</v>
          </cell>
          <cell r="B1264" t="str">
            <v>245/65/R17 Bfgoodrich All Terrain T/A Ko2 111/108S</v>
          </cell>
          <cell r="C1264" t="str">
            <v>BFGOODRICH</v>
          </cell>
          <cell r="D1264" t="str">
            <v>ALL TERRAIN T/A KO2</v>
          </cell>
          <cell r="E1264">
            <v>245</v>
          </cell>
          <cell r="F1264">
            <v>65</v>
          </cell>
          <cell r="G1264">
            <v>17</v>
          </cell>
          <cell r="H1264" t="str">
            <v>Letra Blanca Resaltada</v>
          </cell>
          <cell r="I1264" t="str">
            <v>No</v>
          </cell>
          <cell r="J1264" t="str">
            <v>R</v>
          </cell>
          <cell r="K1264" t="str">
            <v>S</v>
          </cell>
          <cell r="L1264" t="str">
            <v>111/108</v>
          </cell>
          <cell r="M1264" t="str">
            <v>D</v>
          </cell>
          <cell r="N1264" t="str">
            <v>-</v>
          </cell>
          <cell r="O1264" t="str">
            <v>-</v>
          </cell>
          <cell r="P1264" t="str">
            <v>No</v>
          </cell>
          <cell r="Q1264">
            <v>8</v>
          </cell>
          <cell r="R1264">
            <v>0</v>
          </cell>
          <cell r="S1264" t="str">
            <v>CAMIONETA</v>
          </cell>
          <cell r="T1264" t="str">
            <v>ALL TERRAIN</v>
          </cell>
          <cell r="U1264" t="str">
            <v>EN GAMA</v>
          </cell>
          <cell r="V1264">
            <v>0</v>
          </cell>
          <cell r="W1264">
            <v>2548.65</v>
          </cell>
          <cell r="X1264">
            <v>3789</v>
          </cell>
          <cell r="Y1264">
            <v>4395.24</v>
          </cell>
          <cell r="Z1264">
            <v>8447.119999999999</v>
          </cell>
          <cell r="AA1264" t="str">
            <v>BFGOODRICH, 245, 65, 17, 111/108, S, CAMIONETA, ALL TERRAIN, ALL TERRAIN T/A KO2, Letra Blanca Resaltada</v>
          </cell>
        </row>
        <row r="1265">
          <cell r="A1265" t="str">
            <v>BS10595300</v>
          </cell>
          <cell r="B1265" t="str">
            <v>245/40/R18 Bridgestone Potenza Re050A 93Y</v>
          </cell>
          <cell r="C1265" t="str">
            <v>BRIDGESTONE</v>
          </cell>
          <cell r="D1265" t="str">
            <v>POTENZA RE050A</v>
          </cell>
          <cell r="E1265">
            <v>245</v>
          </cell>
          <cell r="F1265">
            <v>40</v>
          </cell>
          <cell r="G1265">
            <v>18</v>
          </cell>
          <cell r="H1265" t="str">
            <v>Letra Negra</v>
          </cell>
          <cell r="I1265" t="str">
            <v>Si</v>
          </cell>
          <cell r="J1265" t="str">
            <v>HP</v>
          </cell>
          <cell r="K1265" t="str">
            <v>Y</v>
          </cell>
          <cell r="L1265" t="str">
            <v>93</v>
          </cell>
          <cell r="M1265" t="str">
            <v>SL</v>
          </cell>
          <cell r="N1265" t="str">
            <v>A</v>
          </cell>
          <cell r="O1265" t="str">
            <v>A</v>
          </cell>
          <cell r="P1265" t="str">
            <v>No</v>
          </cell>
          <cell r="Q1265" t="str">
            <v>-</v>
          </cell>
          <cell r="R1265">
            <v>140</v>
          </cell>
          <cell r="S1265" t="str">
            <v>AUTO</v>
          </cell>
          <cell r="T1265" t="str">
            <v>URBAN</v>
          </cell>
          <cell r="U1265" t="str">
            <v>EN GAMA</v>
          </cell>
          <cell r="V1265">
            <v>0</v>
          </cell>
          <cell r="W1265">
            <v>4186.51</v>
          </cell>
          <cell r="X1265">
            <v>6058</v>
          </cell>
          <cell r="Y1265">
            <v>7027.28</v>
          </cell>
          <cell r="Z1265">
            <v>13875.919999999998</v>
          </cell>
          <cell r="AA1265" t="str">
            <v>BRIDGESTONE, 245, 40, 18, 93, Y, AUTO, URBAN, POTENZA RE050A, Letra Negra</v>
          </cell>
        </row>
        <row r="1266">
          <cell r="A1266" t="str">
            <v>FZ12600500</v>
          </cell>
          <cell r="B1266" t="str">
            <v>215/70/R16 Fuzion Fuzion Suv 100H</v>
          </cell>
          <cell r="C1266" t="str">
            <v>FUZION</v>
          </cell>
          <cell r="D1266" t="str">
            <v>FUZION SUV</v>
          </cell>
          <cell r="E1266">
            <v>215</v>
          </cell>
          <cell r="F1266">
            <v>70</v>
          </cell>
          <cell r="G1266">
            <v>16</v>
          </cell>
          <cell r="H1266" t="str">
            <v>Letra Negra</v>
          </cell>
          <cell r="I1266" t="str">
            <v>No</v>
          </cell>
          <cell r="J1266" t="str">
            <v>R</v>
          </cell>
          <cell r="K1266" t="str">
            <v>H</v>
          </cell>
          <cell r="L1266" t="str">
            <v>100</v>
          </cell>
          <cell r="M1266" t="str">
            <v>SL</v>
          </cell>
          <cell r="N1266" t="str">
            <v>-</v>
          </cell>
          <cell r="O1266" t="str">
            <v>-</v>
          </cell>
          <cell r="P1266" t="str">
            <v>No</v>
          </cell>
          <cell r="Q1266" t="str">
            <v>-</v>
          </cell>
          <cell r="R1266">
            <v>460</v>
          </cell>
          <cell r="S1266" t="str">
            <v>CAMIONETA</v>
          </cell>
          <cell r="T1266" t="str">
            <v>URBAN</v>
          </cell>
          <cell r="U1266" t="str">
            <v>EN GAMA</v>
          </cell>
          <cell r="V1266">
            <v>0</v>
          </cell>
          <cell r="W1266">
            <v>1313.99</v>
          </cell>
          <cell r="X1266">
            <v>2047</v>
          </cell>
          <cell r="Y1266">
            <v>2374.52</v>
          </cell>
          <cell r="Z1266">
            <v>4356.96</v>
          </cell>
          <cell r="AA1266" t="str">
            <v>FUZION, 215, 70, 16, 100, H, CAMIONETA, URBAN, FUZION SUV, Letra Negra</v>
          </cell>
        </row>
        <row r="1267">
          <cell r="A1267" t="str">
            <v>C20165</v>
          </cell>
          <cell r="B1267" t="str">
            <v>225/55/R17 Coopertires Cs5 Grand Touring 97T</v>
          </cell>
          <cell r="C1267" t="str">
            <v>COOPERTIRES</v>
          </cell>
          <cell r="D1267" t="str">
            <v>CS5 GRAND TOURING</v>
          </cell>
          <cell r="E1267">
            <v>225</v>
          </cell>
          <cell r="F1267">
            <v>55</v>
          </cell>
          <cell r="G1267">
            <v>17</v>
          </cell>
          <cell r="H1267" t="str">
            <v>Letra Negra</v>
          </cell>
          <cell r="I1267" t="str">
            <v>No</v>
          </cell>
          <cell r="J1267" t="str">
            <v>R</v>
          </cell>
          <cell r="K1267" t="str">
            <v>T</v>
          </cell>
          <cell r="L1267" t="str">
            <v>97</v>
          </cell>
          <cell r="M1267" t="str">
            <v>SL</v>
          </cell>
          <cell r="N1267" t="str">
            <v>A</v>
          </cell>
          <cell r="O1267" t="str">
            <v>A</v>
          </cell>
          <cell r="P1267" t="str">
            <v>No</v>
          </cell>
          <cell r="Q1267">
            <v>4</v>
          </cell>
          <cell r="R1267">
            <v>780</v>
          </cell>
          <cell r="S1267" t="str">
            <v>AUTO</v>
          </cell>
          <cell r="T1267" t="str">
            <v>TOURING</v>
          </cell>
          <cell r="U1267" t="str">
            <v>EN GAMA</v>
          </cell>
          <cell r="V1267">
            <v>1</v>
          </cell>
          <cell r="W1267">
            <v>1449.57</v>
          </cell>
          <cell r="X1267">
            <v>2301</v>
          </cell>
          <cell r="Y1267">
            <v>2669.16</v>
          </cell>
          <cell r="Z1267">
            <v>4804.7199999999993</v>
          </cell>
          <cell r="AA1267" t="str">
            <v>COOPERTIRES, 225, 55, 17, 97, T, AUTO, TOURING, CS5 GRAND TOURING, Letra Negra</v>
          </cell>
        </row>
        <row r="1268">
          <cell r="A1268" t="str">
            <v>C50546</v>
          </cell>
          <cell r="B1268" t="str">
            <v>245/70/R16 Coopertires Discoverer H/T 107S</v>
          </cell>
          <cell r="C1268" t="str">
            <v>COOPERTIRES</v>
          </cell>
          <cell r="D1268" t="str">
            <v>DISCOVERER H/T</v>
          </cell>
          <cell r="E1268">
            <v>245</v>
          </cell>
          <cell r="F1268">
            <v>70</v>
          </cell>
          <cell r="G1268">
            <v>16</v>
          </cell>
          <cell r="H1268" t="str">
            <v>Letra Negra</v>
          </cell>
          <cell r="I1268" t="str">
            <v>No</v>
          </cell>
          <cell r="J1268" t="str">
            <v>R</v>
          </cell>
          <cell r="K1268" t="str">
            <v>S</v>
          </cell>
          <cell r="L1268" t="str">
            <v>107</v>
          </cell>
          <cell r="M1268" t="str">
            <v>SL</v>
          </cell>
          <cell r="N1268" t="str">
            <v>A</v>
          </cell>
          <cell r="O1268" t="str">
            <v>A</v>
          </cell>
          <cell r="P1268" t="str">
            <v>No</v>
          </cell>
          <cell r="Q1268" t="str">
            <v>-</v>
          </cell>
          <cell r="R1268">
            <v>440</v>
          </cell>
          <cell r="S1268" t="str">
            <v>CAMIONETA</v>
          </cell>
          <cell r="T1268" t="str">
            <v>ALL TERRAIN</v>
          </cell>
          <cell r="U1268" t="str">
            <v>DESCONTINUADO</v>
          </cell>
          <cell r="V1268">
            <v>0</v>
          </cell>
          <cell r="W1268">
            <v>1435.18</v>
          </cell>
          <cell r="X1268">
            <v>2211</v>
          </cell>
          <cell r="Y1268">
            <v>2564.7599999999998</v>
          </cell>
          <cell r="Z1268">
            <v>4757.16</v>
          </cell>
          <cell r="AA1268" t="str">
            <v>COOPERTIRES, 245, 70, 16, 107, S, CAMIONETA, ALL TERRAIN, DISCOVERER H/T, Letra Negra</v>
          </cell>
        </row>
        <row r="1269">
          <cell r="A1269" t="str">
            <v>C08311</v>
          </cell>
          <cell r="B1269" t="str">
            <v>Lt285/75/R16 Coopertires Discoverer H/T3 126/123R</v>
          </cell>
          <cell r="C1269" t="str">
            <v>COOPERTIRES</v>
          </cell>
          <cell r="D1269" t="str">
            <v>DISCOVERER H/T3</v>
          </cell>
          <cell r="E1269">
            <v>285</v>
          </cell>
          <cell r="F1269">
            <v>75</v>
          </cell>
          <cell r="G1269">
            <v>16</v>
          </cell>
          <cell r="H1269" t="str">
            <v>Letra Negra</v>
          </cell>
          <cell r="I1269" t="str">
            <v>No</v>
          </cell>
          <cell r="J1269" t="str">
            <v>R</v>
          </cell>
          <cell r="K1269" t="str">
            <v>R</v>
          </cell>
          <cell r="L1269" t="str">
            <v>126/123</v>
          </cell>
          <cell r="M1269" t="str">
            <v>E</v>
          </cell>
          <cell r="N1269" t="str">
            <v>-</v>
          </cell>
          <cell r="O1269" t="str">
            <v>-</v>
          </cell>
          <cell r="P1269" t="str">
            <v>No</v>
          </cell>
          <cell r="Q1269">
            <v>10</v>
          </cell>
          <cell r="R1269">
            <v>0</v>
          </cell>
          <cell r="S1269" t="str">
            <v>CAMIONETA</v>
          </cell>
          <cell r="T1269" t="str">
            <v>ALL TERRAIN</v>
          </cell>
          <cell r="U1269" t="str">
            <v>EN GAMA</v>
          </cell>
          <cell r="V1269">
            <v>1</v>
          </cell>
          <cell r="W1269">
            <v>2166.0300000000002</v>
          </cell>
          <cell r="X1269">
            <v>3201</v>
          </cell>
          <cell r="Y1269">
            <v>3713.16</v>
          </cell>
          <cell r="Z1269">
            <v>7179.24</v>
          </cell>
          <cell r="AA1269" t="str">
            <v>COOPERTIRES, 285, 75, 16, 126/123, R, CAMIONETA, ALL TERRAIN, DISCOVERER H/T3, Letra Negra</v>
          </cell>
        </row>
        <row r="1270">
          <cell r="A1270" t="str">
            <v>FS10938100</v>
          </cell>
          <cell r="B1270" t="str">
            <v>245/70/R17 Firestone Transforce Ht 119R</v>
          </cell>
          <cell r="C1270" t="str">
            <v>FIRESTONE</v>
          </cell>
          <cell r="D1270" t="str">
            <v>TRANSFORCE HT</v>
          </cell>
          <cell r="E1270">
            <v>245</v>
          </cell>
          <cell r="F1270">
            <v>70</v>
          </cell>
          <cell r="G1270">
            <v>17</v>
          </cell>
          <cell r="H1270" t="str">
            <v>Letra Negra</v>
          </cell>
          <cell r="I1270" t="str">
            <v>No</v>
          </cell>
          <cell r="J1270" t="str">
            <v>R</v>
          </cell>
          <cell r="K1270" t="str">
            <v>R</v>
          </cell>
          <cell r="L1270" t="str">
            <v>119</v>
          </cell>
          <cell r="M1270" t="str">
            <v>SL</v>
          </cell>
          <cell r="N1270" t="str">
            <v>-</v>
          </cell>
          <cell r="O1270" t="str">
            <v>-</v>
          </cell>
          <cell r="P1270" t="str">
            <v>No</v>
          </cell>
          <cell r="Q1270" t="str">
            <v>-</v>
          </cell>
          <cell r="R1270">
            <v>0</v>
          </cell>
          <cell r="S1270" t="str">
            <v>CAMIONETA</v>
          </cell>
          <cell r="T1270" t="str">
            <v>URBAN</v>
          </cell>
          <cell r="U1270" t="str">
            <v>EN GAMA</v>
          </cell>
          <cell r="V1270">
            <v>0</v>
          </cell>
          <cell r="W1270">
            <v>2514.13</v>
          </cell>
          <cell r="X1270">
            <v>3742</v>
          </cell>
          <cell r="Y1270">
            <v>4340.7199999999993</v>
          </cell>
          <cell r="Z1270">
            <v>8333.4399999999987</v>
          </cell>
          <cell r="AA1270" t="str">
            <v>FIRESTONE, 245, 70, 17, 119, R, CAMIONETA, URBAN, TRANSFORCE HT, Letra Negra</v>
          </cell>
        </row>
        <row r="1271">
          <cell r="A1271" t="str">
            <v>PIR1958000</v>
          </cell>
          <cell r="B1271" t="str">
            <v>235/40/R19 Pirelli Pzero Eo-N0 92Y</v>
          </cell>
          <cell r="C1271" t="str">
            <v>PIRELLI</v>
          </cell>
          <cell r="D1271" t="str">
            <v>PZERO EO-N0</v>
          </cell>
          <cell r="E1271">
            <v>235</v>
          </cell>
          <cell r="F1271">
            <v>40</v>
          </cell>
          <cell r="G1271">
            <v>19</v>
          </cell>
          <cell r="H1271" t="str">
            <v>Letra Negra</v>
          </cell>
          <cell r="I1271" t="str">
            <v>No</v>
          </cell>
          <cell r="J1271" t="str">
            <v>HP</v>
          </cell>
          <cell r="K1271" t="str">
            <v>Y</v>
          </cell>
          <cell r="L1271" t="str">
            <v>92</v>
          </cell>
          <cell r="M1271" t="str">
            <v>SL</v>
          </cell>
          <cell r="N1271" t="str">
            <v>AA</v>
          </cell>
          <cell r="O1271" t="str">
            <v>A</v>
          </cell>
          <cell r="P1271" t="str">
            <v>No</v>
          </cell>
          <cell r="Q1271" t="str">
            <v>-</v>
          </cell>
          <cell r="R1271">
            <v>220</v>
          </cell>
          <cell r="S1271" t="str">
            <v>AUTO</v>
          </cell>
          <cell r="T1271" t="str">
            <v>URBAN</v>
          </cell>
          <cell r="U1271" t="str">
            <v>DESCONTINUADO</v>
          </cell>
          <cell r="V1271">
            <v>0</v>
          </cell>
          <cell r="W1271">
            <v>3323.47</v>
          </cell>
          <cell r="X1271">
            <v>4889</v>
          </cell>
          <cell r="Y1271">
            <v>5671.24</v>
          </cell>
          <cell r="Z1271">
            <v>11015.359999999999</v>
          </cell>
          <cell r="AA1271" t="str">
            <v>PIRELLI, 235, 40, 19, 92, Y, AUTO, URBAN, PZERO EO-N0, Letra Negra</v>
          </cell>
        </row>
        <row r="1272">
          <cell r="A1272" t="str">
            <v>C51030</v>
          </cell>
          <cell r="B1272" t="str">
            <v>245/65/R17 Starfire Sf510 107S</v>
          </cell>
          <cell r="C1272" t="str">
            <v>STARFIRE</v>
          </cell>
          <cell r="D1272" t="str">
            <v>SF510</v>
          </cell>
          <cell r="E1272">
            <v>245</v>
          </cell>
          <cell r="F1272">
            <v>65</v>
          </cell>
          <cell r="G1272">
            <v>17</v>
          </cell>
          <cell r="H1272" t="str">
            <v>Letra Blanca Derecha</v>
          </cell>
          <cell r="I1272" t="str">
            <v>No</v>
          </cell>
          <cell r="J1272" t="str">
            <v>R</v>
          </cell>
          <cell r="K1272" t="str">
            <v>S</v>
          </cell>
          <cell r="L1272" t="str">
            <v>107</v>
          </cell>
          <cell r="M1272" t="str">
            <v>SL</v>
          </cell>
          <cell r="N1272" t="str">
            <v>A</v>
          </cell>
          <cell r="O1272" t="str">
            <v>B</v>
          </cell>
          <cell r="P1272" t="str">
            <v>No</v>
          </cell>
          <cell r="Q1272">
            <v>4</v>
          </cell>
          <cell r="R1272">
            <v>550</v>
          </cell>
          <cell r="S1272" t="str">
            <v>CAMIONETA</v>
          </cell>
          <cell r="T1272" t="str">
            <v>URBAN</v>
          </cell>
          <cell r="U1272" t="str">
            <v>DESCONTINUADO</v>
          </cell>
          <cell r="V1272">
            <v>0</v>
          </cell>
          <cell r="W1272">
            <v>1720.33</v>
          </cell>
          <cell r="X1272">
            <v>2667</v>
          </cell>
          <cell r="Y1272">
            <v>3093.72</v>
          </cell>
          <cell r="Z1272">
            <v>5702.56</v>
          </cell>
          <cell r="AA1272" t="str">
            <v>STARFIRE, 245, 65, 17, 107, S, CAMIONETA, URBAN, SF510, Letra Blanca Derecha</v>
          </cell>
        </row>
        <row r="1273">
          <cell r="A1273" t="str">
            <v>DUN107014</v>
          </cell>
          <cell r="B1273" t="str">
            <v>255/35/R18 Dunlop Sp Sport Maxx Gt 94Y</v>
          </cell>
          <cell r="C1273" t="str">
            <v>DUNLOP</v>
          </cell>
          <cell r="D1273" t="str">
            <v>SP SPORT MAXX GT</v>
          </cell>
          <cell r="E1273">
            <v>255</v>
          </cell>
          <cell r="F1273">
            <v>35</v>
          </cell>
          <cell r="G1273">
            <v>18</v>
          </cell>
          <cell r="H1273" t="str">
            <v>Letra Negra</v>
          </cell>
          <cell r="I1273" t="str">
            <v>Si</v>
          </cell>
          <cell r="J1273" t="str">
            <v>HP</v>
          </cell>
          <cell r="K1273" t="str">
            <v>Y</v>
          </cell>
          <cell r="L1273" t="str">
            <v>94</v>
          </cell>
          <cell r="M1273" t="str">
            <v>XL</v>
          </cell>
          <cell r="N1273" t="str">
            <v>AA</v>
          </cell>
          <cell r="O1273" t="str">
            <v>A</v>
          </cell>
          <cell r="P1273" t="str">
            <v>No</v>
          </cell>
          <cell r="Q1273" t="str">
            <v>-</v>
          </cell>
          <cell r="R1273">
            <v>240</v>
          </cell>
          <cell r="S1273" t="str">
            <v>AUTO</v>
          </cell>
          <cell r="T1273" t="str">
            <v>SPORTING</v>
          </cell>
          <cell r="U1273" t="str">
            <v>EN GAMA</v>
          </cell>
          <cell r="V1273">
            <v>0</v>
          </cell>
          <cell r="W1273">
            <v>2902.65</v>
          </cell>
          <cell r="X1273">
            <v>4320</v>
          </cell>
          <cell r="Y1273">
            <v>5011.2</v>
          </cell>
          <cell r="Z1273">
            <v>9621.0399999999991</v>
          </cell>
          <cell r="AA1273" t="str">
            <v>DUNLOP, 255, 35, 18, 94, Y, AUTO, SPORTING, SP SPORT MAXX GT, Letra Negra</v>
          </cell>
        </row>
        <row r="1274">
          <cell r="A1274" t="str">
            <v>DUN108541</v>
          </cell>
          <cell r="B1274" t="str">
            <v>215/65/R16 Dunlop Grandtrek Pt3 98H</v>
          </cell>
          <cell r="C1274" t="str">
            <v>DUNLOP</v>
          </cell>
          <cell r="D1274" t="str">
            <v>GRANDTREK PT3</v>
          </cell>
          <cell r="E1274">
            <v>215</v>
          </cell>
          <cell r="F1274">
            <v>65</v>
          </cell>
          <cell r="G1274">
            <v>16</v>
          </cell>
          <cell r="H1274" t="str">
            <v>Letra Negra</v>
          </cell>
          <cell r="I1274" t="str">
            <v>No</v>
          </cell>
          <cell r="J1274" t="str">
            <v>R</v>
          </cell>
          <cell r="K1274" t="str">
            <v>H</v>
          </cell>
          <cell r="L1274" t="str">
            <v>98</v>
          </cell>
          <cell r="M1274" t="str">
            <v>SL</v>
          </cell>
          <cell r="N1274" t="str">
            <v>A</v>
          </cell>
          <cell r="O1274" t="str">
            <v>A</v>
          </cell>
          <cell r="P1274" t="str">
            <v>No</v>
          </cell>
          <cell r="Q1274" t="str">
            <v>-</v>
          </cell>
          <cell r="R1274">
            <v>420</v>
          </cell>
          <cell r="S1274" t="str">
            <v>CAMIONETA</v>
          </cell>
          <cell r="T1274" t="str">
            <v>URBAN</v>
          </cell>
          <cell r="U1274" t="str">
            <v>DESCONTINUADO</v>
          </cell>
          <cell r="V1274">
            <v>0</v>
          </cell>
          <cell r="W1274">
            <v>1059.4100000000001</v>
          </cell>
          <cell r="X1274">
            <v>1703</v>
          </cell>
          <cell r="Y1274">
            <v>1975.4799999999998</v>
          </cell>
          <cell r="Z1274">
            <v>3511.32</v>
          </cell>
          <cell r="AA1274" t="str">
            <v>DUNLOP, 215, 65, 16, 98, H, CAMIONETA, URBAN, GRANDTREK PT3, Letra Negra</v>
          </cell>
        </row>
        <row r="1275">
          <cell r="A1275" t="str">
            <v>FS10325100</v>
          </cell>
          <cell r="B1275" t="str">
            <v>9.5/90/R15 Firestone Destination A/T 104R</v>
          </cell>
          <cell r="C1275" t="str">
            <v>FIRESTONE</v>
          </cell>
          <cell r="D1275" t="str">
            <v>DESTINATION A/T</v>
          </cell>
          <cell r="E1275">
            <v>9.5</v>
          </cell>
          <cell r="F1275">
            <v>90</v>
          </cell>
          <cell r="G1275">
            <v>15</v>
          </cell>
          <cell r="H1275" t="str">
            <v>Letra Blanca Derecha</v>
          </cell>
          <cell r="I1275" t="str">
            <v>No</v>
          </cell>
          <cell r="J1275" t="str">
            <v>R</v>
          </cell>
          <cell r="K1275" t="str">
            <v>R</v>
          </cell>
          <cell r="L1275" t="str">
            <v>104</v>
          </cell>
          <cell r="M1275" t="str">
            <v>SL</v>
          </cell>
          <cell r="N1275" t="str">
            <v>-</v>
          </cell>
          <cell r="O1275" t="str">
            <v>-</v>
          </cell>
          <cell r="P1275" t="str">
            <v>No</v>
          </cell>
          <cell r="Q1275" t="str">
            <v>-</v>
          </cell>
          <cell r="R1275">
            <v>0</v>
          </cell>
          <cell r="S1275" t="str">
            <v>CAMIONETA</v>
          </cell>
          <cell r="T1275" t="str">
            <v>URBAN</v>
          </cell>
          <cell r="U1275" t="str">
            <v>DESCONTINUADO</v>
          </cell>
          <cell r="V1275">
            <v>0</v>
          </cell>
          <cell r="W1275">
            <v>1690.65</v>
          </cell>
          <cell r="X1275">
            <v>2493</v>
          </cell>
          <cell r="Y1275">
            <v>2891.8799999999997</v>
          </cell>
          <cell r="Z1275">
            <v>5603.96</v>
          </cell>
          <cell r="AA1275" t="str">
            <v>FIRESTONE, 9.5, 90, 15, 104, R, CAMIONETA, URBAN, DESTINATION A/T, Letra Blanca Derecha</v>
          </cell>
        </row>
        <row r="1276">
          <cell r="A1276" t="str">
            <v>PIR1720000</v>
          </cell>
          <cell r="B1276" t="str">
            <v>285/35/R20 Pirelli Pzero 100Y</v>
          </cell>
          <cell r="C1276" t="str">
            <v>PIRELLI</v>
          </cell>
          <cell r="D1276" t="str">
            <v>PZERO</v>
          </cell>
          <cell r="E1276">
            <v>285</v>
          </cell>
          <cell r="F1276">
            <v>35</v>
          </cell>
          <cell r="G1276">
            <v>20</v>
          </cell>
          <cell r="H1276" t="str">
            <v>Letra Negra</v>
          </cell>
          <cell r="I1276" t="str">
            <v>No</v>
          </cell>
          <cell r="J1276" t="str">
            <v>HP</v>
          </cell>
          <cell r="K1276" t="str">
            <v>Y</v>
          </cell>
          <cell r="L1276" t="str">
            <v>100</v>
          </cell>
          <cell r="M1276" t="str">
            <v>SL</v>
          </cell>
          <cell r="N1276" t="str">
            <v>AA</v>
          </cell>
          <cell r="O1276" t="str">
            <v>A</v>
          </cell>
          <cell r="P1276" t="str">
            <v>No</v>
          </cell>
          <cell r="Q1276" t="str">
            <v>-</v>
          </cell>
          <cell r="R1276">
            <v>220</v>
          </cell>
          <cell r="S1276" t="str">
            <v>AUTO</v>
          </cell>
          <cell r="T1276" t="str">
            <v>URBAN</v>
          </cell>
          <cell r="U1276" t="str">
            <v>EN GAMA</v>
          </cell>
          <cell r="V1276">
            <v>0</v>
          </cell>
          <cell r="W1276">
            <v>4476.9799999999996</v>
          </cell>
          <cell r="X1276">
            <v>6451</v>
          </cell>
          <cell r="Y1276">
            <v>7483.16</v>
          </cell>
          <cell r="Z1276">
            <v>14838.72</v>
          </cell>
          <cell r="AA1276" t="str">
            <v>PIRELLI, 285, 35, 20, 100, Y, AUTO, URBAN, PZERO, Letra Negra</v>
          </cell>
        </row>
        <row r="1277">
          <cell r="A1277" t="str">
            <v>KEL105812</v>
          </cell>
          <cell r="B1277" t="str">
            <v>185/90/R14 Kelly Ul366 102/100Q</v>
          </cell>
          <cell r="C1277" t="str">
            <v>KELLY</v>
          </cell>
          <cell r="D1277" t="str">
            <v>UL366</v>
          </cell>
          <cell r="E1277">
            <v>185</v>
          </cell>
          <cell r="F1277">
            <v>90</v>
          </cell>
          <cell r="G1277">
            <v>14</v>
          </cell>
          <cell r="H1277" t="str">
            <v>Letra Negra</v>
          </cell>
          <cell r="I1277" t="str">
            <v>No</v>
          </cell>
          <cell r="J1277" t="str">
            <v>C</v>
          </cell>
          <cell r="K1277" t="str">
            <v>Q</v>
          </cell>
          <cell r="L1277" t="str">
            <v>102/100</v>
          </cell>
          <cell r="M1277" t="str">
            <v>C</v>
          </cell>
          <cell r="N1277" t="str">
            <v>-</v>
          </cell>
          <cell r="O1277" t="str">
            <v>-</v>
          </cell>
          <cell r="P1277" t="str">
            <v>No</v>
          </cell>
          <cell r="Q1277">
            <v>6</v>
          </cell>
          <cell r="R1277">
            <v>0</v>
          </cell>
          <cell r="S1277" t="str">
            <v>CAMIONETA</v>
          </cell>
          <cell r="T1277" t="str">
            <v>URBAN</v>
          </cell>
          <cell r="U1277" t="str">
            <v>DESCONTINUADO</v>
          </cell>
          <cell r="V1277">
            <v>0</v>
          </cell>
          <cell r="W1277">
            <v>838.4</v>
          </cell>
          <cell r="X1277">
            <v>1310</v>
          </cell>
          <cell r="Y1277">
            <v>1519.6</v>
          </cell>
          <cell r="Z1277">
            <v>2779.3599999999997</v>
          </cell>
          <cell r="AA1277" t="str">
            <v>KELLY, 185, 90, 14, 102/100, Q, CAMIONETA, URBAN, UL366, Letra Negra</v>
          </cell>
        </row>
        <row r="1278">
          <cell r="A1278" t="str">
            <v>GDY104028</v>
          </cell>
          <cell r="B1278" t="str">
            <v>225/55/R17 Goodyear Assurance Conmfortred Touring 97V</v>
          </cell>
          <cell r="C1278" t="str">
            <v>GOODYEAR</v>
          </cell>
          <cell r="D1278" t="str">
            <v>ASSURANCE CONMFORTRED TOURING</v>
          </cell>
          <cell r="E1278">
            <v>225</v>
          </cell>
          <cell r="F1278">
            <v>55</v>
          </cell>
          <cell r="G1278">
            <v>17</v>
          </cell>
          <cell r="H1278" t="str">
            <v>Letra Negra</v>
          </cell>
          <cell r="I1278" t="str">
            <v>No</v>
          </cell>
          <cell r="J1278" t="str">
            <v>HP</v>
          </cell>
          <cell r="K1278" t="str">
            <v>V</v>
          </cell>
          <cell r="L1278" t="str">
            <v>97</v>
          </cell>
          <cell r="M1278" t="str">
            <v>SL</v>
          </cell>
          <cell r="N1278" t="str">
            <v>-</v>
          </cell>
          <cell r="O1278" t="str">
            <v>B</v>
          </cell>
          <cell r="P1278" t="str">
            <v>No</v>
          </cell>
          <cell r="Q1278" t="str">
            <v>-</v>
          </cell>
          <cell r="R1278">
            <v>640</v>
          </cell>
          <cell r="S1278" t="str">
            <v>AUTO</v>
          </cell>
          <cell r="T1278" t="str">
            <v>TOURING</v>
          </cell>
          <cell r="U1278" t="str">
            <v>EN GAMA</v>
          </cell>
          <cell r="V1278">
            <v>0</v>
          </cell>
          <cell r="W1278">
            <v>1668.31</v>
          </cell>
          <cell r="X1278">
            <v>2597</v>
          </cell>
          <cell r="Y1278">
            <v>3012.52</v>
          </cell>
          <cell r="Z1278">
            <v>5529.7199999999993</v>
          </cell>
          <cell r="AA1278" t="str">
            <v>GOODYEAR, 225, 55, 17, 97, V, AUTO, TOURING, ASSURANCE CONMFORTRED TOURING, Letra Negra</v>
          </cell>
        </row>
        <row r="1279">
          <cell r="A1279" t="str">
            <v>PIR1787200</v>
          </cell>
          <cell r="B1279" t="str">
            <v>265/35/R19 Pirelli Pzero Eo-N2 94Y</v>
          </cell>
          <cell r="C1279" t="str">
            <v>PIRELLI</v>
          </cell>
          <cell r="D1279" t="str">
            <v>PZERO EO-N2</v>
          </cell>
          <cell r="E1279">
            <v>265</v>
          </cell>
          <cell r="F1279">
            <v>35</v>
          </cell>
          <cell r="G1279">
            <v>19</v>
          </cell>
          <cell r="H1279" t="str">
            <v>Letra Negra</v>
          </cell>
          <cell r="I1279" t="str">
            <v>Si</v>
          </cell>
          <cell r="J1279" t="str">
            <v>HP</v>
          </cell>
          <cell r="K1279" t="str">
            <v>Y</v>
          </cell>
          <cell r="L1279" t="str">
            <v>94</v>
          </cell>
          <cell r="M1279" t="str">
            <v>SL</v>
          </cell>
          <cell r="N1279" t="str">
            <v>AA</v>
          </cell>
          <cell r="O1279" t="str">
            <v>A</v>
          </cell>
          <cell r="P1279" t="str">
            <v>No</v>
          </cell>
          <cell r="Q1279" t="str">
            <v>-</v>
          </cell>
          <cell r="R1279">
            <v>220</v>
          </cell>
          <cell r="S1279" t="str">
            <v>AUTO</v>
          </cell>
          <cell r="T1279" t="str">
            <v>URBAN</v>
          </cell>
          <cell r="U1279" t="str">
            <v>EN GAMA</v>
          </cell>
          <cell r="V1279">
            <v>0</v>
          </cell>
          <cell r="W1279">
            <v>3723.47</v>
          </cell>
          <cell r="X1279">
            <v>5431</v>
          </cell>
          <cell r="Y1279">
            <v>6299.9599999999991</v>
          </cell>
          <cell r="Z1279">
            <v>12341.24</v>
          </cell>
          <cell r="AA1279" t="str">
            <v>PIRELLI, 265, 35, 19, 94, Y, AUTO, URBAN, PZERO EO-N2, Letra Negra</v>
          </cell>
        </row>
        <row r="1280">
          <cell r="A1280" t="str">
            <v>PIR2377500</v>
          </cell>
          <cell r="B1280" t="str">
            <v>10.5/80/R15 Pirelli Scorpion Mtr 109Q</v>
          </cell>
          <cell r="C1280" t="str">
            <v>PIRELLI</v>
          </cell>
          <cell r="D1280" t="str">
            <v>SCORPION MTR</v>
          </cell>
          <cell r="E1280">
            <v>10.5</v>
          </cell>
          <cell r="F1280">
            <v>80</v>
          </cell>
          <cell r="G1280">
            <v>15</v>
          </cell>
          <cell r="H1280" t="str">
            <v>Letra Negra</v>
          </cell>
          <cell r="I1280" t="str">
            <v>No</v>
          </cell>
          <cell r="J1280" t="str">
            <v>R</v>
          </cell>
          <cell r="K1280" t="str">
            <v>Q</v>
          </cell>
          <cell r="L1280" t="str">
            <v>109</v>
          </cell>
          <cell r="M1280" t="str">
            <v>SL</v>
          </cell>
          <cell r="N1280" t="str">
            <v>-</v>
          </cell>
          <cell r="O1280" t="str">
            <v>-</v>
          </cell>
          <cell r="P1280" t="str">
            <v>No</v>
          </cell>
          <cell r="Q1280" t="str">
            <v>-</v>
          </cell>
          <cell r="R1280">
            <v>0</v>
          </cell>
          <cell r="S1280" t="str">
            <v>CAMIONETA</v>
          </cell>
          <cell r="T1280" t="str">
            <v>URBAN</v>
          </cell>
          <cell r="U1280" t="str">
            <v>EN GAMA</v>
          </cell>
          <cell r="V1280">
            <v>0</v>
          </cell>
          <cell r="W1280">
            <v>2022.02</v>
          </cell>
          <cell r="X1280">
            <v>2942</v>
          </cell>
          <cell r="Y1280">
            <v>3412.72</v>
          </cell>
          <cell r="Z1280">
            <v>6702.48</v>
          </cell>
          <cell r="AA1280" t="str">
            <v>PIRELLI, 10.5, 80, 15, 109, Q, CAMIONETA, URBAN, SCORPION MTR, Letra Negra</v>
          </cell>
        </row>
        <row r="1281">
          <cell r="A1281" t="str">
            <v>PIR2074600</v>
          </cell>
          <cell r="B1281" t="str">
            <v>225/35/R20 Pirelli Pzero 90Y</v>
          </cell>
          <cell r="C1281" t="str">
            <v>PIRELLI</v>
          </cell>
          <cell r="D1281" t="str">
            <v>PZERO</v>
          </cell>
          <cell r="E1281">
            <v>225</v>
          </cell>
          <cell r="F1281">
            <v>35</v>
          </cell>
          <cell r="G1281">
            <v>20</v>
          </cell>
          <cell r="H1281" t="str">
            <v>Letra Negra</v>
          </cell>
          <cell r="I1281" t="str">
            <v>No</v>
          </cell>
          <cell r="J1281" t="str">
            <v>HP</v>
          </cell>
          <cell r="K1281" t="str">
            <v>Y</v>
          </cell>
          <cell r="L1281" t="str">
            <v>90</v>
          </cell>
          <cell r="M1281" t="str">
            <v>XL</v>
          </cell>
          <cell r="N1281" t="str">
            <v>AA</v>
          </cell>
          <cell r="O1281" t="str">
            <v>A</v>
          </cell>
          <cell r="P1281" t="str">
            <v>Si</v>
          </cell>
          <cell r="Q1281" t="str">
            <v>-</v>
          </cell>
          <cell r="R1281">
            <v>220</v>
          </cell>
          <cell r="S1281" t="str">
            <v>AUTO</v>
          </cell>
          <cell r="T1281" t="str">
            <v>URBAN</v>
          </cell>
          <cell r="U1281" t="str">
            <v>EN GAMA</v>
          </cell>
          <cell r="V1281">
            <v>1</v>
          </cell>
          <cell r="W1281">
            <v>4735.87</v>
          </cell>
          <cell r="X1281">
            <v>6802</v>
          </cell>
          <cell r="Y1281">
            <v>7890.32</v>
          </cell>
          <cell r="Z1281">
            <v>15697.12</v>
          </cell>
          <cell r="AA1281" t="str">
            <v>PIRELLI, 225, 35, 20, 90, Y, AUTO, URBAN, PZERO, Letra Negra</v>
          </cell>
        </row>
        <row r="1282">
          <cell r="A1282" t="str">
            <v>PIR2722100</v>
          </cell>
          <cell r="B1282" t="str">
            <v>235/65/R17 Pirelli Scorpion All Terrain Plus 108H</v>
          </cell>
          <cell r="C1282" t="str">
            <v>PIRELLI</v>
          </cell>
          <cell r="D1282" t="str">
            <v>SCORPION ALL TERRAIN PLUS</v>
          </cell>
          <cell r="E1282">
            <v>235</v>
          </cell>
          <cell r="F1282">
            <v>65</v>
          </cell>
          <cell r="G1282">
            <v>17</v>
          </cell>
          <cell r="H1282" t="str">
            <v>Letra Negra</v>
          </cell>
          <cell r="I1282" t="str">
            <v>No</v>
          </cell>
          <cell r="J1282" t="str">
            <v>R</v>
          </cell>
          <cell r="K1282" t="str">
            <v>H</v>
          </cell>
          <cell r="L1282" t="str">
            <v>108</v>
          </cell>
          <cell r="M1282" t="str">
            <v>XL</v>
          </cell>
          <cell r="N1282" t="str">
            <v>A</v>
          </cell>
          <cell r="O1282" t="str">
            <v>B</v>
          </cell>
          <cell r="P1282" t="str">
            <v>No</v>
          </cell>
          <cell r="Q1282" t="str">
            <v>-</v>
          </cell>
          <cell r="R1282">
            <v>640</v>
          </cell>
          <cell r="S1282" t="str">
            <v>CAMIONETA</v>
          </cell>
          <cell r="T1282" t="str">
            <v>ALL TERRAIN</v>
          </cell>
          <cell r="U1282" t="str">
            <v>FUERA DE GAMA</v>
          </cell>
          <cell r="V1282">
            <v>1</v>
          </cell>
          <cell r="W1282">
            <v>2580.48</v>
          </cell>
          <cell r="X1282">
            <v>3832</v>
          </cell>
          <cell r="Y1282">
            <v>4445.12</v>
          </cell>
          <cell r="Z1282">
            <v>8552.68</v>
          </cell>
          <cell r="AA1282" t="str">
            <v>PIRELLI, 235, 65, 17, 108, H, CAMIONETA, ALL TERRAIN, SCORPION ALL TERRAIN PLUS, Letra Negra</v>
          </cell>
        </row>
        <row r="1283">
          <cell r="A1283" t="str">
            <v>PIR1876200</v>
          </cell>
          <cell r="B1283" t="str">
            <v>275/30/R20 Pirelli Pzero 97Y</v>
          </cell>
          <cell r="C1283" t="str">
            <v>PIRELLI</v>
          </cell>
          <cell r="D1283" t="str">
            <v>PZERO</v>
          </cell>
          <cell r="E1283">
            <v>275</v>
          </cell>
          <cell r="F1283">
            <v>30</v>
          </cell>
          <cell r="G1283">
            <v>20</v>
          </cell>
          <cell r="H1283" t="str">
            <v>Letra Negra</v>
          </cell>
          <cell r="I1283" t="str">
            <v>Si</v>
          </cell>
          <cell r="J1283" t="str">
            <v>HP</v>
          </cell>
          <cell r="K1283" t="str">
            <v>Y</v>
          </cell>
          <cell r="L1283" t="str">
            <v>97</v>
          </cell>
          <cell r="M1283" t="str">
            <v>XL</v>
          </cell>
          <cell r="N1283" t="str">
            <v>AA</v>
          </cell>
          <cell r="O1283" t="str">
            <v>A</v>
          </cell>
          <cell r="P1283" t="str">
            <v>No</v>
          </cell>
          <cell r="Q1283" t="str">
            <v>-</v>
          </cell>
          <cell r="R1283">
            <v>220</v>
          </cell>
          <cell r="S1283" t="str">
            <v>AUTO</v>
          </cell>
          <cell r="T1283" t="str">
            <v>URBAN</v>
          </cell>
          <cell r="U1283" t="str">
            <v>EN GAMA</v>
          </cell>
          <cell r="V1283">
            <v>0</v>
          </cell>
          <cell r="W1283">
            <v>4780.53</v>
          </cell>
          <cell r="X1283">
            <v>6862</v>
          </cell>
          <cell r="Y1283">
            <v>7959.9199999999992</v>
          </cell>
          <cell r="Z1283">
            <v>15844.439999999999</v>
          </cell>
          <cell r="AA1283" t="str">
            <v>PIRELLI, 275, 30, 20, 97, Y, AUTO, URBAN, PZERO, Letra Negra</v>
          </cell>
        </row>
        <row r="1284">
          <cell r="A1284" t="str">
            <v>PIR2288400</v>
          </cell>
          <cell r="B1284" t="str">
            <v>225/40/R19 Pirelli Pzero 93Y</v>
          </cell>
          <cell r="C1284" t="str">
            <v>PIRELLI</v>
          </cell>
          <cell r="D1284" t="str">
            <v>PZERO</v>
          </cell>
          <cell r="E1284">
            <v>225</v>
          </cell>
          <cell r="F1284">
            <v>40</v>
          </cell>
          <cell r="G1284">
            <v>19</v>
          </cell>
          <cell r="H1284" t="str">
            <v>Letra Negra</v>
          </cell>
          <cell r="I1284" t="str">
            <v>No</v>
          </cell>
          <cell r="J1284" t="str">
            <v>HP</v>
          </cell>
          <cell r="K1284" t="str">
            <v>Y</v>
          </cell>
          <cell r="L1284" t="str">
            <v>93</v>
          </cell>
          <cell r="M1284" t="str">
            <v>XL</v>
          </cell>
          <cell r="N1284" t="str">
            <v>AA</v>
          </cell>
          <cell r="O1284" t="str">
            <v>A</v>
          </cell>
          <cell r="P1284" t="str">
            <v>No</v>
          </cell>
          <cell r="Q1284" t="str">
            <v>-</v>
          </cell>
          <cell r="R1284">
            <v>220</v>
          </cell>
          <cell r="S1284" t="str">
            <v>AUTO</v>
          </cell>
          <cell r="T1284" t="str">
            <v>URBAN</v>
          </cell>
          <cell r="U1284" t="str">
            <v>EN GAMA</v>
          </cell>
          <cell r="V1284">
            <v>0</v>
          </cell>
          <cell r="W1284">
            <v>3354.46</v>
          </cell>
          <cell r="X1284">
            <v>4931</v>
          </cell>
          <cell r="Y1284">
            <v>5719.96</v>
          </cell>
          <cell r="Z1284">
            <v>14330.64</v>
          </cell>
          <cell r="AA1284" t="str">
            <v>PIRELLI, 225, 40, 19, 93, Y, AUTO, URBAN, PZERO, Letra Negra</v>
          </cell>
        </row>
        <row r="1285">
          <cell r="A1285" t="str">
            <v>PIR2127200</v>
          </cell>
          <cell r="B1285" t="str">
            <v>245/50/R18 Pirelli Cinturato P7 100W</v>
          </cell>
          <cell r="C1285" t="str">
            <v>PIRELLI</v>
          </cell>
          <cell r="D1285" t="str">
            <v>CINTURATO P7</v>
          </cell>
          <cell r="E1285">
            <v>245</v>
          </cell>
          <cell r="F1285">
            <v>50</v>
          </cell>
          <cell r="G1285">
            <v>18</v>
          </cell>
          <cell r="H1285" t="str">
            <v>Letra Negra</v>
          </cell>
          <cell r="I1285" t="str">
            <v>Si</v>
          </cell>
          <cell r="J1285" t="str">
            <v>HP</v>
          </cell>
          <cell r="K1285" t="str">
            <v>W</v>
          </cell>
          <cell r="L1285" t="str">
            <v>100</v>
          </cell>
          <cell r="M1285" t="str">
            <v>XL</v>
          </cell>
          <cell r="N1285" t="str">
            <v>AA</v>
          </cell>
          <cell r="O1285" t="str">
            <v>A</v>
          </cell>
          <cell r="P1285" t="str">
            <v>Si</v>
          </cell>
          <cell r="Q1285" t="str">
            <v>-</v>
          </cell>
          <cell r="R1285">
            <v>260</v>
          </cell>
          <cell r="S1285" t="str">
            <v>AUTO</v>
          </cell>
          <cell r="T1285" t="str">
            <v>PERFORMANCE</v>
          </cell>
          <cell r="U1285" t="str">
            <v>EN GAMA</v>
          </cell>
          <cell r="V1285">
            <v>0</v>
          </cell>
          <cell r="W1285">
            <v>3786.66</v>
          </cell>
          <cell r="X1285">
            <v>5516</v>
          </cell>
          <cell r="Y1285">
            <v>6398.5599999999995</v>
          </cell>
          <cell r="Z1285">
            <v>12551.2</v>
          </cell>
          <cell r="AA1285" t="str">
            <v>PIRELLI, 245, 50, 18, 100, W, AUTO, PERFORMANCE, CINTURATO P7, Letra Negra</v>
          </cell>
        </row>
        <row r="1286">
          <cell r="A1286" t="str">
            <v>GDY101343</v>
          </cell>
          <cell r="B1286" t="str">
            <v>275/55/R20 Goodyear Eagle Ls-2 111S</v>
          </cell>
          <cell r="C1286" t="str">
            <v>GOODYEAR</v>
          </cell>
          <cell r="D1286" t="str">
            <v>EAGLE LS-2</v>
          </cell>
          <cell r="E1286">
            <v>275</v>
          </cell>
          <cell r="F1286">
            <v>55</v>
          </cell>
          <cell r="G1286">
            <v>20</v>
          </cell>
          <cell r="H1286" t="str">
            <v>Letra Negra</v>
          </cell>
          <cell r="I1286" t="str">
            <v>Si</v>
          </cell>
          <cell r="J1286" t="str">
            <v>R</v>
          </cell>
          <cell r="K1286" t="str">
            <v>S</v>
          </cell>
          <cell r="L1286" t="str">
            <v>111</v>
          </cell>
          <cell r="M1286" t="str">
            <v>SL</v>
          </cell>
          <cell r="N1286" t="str">
            <v>A</v>
          </cell>
          <cell r="O1286" t="str">
            <v>B</v>
          </cell>
          <cell r="P1286" t="str">
            <v>No</v>
          </cell>
          <cell r="Q1286" t="str">
            <v>-</v>
          </cell>
          <cell r="R1286">
            <v>360</v>
          </cell>
          <cell r="S1286" t="str">
            <v>CAMIONETA</v>
          </cell>
          <cell r="T1286" t="str">
            <v>URBAN</v>
          </cell>
          <cell r="U1286" t="str">
            <v>EN GAMA</v>
          </cell>
          <cell r="V1286">
            <v>0</v>
          </cell>
          <cell r="W1286">
            <v>2491.39</v>
          </cell>
          <cell r="X1286">
            <v>3763</v>
          </cell>
          <cell r="Y1286">
            <v>4365.08</v>
          </cell>
          <cell r="Z1286">
            <v>8353.16</v>
          </cell>
          <cell r="AA1286" t="str">
            <v>GOODYEAR, 275, 55, 20, 111, S, CAMIONETA, URBAN, EAGLE LS-2, Letra Negra</v>
          </cell>
        </row>
        <row r="1287">
          <cell r="A1287" t="str">
            <v>DUN107476</v>
          </cell>
          <cell r="B1287" t="str">
            <v>265/75/R16 Dunlop Grandtrek At3 112/109S</v>
          </cell>
          <cell r="C1287" t="str">
            <v>DUNLOP</v>
          </cell>
          <cell r="D1287" t="str">
            <v>GRANDTREK AT3</v>
          </cell>
          <cell r="E1287">
            <v>265</v>
          </cell>
          <cell r="F1287">
            <v>75</v>
          </cell>
          <cell r="G1287">
            <v>16</v>
          </cell>
          <cell r="H1287" t="str">
            <v>Letra Blanca Derecha</v>
          </cell>
          <cell r="I1287" t="str">
            <v>No</v>
          </cell>
          <cell r="J1287" t="str">
            <v>R</v>
          </cell>
          <cell r="K1287" t="str">
            <v>S</v>
          </cell>
          <cell r="L1287" t="str">
            <v>112/109</v>
          </cell>
          <cell r="M1287" t="str">
            <v>SL</v>
          </cell>
          <cell r="N1287" t="str">
            <v>B</v>
          </cell>
          <cell r="O1287" t="str">
            <v>B</v>
          </cell>
          <cell r="P1287" t="str">
            <v>No</v>
          </cell>
          <cell r="Q1287" t="str">
            <v>-</v>
          </cell>
          <cell r="R1287">
            <v>460</v>
          </cell>
          <cell r="S1287" t="str">
            <v>CAMIONETA</v>
          </cell>
          <cell r="T1287" t="str">
            <v>URBAN</v>
          </cell>
          <cell r="U1287" t="str">
            <v>EN GAMA</v>
          </cell>
          <cell r="V1287">
            <v>0</v>
          </cell>
          <cell r="W1287">
            <v>1944.59</v>
          </cell>
          <cell r="X1287">
            <v>2901</v>
          </cell>
          <cell r="Y1287">
            <v>3365.16</v>
          </cell>
          <cell r="Z1287">
            <v>6444.9599999999991</v>
          </cell>
          <cell r="AA1287" t="str">
            <v>DUNLOP, 265, 75, 16, 112/109, S, CAMIONETA, URBAN, GRANDTREK AT3, Letra Blanca Derecha</v>
          </cell>
        </row>
        <row r="1288">
          <cell r="A1288" t="str">
            <v>FS10426003</v>
          </cell>
          <cell r="B1288" t="str">
            <v>205/60/R13 Firestone Firehawk 900 86H</v>
          </cell>
          <cell r="C1288" t="str">
            <v>FIRESTONE</v>
          </cell>
          <cell r="D1288" t="str">
            <v>FIREHAWK 900</v>
          </cell>
          <cell r="E1288">
            <v>205</v>
          </cell>
          <cell r="F1288">
            <v>60</v>
          </cell>
          <cell r="G1288">
            <v>13</v>
          </cell>
          <cell r="H1288" t="str">
            <v>Letra Negra</v>
          </cell>
          <cell r="I1288" t="str">
            <v>No</v>
          </cell>
          <cell r="J1288" t="str">
            <v>R</v>
          </cell>
          <cell r="K1288" t="str">
            <v>H</v>
          </cell>
          <cell r="L1288" t="str">
            <v>86</v>
          </cell>
          <cell r="M1288" t="str">
            <v>SL</v>
          </cell>
          <cell r="N1288" t="str">
            <v>-</v>
          </cell>
          <cell r="O1288" t="str">
            <v>-</v>
          </cell>
          <cell r="P1288" t="str">
            <v>No</v>
          </cell>
          <cell r="Q1288" t="str">
            <v>-</v>
          </cell>
          <cell r="R1288">
            <v>0</v>
          </cell>
          <cell r="S1288" t="str">
            <v>AUTO</v>
          </cell>
          <cell r="T1288" t="str">
            <v>URBAN</v>
          </cell>
          <cell r="U1288" t="str">
            <v>EN GAMA</v>
          </cell>
          <cell r="V1288">
            <v>0</v>
          </cell>
          <cell r="W1288">
            <v>759.04</v>
          </cell>
          <cell r="X1288">
            <v>1162</v>
          </cell>
          <cell r="Y1288">
            <v>1347.9199999999998</v>
          </cell>
          <cell r="Z1288">
            <v>2516.04</v>
          </cell>
          <cell r="AA1288" t="str">
            <v>FIRESTONE, 205, 60, 13, 86, H, AUTO, URBAN, FIREHAWK 900, Letra Negra</v>
          </cell>
        </row>
        <row r="1289">
          <cell r="A1289" t="str">
            <v>GDY105204</v>
          </cell>
          <cell r="B1289" t="str">
            <v>245/40/R19 Goodyear Eagle Ls-2 98V</v>
          </cell>
          <cell r="C1289" t="str">
            <v>GOODYEAR</v>
          </cell>
          <cell r="D1289" t="str">
            <v>EAGLE LS-2</v>
          </cell>
          <cell r="E1289">
            <v>245</v>
          </cell>
          <cell r="F1289">
            <v>40</v>
          </cell>
          <cell r="G1289">
            <v>19</v>
          </cell>
          <cell r="H1289" t="str">
            <v>Letra Negra</v>
          </cell>
          <cell r="I1289" t="str">
            <v>Si</v>
          </cell>
          <cell r="J1289" t="str">
            <v>HP</v>
          </cell>
          <cell r="K1289" t="str">
            <v>V</v>
          </cell>
          <cell r="L1289" t="str">
            <v>98</v>
          </cell>
          <cell r="M1289" t="str">
            <v>XL</v>
          </cell>
          <cell r="N1289" t="str">
            <v>A</v>
          </cell>
          <cell r="O1289" t="str">
            <v>A</v>
          </cell>
          <cell r="P1289" t="str">
            <v>Si</v>
          </cell>
          <cell r="Q1289" t="str">
            <v>-</v>
          </cell>
          <cell r="R1289">
            <v>400</v>
          </cell>
          <cell r="S1289" t="str">
            <v>AUTO</v>
          </cell>
          <cell r="T1289" t="str">
            <v>URBAN</v>
          </cell>
          <cell r="U1289" t="str">
            <v>EN GAMA</v>
          </cell>
          <cell r="V1289">
            <v>0</v>
          </cell>
          <cell r="W1289">
            <v>3577.3</v>
          </cell>
          <cell r="X1289">
            <v>5233</v>
          </cell>
          <cell r="Y1289">
            <v>6070.28</v>
          </cell>
          <cell r="Z1289">
            <v>11856.359999999999</v>
          </cell>
          <cell r="AA1289" t="str">
            <v>GOODYEAR, 245, 40, 19, 98, V, AUTO, URBAN, EAGLE LS-2, Letra Negra</v>
          </cell>
        </row>
        <row r="1290">
          <cell r="A1290" t="str">
            <v>PIR2145000</v>
          </cell>
          <cell r="B1290" t="str">
            <v>225/55/R17 Pirelli Cinturato P7 97W</v>
          </cell>
          <cell r="C1290" t="str">
            <v>PIRELLI</v>
          </cell>
          <cell r="D1290" t="str">
            <v>CINTURATO P7</v>
          </cell>
          <cell r="E1290">
            <v>225</v>
          </cell>
          <cell r="F1290">
            <v>55</v>
          </cell>
          <cell r="G1290">
            <v>17</v>
          </cell>
          <cell r="H1290" t="str">
            <v>Letra Negra</v>
          </cell>
          <cell r="I1290" t="str">
            <v>Si</v>
          </cell>
          <cell r="J1290" t="str">
            <v>HP</v>
          </cell>
          <cell r="K1290" t="str">
            <v>W</v>
          </cell>
          <cell r="L1290" t="str">
            <v>97</v>
          </cell>
          <cell r="M1290" t="str">
            <v>SL</v>
          </cell>
          <cell r="N1290" t="str">
            <v>AA</v>
          </cell>
          <cell r="O1290" t="str">
            <v>A</v>
          </cell>
          <cell r="P1290" t="str">
            <v>Si</v>
          </cell>
          <cell r="Q1290" t="str">
            <v>-</v>
          </cell>
          <cell r="R1290">
            <v>260</v>
          </cell>
          <cell r="S1290" t="str">
            <v>AUTO</v>
          </cell>
          <cell r="T1290" t="str">
            <v>TOURING</v>
          </cell>
          <cell r="U1290" t="str">
            <v>EN GAMA</v>
          </cell>
          <cell r="V1290">
            <v>0</v>
          </cell>
          <cell r="W1290">
            <v>3174.4</v>
          </cell>
          <cell r="X1290">
            <v>4636</v>
          </cell>
          <cell r="Y1290">
            <v>5377.7599999999993</v>
          </cell>
          <cell r="Z1290">
            <v>10521.2</v>
          </cell>
          <cell r="AA1290" t="str">
            <v>PIRELLI, 225, 55, 17, 97, W, AUTO, TOURING, CINTURATO P7, Letra Negra</v>
          </cell>
        </row>
        <row r="1291">
          <cell r="A1291" t="str">
            <v>PIR2075700</v>
          </cell>
          <cell r="B1291" t="str">
            <v>275/45/R22 Pirelli Scorpion Zero 112V</v>
          </cell>
          <cell r="C1291" t="str">
            <v>PIRELLI</v>
          </cell>
          <cell r="D1291" t="str">
            <v>SCORPION ZERO</v>
          </cell>
          <cell r="E1291">
            <v>275</v>
          </cell>
          <cell r="F1291">
            <v>45</v>
          </cell>
          <cell r="G1291">
            <v>22</v>
          </cell>
          <cell r="H1291" t="str">
            <v>Letra Negra</v>
          </cell>
          <cell r="I1291" t="str">
            <v>No</v>
          </cell>
          <cell r="J1291" t="str">
            <v>HP</v>
          </cell>
          <cell r="K1291" t="str">
            <v>V</v>
          </cell>
          <cell r="L1291" t="str">
            <v>112</v>
          </cell>
          <cell r="M1291" t="str">
            <v>XL</v>
          </cell>
          <cell r="N1291" t="str">
            <v>A</v>
          </cell>
          <cell r="O1291" t="str">
            <v>A</v>
          </cell>
          <cell r="P1291" t="str">
            <v>No</v>
          </cell>
          <cell r="Q1291" t="str">
            <v>-</v>
          </cell>
          <cell r="R1291">
            <v>420</v>
          </cell>
          <cell r="S1291" t="str">
            <v>CAMIONETA</v>
          </cell>
          <cell r="T1291" t="str">
            <v>URBAN</v>
          </cell>
          <cell r="U1291" t="str">
            <v>EN GAMA</v>
          </cell>
          <cell r="V1291">
            <v>0</v>
          </cell>
          <cell r="W1291">
            <v>4494.9399999999996</v>
          </cell>
          <cell r="X1291">
            <v>6475</v>
          </cell>
          <cell r="Y1291">
            <v>7510.9999999999991</v>
          </cell>
          <cell r="Z1291">
            <v>14897.88</v>
          </cell>
          <cell r="AA1291" t="str">
            <v>PIRELLI, 275, 45, 22, 112, V, CAMIONETA, URBAN, SCORPION ZERO, Letra Negra</v>
          </cell>
        </row>
        <row r="1292">
          <cell r="A1292">
            <v>15545</v>
          </cell>
          <cell r="B1292" t="str">
            <v>235/70/R16 Michelin Defender Ltx 109T</v>
          </cell>
          <cell r="C1292" t="str">
            <v>MICHELIN</v>
          </cell>
          <cell r="D1292" t="str">
            <v>DEFENDER LTX</v>
          </cell>
          <cell r="E1292">
            <v>235</v>
          </cell>
          <cell r="F1292">
            <v>70</v>
          </cell>
          <cell r="G1292">
            <v>16</v>
          </cell>
          <cell r="H1292" t="str">
            <v>Letra Blanca Resaltada Derecha</v>
          </cell>
          <cell r="I1292" t="str">
            <v>No</v>
          </cell>
          <cell r="J1292" t="str">
            <v>R</v>
          </cell>
          <cell r="K1292" t="str">
            <v>T</v>
          </cell>
          <cell r="L1292" t="str">
            <v>109</v>
          </cell>
          <cell r="M1292" t="str">
            <v>XL</v>
          </cell>
          <cell r="N1292" t="str">
            <v>A</v>
          </cell>
          <cell r="O1292" t="str">
            <v>A</v>
          </cell>
          <cell r="P1292" t="str">
            <v>No</v>
          </cell>
          <cell r="Q1292" t="str">
            <v>-</v>
          </cell>
          <cell r="R1292">
            <v>800</v>
          </cell>
          <cell r="S1292" t="str">
            <v>CAMIONETA</v>
          </cell>
          <cell r="T1292" t="str">
            <v>URBAN</v>
          </cell>
          <cell r="U1292" t="str">
            <v>EN GAMA</v>
          </cell>
          <cell r="V1292">
            <v>0</v>
          </cell>
          <cell r="W1292">
            <v>2099.09</v>
          </cell>
          <cell r="X1292">
            <v>3110</v>
          </cell>
          <cell r="Y1292">
            <v>3607.6</v>
          </cell>
          <cell r="Z1292">
            <v>7628.16</v>
          </cell>
          <cell r="AA1292" t="str">
            <v>MICHELIN, 235, 70, 16, 109, T, CAMIONETA, URBAN, DEFENDER LTX, Letra Blanca Resaltada Derecha</v>
          </cell>
        </row>
        <row r="1293">
          <cell r="A1293" t="str">
            <v>PIR1766900</v>
          </cell>
          <cell r="B1293" t="str">
            <v>235/60/R17 Pirelli Scorpion Zero Asimetrico 102V</v>
          </cell>
          <cell r="C1293" t="str">
            <v>PIRELLI</v>
          </cell>
          <cell r="D1293" t="str">
            <v>SCORPION ZERO ASIMETRICO</v>
          </cell>
          <cell r="E1293">
            <v>235</v>
          </cell>
          <cell r="F1293">
            <v>60</v>
          </cell>
          <cell r="G1293">
            <v>17</v>
          </cell>
          <cell r="H1293" t="str">
            <v>Letra Negra</v>
          </cell>
          <cell r="I1293" t="str">
            <v>Si</v>
          </cell>
          <cell r="J1293" t="str">
            <v>HP</v>
          </cell>
          <cell r="K1293" t="str">
            <v>V</v>
          </cell>
          <cell r="L1293" t="str">
            <v>102</v>
          </cell>
          <cell r="M1293" t="str">
            <v>SL</v>
          </cell>
          <cell r="N1293" t="str">
            <v>A</v>
          </cell>
          <cell r="O1293" t="str">
            <v>A</v>
          </cell>
          <cell r="P1293" t="str">
            <v>No</v>
          </cell>
          <cell r="Q1293" t="str">
            <v>-</v>
          </cell>
          <cell r="R1293">
            <v>420</v>
          </cell>
          <cell r="S1293" t="str">
            <v>CAMIONETA</v>
          </cell>
          <cell r="T1293" t="str">
            <v>URBAN</v>
          </cell>
          <cell r="U1293" t="str">
            <v>EN GAMA</v>
          </cell>
          <cell r="V1293">
            <v>0</v>
          </cell>
          <cell r="W1293">
            <v>2284.35</v>
          </cell>
          <cell r="X1293">
            <v>3431</v>
          </cell>
          <cell r="Y1293">
            <v>3979.9599999999996</v>
          </cell>
          <cell r="Z1293">
            <v>7571.32</v>
          </cell>
          <cell r="AA1293" t="str">
            <v>PIRELLI, 235, 60, 17, 102, V, CAMIONETA, URBAN, SCORPION ZERO ASIMETRICO, Letra Negra</v>
          </cell>
        </row>
        <row r="1294">
          <cell r="A1294" t="str">
            <v>PIR2035100</v>
          </cell>
          <cell r="B1294" t="str">
            <v>255/45/R19 Pirelli Pzero 104Y</v>
          </cell>
          <cell r="C1294" t="str">
            <v>PIRELLI</v>
          </cell>
          <cell r="D1294" t="str">
            <v>PZERO</v>
          </cell>
          <cell r="E1294">
            <v>255</v>
          </cell>
          <cell r="F1294">
            <v>45</v>
          </cell>
          <cell r="G1294">
            <v>19</v>
          </cell>
          <cell r="H1294" t="str">
            <v>Letra Negra</v>
          </cell>
          <cell r="I1294" t="str">
            <v>Si</v>
          </cell>
          <cell r="J1294" t="str">
            <v>HP</v>
          </cell>
          <cell r="K1294" t="str">
            <v>Y</v>
          </cell>
          <cell r="L1294" t="str">
            <v>104</v>
          </cell>
          <cell r="M1294" t="str">
            <v>XL</v>
          </cell>
          <cell r="N1294" t="str">
            <v>AA</v>
          </cell>
          <cell r="O1294" t="str">
            <v>A</v>
          </cell>
          <cell r="P1294" t="str">
            <v>No</v>
          </cell>
          <cell r="Q1294" t="str">
            <v>-</v>
          </cell>
          <cell r="R1294">
            <v>220</v>
          </cell>
          <cell r="S1294" t="str">
            <v>AUTO</v>
          </cell>
          <cell r="T1294" t="str">
            <v>URBAN</v>
          </cell>
          <cell r="U1294" t="str">
            <v>EN GAMA</v>
          </cell>
          <cell r="V1294">
            <v>11</v>
          </cell>
          <cell r="W1294">
            <v>3618.02</v>
          </cell>
          <cell r="X1294">
            <v>5288</v>
          </cell>
          <cell r="Y1294">
            <v>6134.08</v>
          </cell>
          <cell r="Z1294">
            <v>11992.08</v>
          </cell>
          <cell r="AA1294" t="str">
            <v>PIRELLI, 255, 45, 19, 104, Y, AUTO, URBAN, PZERO, Letra Negra</v>
          </cell>
        </row>
        <row r="1295">
          <cell r="A1295" t="str">
            <v>PIR1395100</v>
          </cell>
          <cell r="B1295" t="str">
            <v>235/55/R17 Pirelli Scorpion Str 99H</v>
          </cell>
          <cell r="C1295" t="str">
            <v>PIRELLI</v>
          </cell>
          <cell r="D1295" t="str">
            <v>SCORPION STR</v>
          </cell>
          <cell r="E1295">
            <v>235</v>
          </cell>
          <cell r="F1295">
            <v>55</v>
          </cell>
          <cell r="G1295">
            <v>17</v>
          </cell>
          <cell r="H1295" t="str">
            <v>Letra Negra</v>
          </cell>
          <cell r="I1295" t="str">
            <v>Si</v>
          </cell>
          <cell r="J1295" t="str">
            <v>R</v>
          </cell>
          <cell r="K1295" t="str">
            <v>H</v>
          </cell>
          <cell r="L1295" t="str">
            <v>99</v>
          </cell>
          <cell r="M1295" t="str">
            <v>SL</v>
          </cell>
          <cell r="N1295" t="str">
            <v>A</v>
          </cell>
          <cell r="O1295" t="str">
            <v>A</v>
          </cell>
          <cell r="P1295" t="str">
            <v>No</v>
          </cell>
          <cell r="Q1295" t="str">
            <v>-</v>
          </cell>
          <cell r="R1295">
            <v>400</v>
          </cell>
          <cell r="S1295" t="str">
            <v>CAMIONETA</v>
          </cell>
          <cell r="T1295" t="str">
            <v>URBAN</v>
          </cell>
          <cell r="U1295" t="str">
            <v>EN GAMA</v>
          </cell>
          <cell r="V1295">
            <v>7</v>
          </cell>
          <cell r="W1295">
            <v>2457.94</v>
          </cell>
          <cell r="X1295">
            <v>3666</v>
          </cell>
          <cell r="Y1295">
            <v>4252.5599999999995</v>
          </cell>
          <cell r="Z1295">
            <v>8350.84</v>
          </cell>
          <cell r="AA1295" t="str">
            <v>PIRELLI, 235, 55, 17, 99, H, CAMIONETA, URBAN, SCORPION STR, Letra Negra</v>
          </cell>
        </row>
        <row r="1296">
          <cell r="A1296" t="str">
            <v>VZ500</v>
          </cell>
          <cell r="B1296" t="str">
            <v>195/60/R15 Venezia Crusade Sxt 88H</v>
          </cell>
          <cell r="C1296" t="str">
            <v>VENEZIA</v>
          </cell>
          <cell r="D1296" t="str">
            <v>CRUSADE SXT</v>
          </cell>
          <cell r="E1296">
            <v>195</v>
          </cell>
          <cell r="F1296">
            <v>60</v>
          </cell>
          <cell r="G1296">
            <v>15</v>
          </cell>
          <cell r="H1296" t="str">
            <v>Letra Negra</v>
          </cell>
          <cell r="I1296" t="str">
            <v>No</v>
          </cell>
          <cell r="J1296" t="str">
            <v>R</v>
          </cell>
          <cell r="K1296" t="str">
            <v>H</v>
          </cell>
          <cell r="L1296" t="str">
            <v>88</v>
          </cell>
          <cell r="M1296" t="str">
            <v>SL</v>
          </cell>
          <cell r="N1296" t="str">
            <v>A</v>
          </cell>
          <cell r="O1296" t="str">
            <v>A</v>
          </cell>
          <cell r="P1296" t="str">
            <v>No</v>
          </cell>
          <cell r="Q1296" t="str">
            <v>-</v>
          </cell>
          <cell r="R1296">
            <v>500</v>
          </cell>
          <cell r="S1296" t="str">
            <v>AUTO</v>
          </cell>
          <cell r="T1296" t="str">
            <v>URBAN</v>
          </cell>
          <cell r="U1296" t="str">
            <v>DESCONTINUADO</v>
          </cell>
          <cell r="V1296">
            <v>0</v>
          </cell>
          <cell r="W1296">
            <v>649.32000000000005</v>
          </cell>
          <cell r="X1296">
            <v>1083</v>
          </cell>
          <cell r="Y1296">
            <v>1256.28</v>
          </cell>
          <cell r="Z1296">
            <v>2152.96</v>
          </cell>
          <cell r="AA1296" t="str">
            <v>VENEZIA, 195, 60, 15, 88, H, AUTO, URBAN, CRUSADE SXT, Letra Negra</v>
          </cell>
        </row>
        <row r="1297">
          <cell r="A1297" t="str">
            <v>PIR2050400</v>
          </cell>
          <cell r="B1297" t="str">
            <v>205/55/R17 Pirelli Cinturato P7 91V</v>
          </cell>
          <cell r="C1297" t="str">
            <v>PIRELLI</v>
          </cell>
          <cell r="D1297" t="str">
            <v>CINTURATO P7</v>
          </cell>
          <cell r="E1297">
            <v>205</v>
          </cell>
          <cell r="F1297">
            <v>55</v>
          </cell>
          <cell r="G1297">
            <v>17</v>
          </cell>
          <cell r="H1297" t="str">
            <v>Letra Negra</v>
          </cell>
          <cell r="I1297" t="str">
            <v>Si</v>
          </cell>
          <cell r="J1297" t="str">
            <v>HP</v>
          </cell>
          <cell r="K1297" t="str">
            <v>V</v>
          </cell>
          <cell r="L1297" t="str">
            <v>91</v>
          </cell>
          <cell r="M1297" t="str">
            <v>SL</v>
          </cell>
          <cell r="N1297" t="str">
            <v>AA</v>
          </cell>
          <cell r="O1297" t="str">
            <v>A</v>
          </cell>
          <cell r="P1297" t="str">
            <v>Si</v>
          </cell>
          <cell r="Q1297" t="str">
            <v>-</v>
          </cell>
          <cell r="R1297">
            <v>260</v>
          </cell>
          <cell r="S1297" t="str">
            <v>AUTO</v>
          </cell>
          <cell r="T1297" t="str">
            <v>TOURING</v>
          </cell>
          <cell r="U1297" t="str">
            <v>EN GAMA</v>
          </cell>
          <cell r="V1297">
            <v>1</v>
          </cell>
          <cell r="W1297">
            <v>2403.86</v>
          </cell>
          <cell r="X1297">
            <v>3593</v>
          </cell>
          <cell r="Y1297">
            <v>4167.88</v>
          </cell>
          <cell r="Z1297">
            <v>7968.0399999999991</v>
          </cell>
          <cell r="AA1297" t="str">
            <v>PIRELLI, 205, 55, 17, 91, V, AUTO, TOURING, CINTURATO P7, Letra Negra</v>
          </cell>
        </row>
        <row r="1298">
          <cell r="A1298" t="str">
            <v>KEL103407</v>
          </cell>
          <cell r="B1298" t="str">
            <v>205/70/R14 Kelly Pa868 98T</v>
          </cell>
          <cell r="C1298" t="str">
            <v>KELLY</v>
          </cell>
          <cell r="D1298" t="str">
            <v>PA868</v>
          </cell>
          <cell r="E1298">
            <v>205</v>
          </cell>
          <cell r="F1298">
            <v>70</v>
          </cell>
          <cell r="G1298">
            <v>14</v>
          </cell>
          <cell r="H1298" t="str">
            <v>Letra Negra</v>
          </cell>
          <cell r="I1298" t="str">
            <v>No</v>
          </cell>
          <cell r="J1298" t="str">
            <v>R</v>
          </cell>
          <cell r="K1298" t="str">
            <v>T</v>
          </cell>
          <cell r="L1298" t="str">
            <v>98</v>
          </cell>
          <cell r="M1298" t="str">
            <v>XL</v>
          </cell>
          <cell r="N1298" t="str">
            <v>-</v>
          </cell>
          <cell r="O1298" t="str">
            <v>-</v>
          </cell>
          <cell r="P1298" t="str">
            <v>No</v>
          </cell>
          <cell r="Q1298" t="str">
            <v>-</v>
          </cell>
          <cell r="R1298">
            <v>0</v>
          </cell>
          <cell r="S1298" t="str">
            <v>AUTO</v>
          </cell>
          <cell r="T1298" t="str">
            <v>URBAN</v>
          </cell>
          <cell r="U1298" t="str">
            <v>DESCONTINUADO</v>
          </cell>
          <cell r="V1298">
            <v>0</v>
          </cell>
          <cell r="W1298">
            <v>822.8</v>
          </cell>
          <cell r="X1298">
            <v>1288</v>
          </cell>
          <cell r="Y1298">
            <v>1494.08</v>
          </cell>
          <cell r="Z1298">
            <v>2727.16</v>
          </cell>
          <cell r="AA1298" t="str">
            <v>KELLY, 205, 70, 14, 98, T, AUTO, URBAN, PA868, Letra Negra</v>
          </cell>
        </row>
        <row r="1299">
          <cell r="A1299" t="str">
            <v>PIR2722200</v>
          </cell>
          <cell r="B1299" t="str">
            <v>245/65/R17 Pirelli Scorpion All Terrain Plus 111T</v>
          </cell>
          <cell r="C1299" t="str">
            <v>PIRELLI</v>
          </cell>
          <cell r="D1299" t="str">
            <v>SCORPION ALL TERRAIN PLUS</v>
          </cell>
          <cell r="E1299">
            <v>245</v>
          </cell>
          <cell r="F1299">
            <v>65</v>
          </cell>
          <cell r="G1299">
            <v>17</v>
          </cell>
          <cell r="H1299" t="str">
            <v>Letra Negra</v>
          </cell>
          <cell r="I1299" t="str">
            <v>No</v>
          </cell>
          <cell r="J1299" t="str">
            <v>R</v>
          </cell>
          <cell r="K1299" t="str">
            <v>T</v>
          </cell>
          <cell r="L1299" t="str">
            <v>111</v>
          </cell>
          <cell r="M1299" t="str">
            <v>XL</v>
          </cell>
          <cell r="N1299" t="str">
            <v>A</v>
          </cell>
          <cell r="O1299" t="str">
            <v>B</v>
          </cell>
          <cell r="P1299" t="str">
            <v>No</v>
          </cell>
          <cell r="Q1299" t="str">
            <v>-</v>
          </cell>
          <cell r="R1299">
            <v>640</v>
          </cell>
          <cell r="S1299" t="str">
            <v>CAMIONETA</v>
          </cell>
          <cell r="T1299" t="str">
            <v>ALL TERRAIN</v>
          </cell>
          <cell r="U1299" t="str">
            <v>EN GAMA</v>
          </cell>
          <cell r="V1299">
            <v>0</v>
          </cell>
          <cell r="W1299">
            <v>2479.56</v>
          </cell>
          <cell r="X1299">
            <v>3695</v>
          </cell>
          <cell r="Y1299">
            <v>4286.2</v>
          </cell>
          <cell r="Z1299">
            <v>8218.5999999999985</v>
          </cell>
          <cell r="AA1299" t="str">
            <v>PIRELLI, 245, 65, 17, 111, T, CAMIONETA, ALL TERRAIN, SCORPION ALL TERRAIN PLUS, Letra Negra</v>
          </cell>
        </row>
        <row r="1300">
          <cell r="A1300" t="str">
            <v>PIR1833200</v>
          </cell>
          <cell r="B1300" t="str">
            <v>245/35/R19 Pirelli Pzero 93Y</v>
          </cell>
          <cell r="C1300" t="str">
            <v>PIRELLI</v>
          </cell>
          <cell r="D1300" t="str">
            <v>PZERO</v>
          </cell>
          <cell r="E1300">
            <v>245</v>
          </cell>
          <cell r="F1300">
            <v>35</v>
          </cell>
          <cell r="G1300">
            <v>19</v>
          </cell>
          <cell r="H1300" t="str">
            <v>Letra Negra</v>
          </cell>
          <cell r="I1300" t="str">
            <v>No</v>
          </cell>
          <cell r="J1300" t="str">
            <v>HP</v>
          </cell>
          <cell r="K1300" t="str">
            <v>Y</v>
          </cell>
          <cell r="L1300" t="str">
            <v>93</v>
          </cell>
          <cell r="M1300" t="str">
            <v>XL</v>
          </cell>
          <cell r="N1300" t="str">
            <v>AA</v>
          </cell>
          <cell r="O1300" t="str">
            <v>A</v>
          </cell>
          <cell r="P1300" t="str">
            <v>No</v>
          </cell>
          <cell r="Q1300" t="str">
            <v>-</v>
          </cell>
          <cell r="R1300">
            <v>220</v>
          </cell>
          <cell r="S1300" t="str">
            <v>AUTO</v>
          </cell>
          <cell r="T1300" t="str">
            <v>URBAN</v>
          </cell>
          <cell r="U1300" t="str">
            <v>EN GAMA</v>
          </cell>
          <cell r="V1300">
            <v>0</v>
          </cell>
          <cell r="W1300">
            <v>3619.85</v>
          </cell>
          <cell r="X1300">
            <v>5291</v>
          </cell>
          <cell r="Y1300">
            <v>6137.5599999999995</v>
          </cell>
          <cell r="Z1300">
            <v>12430.56</v>
          </cell>
          <cell r="AA1300" t="str">
            <v>PIRELLI, 245, 35, 19, 93, Y, AUTO, URBAN, PZERO, Letra Negra</v>
          </cell>
        </row>
        <row r="1301">
          <cell r="A1301" t="str">
            <v>PIR1754300</v>
          </cell>
          <cell r="B1301" t="str">
            <v>235/45/R19 Pirelli Scorpion Zero 99V</v>
          </cell>
          <cell r="C1301" t="str">
            <v>PIRELLI</v>
          </cell>
          <cell r="D1301" t="str">
            <v>SCORPION ZERO</v>
          </cell>
          <cell r="E1301">
            <v>235</v>
          </cell>
          <cell r="F1301">
            <v>45</v>
          </cell>
          <cell r="G1301">
            <v>19</v>
          </cell>
          <cell r="H1301" t="str">
            <v>Letra Negra</v>
          </cell>
          <cell r="I1301" t="str">
            <v>No</v>
          </cell>
          <cell r="J1301" t="str">
            <v>HP</v>
          </cell>
          <cell r="K1301" t="str">
            <v>V</v>
          </cell>
          <cell r="L1301" t="str">
            <v>99</v>
          </cell>
          <cell r="M1301" t="str">
            <v>XL</v>
          </cell>
          <cell r="N1301" t="str">
            <v>A</v>
          </cell>
          <cell r="O1301" t="str">
            <v>A</v>
          </cell>
          <cell r="P1301" t="str">
            <v>No</v>
          </cell>
          <cell r="Q1301" t="str">
            <v>-</v>
          </cell>
          <cell r="R1301">
            <v>420</v>
          </cell>
          <cell r="S1301" t="str">
            <v>CAMIONETA</v>
          </cell>
          <cell r="T1301" t="str">
            <v>URBAN</v>
          </cell>
          <cell r="U1301" t="str">
            <v>EN GAMA</v>
          </cell>
          <cell r="V1301">
            <v>8</v>
          </cell>
          <cell r="W1301">
            <v>3165.01</v>
          </cell>
          <cell r="X1301">
            <v>4675</v>
          </cell>
          <cell r="Y1301">
            <v>5423</v>
          </cell>
          <cell r="Z1301">
            <v>10489.88</v>
          </cell>
          <cell r="AA1301" t="str">
            <v>PIRELLI, 235, 45, 19, 99, V, CAMIONETA, URBAN, SCORPION ZERO, Letra Negra</v>
          </cell>
        </row>
        <row r="1302">
          <cell r="A1302" t="str">
            <v>BS15559300</v>
          </cell>
          <cell r="B1302" t="str">
            <v>245/40/R18 Bridgestone Potenza S001 97Y</v>
          </cell>
          <cell r="C1302" t="str">
            <v>BRIDGESTONE</v>
          </cell>
          <cell r="D1302" t="str">
            <v>POTENZA S001</v>
          </cell>
          <cell r="E1302">
            <v>245</v>
          </cell>
          <cell r="F1302">
            <v>40</v>
          </cell>
          <cell r="G1302">
            <v>18</v>
          </cell>
          <cell r="H1302" t="str">
            <v>Letra Negra</v>
          </cell>
          <cell r="I1302" t="str">
            <v>Si</v>
          </cell>
          <cell r="J1302" t="str">
            <v>HP</v>
          </cell>
          <cell r="K1302" t="str">
            <v>Y</v>
          </cell>
          <cell r="L1302" t="str">
            <v>97</v>
          </cell>
          <cell r="M1302" t="str">
            <v>XL</v>
          </cell>
          <cell r="N1302" t="str">
            <v>A</v>
          </cell>
          <cell r="O1302" t="str">
            <v>A</v>
          </cell>
          <cell r="P1302" t="str">
            <v>No</v>
          </cell>
          <cell r="Q1302" t="str">
            <v>-</v>
          </cell>
          <cell r="R1302">
            <v>280</v>
          </cell>
          <cell r="S1302" t="str">
            <v>AUTO</v>
          </cell>
          <cell r="T1302" t="str">
            <v>URBAN</v>
          </cell>
          <cell r="U1302" t="str">
            <v>EN GAMA</v>
          </cell>
          <cell r="V1302">
            <v>0</v>
          </cell>
          <cell r="W1302">
            <v>3590.29</v>
          </cell>
          <cell r="X1302">
            <v>5251</v>
          </cell>
          <cell r="Y1302">
            <v>6091.16</v>
          </cell>
          <cell r="Z1302">
            <v>11899.28</v>
          </cell>
          <cell r="AA1302" t="str">
            <v>BRIDGESTONE, 245, 40, 18, 97, Y, AUTO, URBAN, POTENZA S001, Letra Negra</v>
          </cell>
        </row>
        <row r="1303">
          <cell r="A1303" t="str">
            <v>DUN102541</v>
          </cell>
          <cell r="B1303" t="str">
            <v>265/75/R16 Dunlop Grandtrek At22 116S</v>
          </cell>
          <cell r="C1303" t="str">
            <v>DUNLOP</v>
          </cell>
          <cell r="D1303" t="str">
            <v>GRANDTREK AT22</v>
          </cell>
          <cell r="E1303">
            <v>265</v>
          </cell>
          <cell r="F1303">
            <v>75</v>
          </cell>
          <cell r="G1303">
            <v>16</v>
          </cell>
          <cell r="H1303" t="str">
            <v>Letra Negra</v>
          </cell>
          <cell r="I1303" t="str">
            <v>No</v>
          </cell>
          <cell r="J1303" t="str">
            <v>R</v>
          </cell>
          <cell r="K1303" t="str">
            <v>S</v>
          </cell>
          <cell r="L1303" t="str">
            <v>116</v>
          </cell>
          <cell r="M1303" t="str">
            <v>SL</v>
          </cell>
          <cell r="N1303" t="str">
            <v>B</v>
          </cell>
          <cell r="O1303" t="str">
            <v>B</v>
          </cell>
          <cell r="P1303" t="str">
            <v>No</v>
          </cell>
          <cell r="Q1303" t="str">
            <v>-</v>
          </cell>
          <cell r="R1303">
            <v>360</v>
          </cell>
          <cell r="S1303" t="str">
            <v>CAMIONETA</v>
          </cell>
          <cell r="T1303" t="str">
            <v>URBAN</v>
          </cell>
          <cell r="U1303" t="str">
            <v>FUERA DE GAMA</v>
          </cell>
          <cell r="V1303">
            <v>4</v>
          </cell>
          <cell r="W1303">
            <v>2192.64</v>
          </cell>
          <cell r="X1303">
            <v>3237</v>
          </cell>
          <cell r="Y1303">
            <v>3754.9199999999996</v>
          </cell>
          <cell r="Z1303">
            <v>7267.4</v>
          </cell>
          <cell r="AA1303" t="str">
            <v>DUNLOP, 265, 75, 16, 116, S, CAMIONETA, URBAN, GRANDTREK AT22, Letra Negra</v>
          </cell>
        </row>
        <row r="1304">
          <cell r="A1304" t="str">
            <v>PIR2745700</v>
          </cell>
          <cell r="B1304" t="str">
            <v>225/50/R17 Pirelli Cinturato P7 98Y</v>
          </cell>
          <cell r="C1304" t="str">
            <v>PIRELLI</v>
          </cell>
          <cell r="D1304" t="str">
            <v>CINTURATO P7</v>
          </cell>
          <cell r="E1304">
            <v>225</v>
          </cell>
          <cell r="F1304">
            <v>50</v>
          </cell>
          <cell r="G1304">
            <v>17</v>
          </cell>
          <cell r="H1304" t="str">
            <v>Letra Negra</v>
          </cell>
          <cell r="I1304" t="str">
            <v>Si</v>
          </cell>
          <cell r="J1304" t="str">
            <v>HP</v>
          </cell>
          <cell r="K1304" t="str">
            <v>Y</v>
          </cell>
          <cell r="L1304" t="str">
            <v>98</v>
          </cell>
          <cell r="M1304" t="str">
            <v>XL</v>
          </cell>
          <cell r="N1304" t="str">
            <v>AA</v>
          </cell>
          <cell r="O1304" t="str">
            <v>A</v>
          </cell>
          <cell r="P1304" t="str">
            <v>Si</v>
          </cell>
          <cell r="Q1304" t="str">
            <v>-</v>
          </cell>
          <cell r="R1304">
            <v>260</v>
          </cell>
          <cell r="S1304" t="str">
            <v>AUTO</v>
          </cell>
          <cell r="T1304" t="str">
            <v>PERFORMANCE</v>
          </cell>
          <cell r="U1304" t="str">
            <v>EN GAMA</v>
          </cell>
          <cell r="V1304">
            <v>0</v>
          </cell>
          <cell r="W1304">
            <v>2946.15</v>
          </cell>
          <cell r="X1304">
            <v>4327</v>
          </cell>
          <cell r="Y1304">
            <v>5019.32</v>
          </cell>
          <cell r="Z1304">
            <v>9764.8799999999992</v>
          </cell>
          <cell r="AA1304" t="str">
            <v>PIRELLI, 225, 50, 17, 98, Y, AUTO, PERFORMANCE, CINTURATO P7, Letra Negra</v>
          </cell>
        </row>
        <row r="1305">
          <cell r="A1305" t="str">
            <v>BS14615200</v>
          </cell>
          <cell r="B1305" t="str">
            <v>245/40/R19 Bridgestone Potenza Re050A 94Y</v>
          </cell>
          <cell r="C1305" t="str">
            <v>BRIDGESTONE</v>
          </cell>
          <cell r="D1305" t="str">
            <v>POTENZA RE050A</v>
          </cell>
          <cell r="E1305">
            <v>245</v>
          </cell>
          <cell r="F1305">
            <v>40</v>
          </cell>
          <cell r="G1305">
            <v>19</v>
          </cell>
          <cell r="H1305" t="str">
            <v>Letra Negra</v>
          </cell>
          <cell r="I1305" t="str">
            <v>No</v>
          </cell>
          <cell r="J1305" t="str">
            <v>HP</v>
          </cell>
          <cell r="K1305" t="str">
            <v>Y</v>
          </cell>
          <cell r="L1305" t="str">
            <v>94</v>
          </cell>
          <cell r="M1305" t="str">
            <v>SL</v>
          </cell>
          <cell r="N1305" t="str">
            <v>A</v>
          </cell>
          <cell r="O1305" t="str">
            <v>A</v>
          </cell>
          <cell r="P1305" t="str">
            <v>No</v>
          </cell>
          <cell r="Q1305" t="str">
            <v>-</v>
          </cell>
          <cell r="R1305">
            <v>140</v>
          </cell>
          <cell r="S1305" t="str">
            <v>AUTO</v>
          </cell>
          <cell r="T1305" t="str">
            <v>URBAN</v>
          </cell>
          <cell r="U1305" t="str">
            <v>EN GAMA</v>
          </cell>
          <cell r="V1305">
            <v>1</v>
          </cell>
          <cell r="W1305">
            <v>5450</v>
          </cell>
          <cell r="X1305">
            <v>7769</v>
          </cell>
          <cell r="Y1305">
            <v>9012.0399999999991</v>
          </cell>
          <cell r="Z1305">
            <v>18063.52</v>
          </cell>
          <cell r="AA1305" t="str">
            <v>BRIDGESTONE, 245, 40, 19, 94, Y, AUTO, URBAN, POTENZA RE050A, Letra Negra</v>
          </cell>
        </row>
        <row r="1306">
          <cell r="A1306" t="str">
            <v>DUN107322</v>
          </cell>
          <cell r="B1306" t="str">
            <v>225/55/R16 Dunlop Direzza Dz102 95V</v>
          </cell>
          <cell r="C1306" t="str">
            <v>DUNLOP</v>
          </cell>
          <cell r="D1306" t="str">
            <v>DIREZZA DZ102</v>
          </cell>
          <cell r="E1306">
            <v>225</v>
          </cell>
          <cell r="F1306">
            <v>55</v>
          </cell>
          <cell r="G1306">
            <v>16</v>
          </cell>
          <cell r="H1306" t="str">
            <v>Letra Negra</v>
          </cell>
          <cell r="I1306" t="str">
            <v>No</v>
          </cell>
          <cell r="J1306" t="str">
            <v>HP</v>
          </cell>
          <cell r="K1306" t="str">
            <v>V</v>
          </cell>
          <cell r="L1306" t="str">
            <v>95</v>
          </cell>
          <cell r="M1306" t="str">
            <v>SL</v>
          </cell>
          <cell r="N1306" t="str">
            <v>A</v>
          </cell>
          <cell r="O1306" t="str">
            <v>A</v>
          </cell>
          <cell r="P1306" t="str">
            <v>No</v>
          </cell>
          <cell r="Q1306" t="str">
            <v>-</v>
          </cell>
          <cell r="R1306">
            <v>460</v>
          </cell>
          <cell r="S1306" t="str">
            <v>AUTO</v>
          </cell>
          <cell r="T1306" t="str">
            <v>URBAN</v>
          </cell>
          <cell r="U1306" t="str">
            <v>EN GAMA</v>
          </cell>
          <cell r="V1306">
            <v>16</v>
          </cell>
          <cell r="W1306">
            <v>1330.49</v>
          </cell>
          <cell r="X1306">
            <v>2070</v>
          </cell>
          <cell r="Y1306">
            <v>2401.1999999999998</v>
          </cell>
          <cell r="Z1306">
            <v>4606.3599999999997</v>
          </cell>
          <cell r="AA1306" t="str">
            <v>DUNLOP, 225, 55, 16, 95, V, AUTO, URBAN, DIREZZA DZ102, Letra Negra</v>
          </cell>
        </row>
        <row r="1307">
          <cell r="A1307">
            <v>10024170</v>
          </cell>
          <cell r="B1307" t="str">
            <v>7/90/R14 Tornel Mt 95/91M</v>
          </cell>
          <cell r="C1307" t="str">
            <v>TORNEL</v>
          </cell>
          <cell r="D1307" t="str">
            <v>MT</v>
          </cell>
          <cell r="E1307">
            <v>7</v>
          </cell>
          <cell r="F1307">
            <v>90</v>
          </cell>
          <cell r="G1307">
            <v>14</v>
          </cell>
          <cell r="H1307" t="str">
            <v>Letra Negra</v>
          </cell>
          <cell r="I1307" t="str">
            <v>No</v>
          </cell>
          <cell r="J1307" t="str">
            <v>C</v>
          </cell>
          <cell r="K1307" t="str">
            <v>M</v>
          </cell>
          <cell r="L1307" t="str">
            <v>95/91</v>
          </cell>
          <cell r="M1307" t="str">
            <v>D</v>
          </cell>
          <cell r="N1307" t="str">
            <v>-</v>
          </cell>
          <cell r="O1307" t="str">
            <v>-</v>
          </cell>
          <cell r="P1307" t="str">
            <v>No</v>
          </cell>
          <cell r="Q1307">
            <v>8</v>
          </cell>
          <cell r="R1307">
            <v>0</v>
          </cell>
          <cell r="S1307" t="str">
            <v>CAMIONETA</v>
          </cell>
          <cell r="T1307" t="str">
            <v>URBAN</v>
          </cell>
          <cell r="U1307" t="str">
            <v>EN GAMA</v>
          </cell>
          <cell r="V1307">
            <v>0</v>
          </cell>
          <cell r="W1307">
            <v>952.36</v>
          </cell>
          <cell r="X1307">
            <v>1464</v>
          </cell>
          <cell r="Y1307">
            <v>1698.2399999999998</v>
          </cell>
          <cell r="Z1307">
            <v>3316.4399999999996</v>
          </cell>
          <cell r="AA1307" t="str">
            <v>TORNEL, 7, 90, 14, 95/91, M, CAMIONETA, URBAN, MT, Letra Negra</v>
          </cell>
        </row>
        <row r="1308">
          <cell r="A1308" t="str">
            <v>PIR2298800</v>
          </cell>
          <cell r="B1308" t="str">
            <v>275/40/R21 Pirelli Scorpion Verde All Season 107Y</v>
          </cell>
          <cell r="C1308" t="str">
            <v>PIRELLI</v>
          </cell>
          <cell r="D1308" t="str">
            <v>SCORPION VERDE ALL SEASON</v>
          </cell>
          <cell r="E1308">
            <v>275</v>
          </cell>
          <cell r="F1308">
            <v>40</v>
          </cell>
          <cell r="G1308">
            <v>21</v>
          </cell>
          <cell r="H1308" t="str">
            <v>Letra Negra</v>
          </cell>
          <cell r="I1308" t="str">
            <v>No</v>
          </cell>
          <cell r="J1308" t="str">
            <v>HP</v>
          </cell>
          <cell r="K1308" t="str">
            <v>Y</v>
          </cell>
          <cell r="L1308" t="str">
            <v>107</v>
          </cell>
          <cell r="M1308" t="str">
            <v>XL</v>
          </cell>
          <cell r="N1308" t="str">
            <v>A</v>
          </cell>
          <cell r="O1308" t="str">
            <v>A</v>
          </cell>
          <cell r="P1308" t="str">
            <v>No</v>
          </cell>
          <cell r="Q1308" t="str">
            <v>-</v>
          </cell>
          <cell r="R1308">
            <v>600</v>
          </cell>
          <cell r="S1308" t="str">
            <v>CAMIONETA</v>
          </cell>
          <cell r="T1308" t="str">
            <v>URBAN</v>
          </cell>
          <cell r="U1308" t="str">
            <v>EN GAMA</v>
          </cell>
          <cell r="V1308">
            <v>0</v>
          </cell>
          <cell r="W1308">
            <v>5128.18</v>
          </cell>
          <cell r="X1308">
            <v>7333</v>
          </cell>
          <cell r="Y1308">
            <v>8506.2799999999988</v>
          </cell>
          <cell r="Z1308">
            <v>16996.32</v>
          </cell>
          <cell r="AA1308" t="str">
            <v>PIRELLI, 275, 40, 21, 107, Y, CAMIONETA, URBAN, SCORPION VERDE ALL SEASON, Letra Negra</v>
          </cell>
        </row>
        <row r="1309">
          <cell r="A1309" t="str">
            <v>PIR3597800</v>
          </cell>
          <cell r="B1309" t="str">
            <v>235/60/R18 Pirelli Scorpion Verde All Season Plus 2 103H</v>
          </cell>
          <cell r="C1309" t="str">
            <v>PIRELLI</v>
          </cell>
          <cell r="D1309" t="str">
            <v>SCORPION VERDE ALL SEASON PLUS 2</v>
          </cell>
          <cell r="E1309">
            <v>235</v>
          </cell>
          <cell r="F1309">
            <v>60</v>
          </cell>
          <cell r="G1309">
            <v>18</v>
          </cell>
          <cell r="H1309" t="str">
            <v>Letra Negra</v>
          </cell>
          <cell r="I1309" t="str">
            <v>No</v>
          </cell>
          <cell r="J1309" t="str">
            <v>R</v>
          </cell>
          <cell r="K1309" t="str">
            <v>H</v>
          </cell>
          <cell r="L1309" t="str">
            <v>103</v>
          </cell>
          <cell r="M1309" t="str">
            <v>SL</v>
          </cell>
          <cell r="N1309" t="str">
            <v>A</v>
          </cell>
          <cell r="O1309" t="str">
            <v>A</v>
          </cell>
          <cell r="P1309" t="str">
            <v>No</v>
          </cell>
          <cell r="Q1309" t="str">
            <v>-</v>
          </cell>
          <cell r="R1309">
            <v>740</v>
          </cell>
          <cell r="S1309" t="str">
            <v>CAMIONETA</v>
          </cell>
          <cell r="T1309" t="str">
            <v>TOURING</v>
          </cell>
          <cell r="U1309" t="str">
            <v>EN GAMA</v>
          </cell>
          <cell r="V1309">
            <v>9</v>
          </cell>
          <cell r="W1309">
            <v>2388.5300000000002</v>
          </cell>
          <cell r="X1309">
            <v>3623</v>
          </cell>
          <cell r="Y1309">
            <v>4202.6799999999994</v>
          </cell>
          <cell r="Z1309">
            <v>8613</v>
          </cell>
          <cell r="AA1309" t="str">
            <v>PIRELLI, 235, 60, 18, 103, H, CAMIONETA, TOURING, SCORPION VERDE ALL SEASON PLUS 2, Letra Negra</v>
          </cell>
        </row>
        <row r="1310">
          <cell r="A1310" t="str">
            <v>DUN107295</v>
          </cell>
          <cell r="B1310" t="str">
            <v>265/70/R16 Dunlop Grandtrek At3 112T</v>
          </cell>
          <cell r="C1310" t="str">
            <v>DUNLOP</v>
          </cell>
          <cell r="D1310" t="str">
            <v>GRANDTREK AT3</v>
          </cell>
          <cell r="E1310">
            <v>265</v>
          </cell>
          <cell r="F1310">
            <v>70</v>
          </cell>
          <cell r="G1310">
            <v>16</v>
          </cell>
          <cell r="H1310" t="str">
            <v>Letra Blanca Derecha</v>
          </cell>
          <cell r="I1310" t="str">
            <v>No</v>
          </cell>
          <cell r="J1310" t="str">
            <v>R</v>
          </cell>
          <cell r="K1310" t="str">
            <v>T</v>
          </cell>
          <cell r="L1310" t="str">
            <v>112</v>
          </cell>
          <cell r="M1310" t="str">
            <v>SL</v>
          </cell>
          <cell r="N1310" t="str">
            <v>B</v>
          </cell>
          <cell r="O1310" t="str">
            <v>B</v>
          </cell>
          <cell r="P1310" t="str">
            <v>No</v>
          </cell>
          <cell r="Q1310" t="str">
            <v>-</v>
          </cell>
          <cell r="R1310">
            <v>460</v>
          </cell>
          <cell r="S1310" t="str">
            <v>CAMIONETA</v>
          </cell>
          <cell r="T1310" t="str">
            <v>URBAN</v>
          </cell>
          <cell r="U1310" t="str">
            <v>EN GAMA</v>
          </cell>
          <cell r="V1310">
            <v>0</v>
          </cell>
          <cell r="W1310">
            <v>1851.6</v>
          </cell>
          <cell r="X1310">
            <v>2775</v>
          </cell>
          <cell r="Y1310">
            <v>3219</v>
          </cell>
          <cell r="Z1310">
            <v>6177</v>
          </cell>
          <cell r="AA1310" t="str">
            <v>DUNLOP, 265, 70, 16, 112, T, CAMIONETA, URBAN, GRANDTREK AT3, Letra Blanca Derecha</v>
          </cell>
        </row>
        <row r="1311">
          <cell r="A1311" t="str">
            <v>GDY107225</v>
          </cell>
          <cell r="B1311" t="str">
            <v>255/40/R17 Goodyear Eagle Sport All Season 94W</v>
          </cell>
          <cell r="C1311" t="str">
            <v>GOODYEAR</v>
          </cell>
          <cell r="D1311" t="str">
            <v>EAGLE SPORT ALL SEASON</v>
          </cell>
          <cell r="E1311">
            <v>255</v>
          </cell>
          <cell r="F1311">
            <v>40</v>
          </cell>
          <cell r="G1311">
            <v>17</v>
          </cell>
          <cell r="H1311" t="str">
            <v>Letra Negra</v>
          </cell>
          <cell r="I1311" t="str">
            <v>No</v>
          </cell>
          <cell r="J1311" t="str">
            <v>HP</v>
          </cell>
          <cell r="K1311" t="str">
            <v>W</v>
          </cell>
          <cell r="L1311" t="str">
            <v>94</v>
          </cell>
          <cell r="M1311" t="str">
            <v>SL</v>
          </cell>
          <cell r="N1311" t="str">
            <v>-</v>
          </cell>
          <cell r="O1311" t="str">
            <v>A</v>
          </cell>
          <cell r="P1311" t="str">
            <v>No</v>
          </cell>
          <cell r="Q1311" t="str">
            <v>-</v>
          </cell>
          <cell r="R1311">
            <v>560</v>
          </cell>
          <cell r="S1311" t="str">
            <v>AUTO</v>
          </cell>
          <cell r="T1311" t="str">
            <v>SPORTING</v>
          </cell>
          <cell r="U1311" t="str">
            <v>EN GAMA</v>
          </cell>
          <cell r="V1311">
            <v>4</v>
          </cell>
          <cell r="W1311">
            <v>2232.89</v>
          </cell>
          <cell r="X1311">
            <v>3361</v>
          </cell>
          <cell r="Y1311">
            <v>3898.7599999999998</v>
          </cell>
          <cell r="Z1311">
            <v>7400.7999999999993</v>
          </cell>
          <cell r="AA1311" t="str">
            <v>GOODYEAR, 255, 40, 17, 94, W, AUTO, SPORTING, EAGLE SPORT ALL SEASON, Letra Negra</v>
          </cell>
        </row>
        <row r="1312">
          <cell r="A1312" t="str">
            <v>PIR2040900</v>
          </cell>
          <cell r="B1312" t="str">
            <v>225/55/R16 Pirelli Cinturato P7 95W</v>
          </cell>
          <cell r="C1312" t="str">
            <v>PIRELLI</v>
          </cell>
          <cell r="D1312" t="str">
            <v>CINTURATO P7</v>
          </cell>
          <cell r="E1312">
            <v>225</v>
          </cell>
          <cell r="F1312">
            <v>55</v>
          </cell>
          <cell r="G1312">
            <v>16</v>
          </cell>
          <cell r="H1312" t="str">
            <v>Letra Negra</v>
          </cell>
          <cell r="I1312" t="str">
            <v>Si</v>
          </cell>
          <cell r="J1312" t="str">
            <v>HP</v>
          </cell>
          <cell r="K1312" t="str">
            <v>W</v>
          </cell>
          <cell r="L1312" t="str">
            <v>95</v>
          </cell>
          <cell r="M1312" t="str">
            <v>SL</v>
          </cell>
          <cell r="N1312" t="str">
            <v>AA</v>
          </cell>
          <cell r="O1312" t="str">
            <v>A</v>
          </cell>
          <cell r="P1312" t="str">
            <v>Si</v>
          </cell>
          <cell r="Q1312" t="str">
            <v>-</v>
          </cell>
          <cell r="R1312">
            <v>260</v>
          </cell>
          <cell r="S1312" t="str">
            <v>AUTO</v>
          </cell>
          <cell r="T1312" t="str">
            <v>TOURING</v>
          </cell>
          <cell r="U1312" t="str">
            <v>EN GAMA</v>
          </cell>
          <cell r="V1312">
            <v>9</v>
          </cell>
          <cell r="W1312">
            <v>2179.34</v>
          </cell>
          <cell r="X1312">
            <v>3219</v>
          </cell>
          <cell r="Y1312">
            <v>3734.04</v>
          </cell>
          <cell r="Z1312">
            <v>7223.32</v>
          </cell>
          <cell r="AA1312" t="str">
            <v>PIRELLI, 225, 55, 16, 95, W, AUTO, TOURING, CINTURATO P7, Letra Negra</v>
          </cell>
        </row>
        <row r="1313">
          <cell r="A1313" t="str">
            <v>DUN107645</v>
          </cell>
          <cell r="B1313" t="str">
            <v>245/35/R20 Dunlop Direzza Dz102 95W</v>
          </cell>
          <cell r="C1313" t="str">
            <v>DUNLOP</v>
          </cell>
          <cell r="D1313" t="str">
            <v>DIREZZA DZ102</v>
          </cell>
          <cell r="E1313">
            <v>245</v>
          </cell>
          <cell r="F1313">
            <v>35</v>
          </cell>
          <cell r="G1313">
            <v>20</v>
          </cell>
          <cell r="H1313" t="str">
            <v>Letra Negra</v>
          </cell>
          <cell r="I1313" t="str">
            <v>No</v>
          </cell>
          <cell r="J1313" t="str">
            <v>HP</v>
          </cell>
          <cell r="K1313" t="str">
            <v>W</v>
          </cell>
          <cell r="L1313" t="str">
            <v>95</v>
          </cell>
          <cell r="M1313" t="str">
            <v>XL</v>
          </cell>
          <cell r="N1313" t="str">
            <v>A</v>
          </cell>
          <cell r="O1313" t="str">
            <v>A</v>
          </cell>
          <cell r="P1313" t="str">
            <v>No</v>
          </cell>
          <cell r="Q1313" t="str">
            <v>-</v>
          </cell>
          <cell r="R1313">
            <v>460</v>
          </cell>
          <cell r="S1313" t="str">
            <v>AUTO</v>
          </cell>
          <cell r="T1313" t="str">
            <v>URBAN</v>
          </cell>
          <cell r="U1313" t="str">
            <v>EN GAMA</v>
          </cell>
          <cell r="V1313">
            <v>3</v>
          </cell>
          <cell r="W1313">
            <v>2049.71</v>
          </cell>
          <cell r="X1313">
            <v>3165</v>
          </cell>
          <cell r="Y1313">
            <v>3671.3999999999996</v>
          </cell>
          <cell r="Z1313">
            <v>6794.12</v>
          </cell>
          <cell r="AA1313" t="str">
            <v>DUNLOP, 245, 35, 20, 95, W, AUTO, URBAN, DIREZZA DZ102, Letra Negra</v>
          </cell>
        </row>
        <row r="1314">
          <cell r="A1314" t="str">
            <v>DUN105878</v>
          </cell>
          <cell r="B1314" t="str">
            <v>235/50/R19 Dunlop Sp Sport Maxx 99V</v>
          </cell>
          <cell r="C1314" t="str">
            <v>DUNLOP</v>
          </cell>
          <cell r="D1314" t="str">
            <v>SP SPORT MAXX</v>
          </cell>
          <cell r="E1314">
            <v>235</v>
          </cell>
          <cell r="F1314">
            <v>50</v>
          </cell>
          <cell r="G1314">
            <v>19</v>
          </cell>
          <cell r="H1314" t="str">
            <v>Letra Negra</v>
          </cell>
          <cell r="I1314" t="str">
            <v>Si</v>
          </cell>
          <cell r="J1314" t="str">
            <v>HP</v>
          </cell>
          <cell r="K1314" t="str">
            <v>V</v>
          </cell>
          <cell r="L1314" t="str">
            <v>99</v>
          </cell>
          <cell r="M1314" t="str">
            <v>SL</v>
          </cell>
          <cell r="N1314" t="str">
            <v>AA</v>
          </cell>
          <cell r="O1314" t="str">
            <v>A</v>
          </cell>
          <cell r="P1314" t="str">
            <v>No</v>
          </cell>
          <cell r="Q1314" t="str">
            <v>-</v>
          </cell>
          <cell r="R1314">
            <v>240</v>
          </cell>
          <cell r="S1314" t="str">
            <v>AUTO</v>
          </cell>
          <cell r="T1314" t="str">
            <v>SPORTING</v>
          </cell>
          <cell r="U1314" t="str">
            <v>EN GAMA</v>
          </cell>
          <cell r="V1314">
            <v>2</v>
          </cell>
          <cell r="W1314">
            <v>2876.41</v>
          </cell>
          <cell r="X1314">
            <v>4284</v>
          </cell>
          <cell r="Y1314">
            <v>4969.4399999999996</v>
          </cell>
          <cell r="Z1314">
            <v>9534.0399999999991</v>
          </cell>
          <cell r="AA1314" t="str">
            <v>DUNLOP, 235, 50, 19, 99, V, AUTO, SPORTING, SP SPORT MAXX, Letra Negra</v>
          </cell>
        </row>
        <row r="1315">
          <cell r="A1315" t="str">
            <v>PIR1555400</v>
          </cell>
          <cell r="B1315" t="str">
            <v>265/75/R16 Pirelli Scorpion Atr 123/120S</v>
          </cell>
          <cell r="C1315" t="str">
            <v>PIRELLI</v>
          </cell>
          <cell r="D1315" t="str">
            <v>SCORPION ATR</v>
          </cell>
          <cell r="E1315">
            <v>265</v>
          </cell>
          <cell r="F1315">
            <v>75</v>
          </cell>
          <cell r="G1315">
            <v>16</v>
          </cell>
          <cell r="H1315" t="str">
            <v>Letra Blanca Resaltada</v>
          </cell>
          <cell r="I1315" t="str">
            <v>No</v>
          </cell>
          <cell r="J1315" t="str">
            <v>R</v>
          </cell>
          <cell r="K1315" t="str">
            <v>S</v>
          </cell>
          <cell r="L1315" t="str">
            <v>123/120</v>
          </cell>
          <cell r="M1315" t="str">
            <v>SL</v>
          </cell>
          <cell r="N1315" t="str">
            <v>-</v>
          </cell>
          <cell r="O1315" t="str">
            <v>-</v>
          </cell>
          <cell r="P1315" t="str">
            <v>No</v>
          </cell>
          <cell r="Q1315" t="str">
            <v>-</v>
          </cell>
          <cell r="R1315">
            <v>0</v>
          </cell>
          <cell r="S1315" t="str">
            <v>CAMIONETA</v>
          </cell>
          <cell r="T1315" t="str">
            <v>URBAN</v>
          </cell>
          <cell r="U1315" t="str">
            <v>EN GAMA</v>
          </cell>
          <cell r="V1315">
            <v>1</v>
          </cell>
          <cell r="W1315">
            <v>2510.6999999999998</v>
          </cell>
          <cell r="X1315">
            <v>3668</v>
          </cell>
          <cell r="Y1315">
            <v>4254.88</v>
          </cell>
          <cell r="Z1315">
            <v>8321.84</v>
          </cell>
          <cell r="AA1315" t="str">
            <v>PIRELLI, 265, 75, 16, 123/120, S, CAMIONETA, URBAN, SCORPION ATR, Letra Blanca Resaltada</v>
          </cell>
        </row>
        <row r="1316">
          <cell r="A1316" t="str">
            <v>PIR2392100</v>
          </cell>
          <cell r="B1316" t="str">
            <v>195/50/R16 Pirelli Cinturato P7 84H</v>
          </cell>
          <cell r="C1316" t="str">
            <v>PIRELLI</v>
          </cell>
          <cell r="D1316" t="str">
            <v>CINTURATO P7</v>
          </cell>
          <cell r="E1316">
            <v>195</v>
          </cell>
          <cell r="F1316">
            <v>50</v>
          </cell>
          <cell r="G1316">
            <v>16</v>
          </cell>
          <cell r="H1316" t="str">
            <v>Letra Negra</v>
          </cell>
          <cell r="I1316" t="str">
            <v>No</v>
          </cell>
          <cell r="J1316" t="str">
            <v>R</v>
          </cell>
          <cell r="K1316" t="str">
            <v>H</v>
          </cell>
          <cell r="L1316" t="str">
            <v>84</v>
          </cell>
          <cell r="M1316" t="str">
            <v>SL</v>
          </cell>
          <cell r="N1316" t="str">
            <v>AA</v>
          </cell>
          <cell r="O1316" t="str">
            <v>A</v>
          </cell>
          <cell r="P1316" t="str">
            <v>No</v>
          </cell>
          <cell r="Q1316" t="str">
            <v>-</v>
          </cell>
          <cell r="R1316">
            <v>260</v>
          </cell>
          <cell r="S1316" t="str">
            <v>AUTO</v>
          </cell>
          <cell r="T1316" t="str">
            <v>TOURING</v>
          </cell>
          <cell r="U1316" t="str">
            <v>EN GAMA</v>
          </cell>
          <cell r="V1316">
            <v>5</v>
          </cell>
          <cell r="W1316">
            <v>1534.21</v>
          </cell>
          <cell r="X1316">
            <v>2346</v>
          </cell>
          <cell r="Y1316">
            <v>2721.3599999999997</v>
          </cell>
          <cell r="Z1316">
            <v>5920.64</v>
          </cell>
          <cell r="AA1316" t="str">
            <v>PIRELLI, 195, 50, 16, 84, H, AUTO, TOURING, CINTURATO P7, Letra Negra</v>
          </cell>
        </row>
        <row r="1317">
          <cell r="A1317" t="str">
            <v>GDY108184</v>
          </cell>
          <cell r="B1317" t="str">
            <v>225/50/R18 Goodyear Eagle Ls-2 95H</v>
          </cell>
          <cell r="C1317" t="str">
            <v>GOODYEAR</v>
          </cell>
          <cell r="D1317" t="str">
            <v>EAGLE LS-2</v>
          </cell>
          <cell r="E1317">
            <v>225</v>
          </cell>
          <cell r="F1317">
            <v>50</v>
          </cell>
          <cell r="G1317">
            <v>18</v>
          </cell>
          <cell r="H1317" t="str">
            <v>Letra Negra</v>
          </cell>
          <cell r="I1317" t="str">
            <v>No</v>
          </cell>
          <cell r="J1317" t="str">
            <v>R</v>
          </cell>
          <cell r="K1317" t="str">
            <v>H</v>
          </cell>
          <cell r="L1317" t="str">
            <v>95</v>
          </cell>
          <cell r="M1317" t="str">
            <v>SL</v>
          </cell>
          <cell r="N1317" t="str">
            <v>A</v>
          </cell>
          <cell r="O1317" t="str">
            <v>A</v>
          </cell>
          <cell r="P1317" t="str">
            <v>No</v>
          </cell>
          <cell r="Q1317" t="str">
            <v>-</v>
          </cell>
          <cell r="R1317">
            <v>400</v>
          </cell>
          <cell r="S1317" t="str">
            <v>AUTO</v>
          </cell>
          <cell r="T1317" t="str">
            <v>URBAN</v>
          </cell>
          <cell r="U1317" t="str">
            <v>EN GAMA</v>
          </cell>
          <cell r="V1317">
            <v>0</v>
          </cell>
          <cell r="W1317">
            <v>2304.37</v>
          </cell>
          <cell r="X1317">
            <v>3509</v>
          </cell>
          <cell r="Y1317">
            <v>4070.4399999999996</v>
          </cell>
          <cell r="Z1317">
            <v>7637.44</v>
          </cell>
          <cell r="AA1317" t="str">
            <v>GOODYEAR, 225, 50, 18, 95, H, AUTO, URBAN, EAGLE LS-2, Letra Negra</v>
          </cell>
        </row>
        <row r="1318">
          <cell r="A1318" t="str">
            <v>PIR2383800</v>
          </cell>
          <cell r="B1318" t="str">
            <v>215/40/R17 Pirelli Pzero Nero 87W</v>
          </cell>
          <cell r="C1318" t="str">
            <v>PIRELLI</v>
          </cell>
          <cell r="D1318" t="str">
            <v>PZERO NERO</v>
          </cell>
          <cell r="E1318">
            <v>215</v>
          </cell>
          <cell r="F1318">
            <v>40</v>
          </cell>
          <cell r="G1318">
            <v>17</v>
          </cell>
          <cell r="H1318" t="str">
            <v>Letra Negra</v>
          </cell>
          <cell r="I1318" t="str">
            <v>No</v>
          </cell>
          <cell r="J1318" t="str">
            <v>R</v>
          </cell>
          <cell r="K1318" t="str">
            <v>W</v>
          </cell>
          <cell r="L1318" t="str">
            <v>87</v>
          </cell>
          <cell r="M1318" t="str">
            <v>XL</v>
          </cell>
          <cell r="N1318" t="str">
            <v>AA</v>
          </cell>
          <cell r="O1318" t="str">
            <v>A</v>
          </cell>
          <cell r="P1318" t="str">
            <v>No</v>
          </cell>
          <cell r="Q1318" t="str">
            <v>-</v>
          </cell>
          <cell r="R1318">
            <v>280</v>
          </cell>
          <cell r="S1318" t="str">
            <v>AUTO</v>
          </cell>
          <cell r="T1318" t="str">
            <v>PERFORMANCE</v>
          </cell>
          <cell r="U1318" t="str">
            <v>EN GAMA</v>
          </cell>
          <cell r="V1318">
            <v>0</v>
          </cell>
          <cell r="W1318">
            <v>2074.9499999999998</v>
          </cell>
          <cell r="X1318">
            <v>3148</v>
          </cell>
          <cell r="Y1318">
            <v>3651.68</v>
          </cell>
          <cell r="Z1318">
            <v>6877.64</v>
          </cell>
          <cell r="AA1318" t="str">
            <v>PIRELLI, 215, 40, 17, 87, W, AUTO, PERFORMANCE, PZERO NERO, Letra Negra</v>
          </cell>
        </row>
        <row r="1319">
          <cell r="A1319" t="str">
            <v>GDY101674</v>
          </cell>
          <cell r="B1319" t="str">
            <v>205/45/R17 Goodyear Eagle Rs-A 84V</v>
          </cell>
          <cell r="C1319" t="str">
            <v>GOODYEAR</v>
          </cell>
          <cell r="D1319" t="str">
            <v>EAGLE RS-A</v>
          </cell>
          <cell r="E1319">
            <v>205</v>
          </cell>
          <cell r="F1319">
            <v>45</v>
          </cell>
          <cell r="G1319">
            <v>17</v>
          </cell>
          <cell r="H1319" t="str">
            <v>Letra Negra</v>
          </cell>
          <cell r="I1319" t="str">
            <v>No</v>
          </cell>
          <cell r="J1319" t="str">
            <v>HP</v>
          </cell>
          <cell r="K1319" t="str">
            <v>V</v>
          </cell>
          <cell r="L1319" t="str">
            <v>84</v>
          </cell>
          <cell r="M1319" t="str">
            <v>SL</v>
          </cell>
          <cell r="N1319" t="str">
            <v>A</v>
          </cell>
          <cell r="O1319" t="str">
            <v>A</v>
          </cell>
          <cell r="P1319" t="str">
            <v>Si</v>
          </cell>
          <cell r="Q1319" t="str">
            <v>-</v>
          </cell>
          <cell r="R1319">
            <v>260</v>
          </cell>
          <cell r="S1319" t="str">
            <v>AUTO</v>
          </cell>
          <cell r="T1319" t="str">
            <v>URBAN</v>
          </cell>
          <cell r="U1319" t="str">
            <v>EN GAMA</v>
          </cell>
          <cell r="V1319">
            <v>0</v>
          </cell>
          <cell r="W1319">
            <v>2355</v>
          </cell>
          <cell r="X1319">
            <v>3527</v>
          </cell>
          <cell r="Y1319">
            <v>4091.3199999999997</v>
          </cell>
          <cell r="Z1319">
            <v>7805.64</v>
          </cell>
          <cell r="AA1319" t="str">
            <v>GOODYEAR, 205, 45, 17, 84, V, AUTO, URBAN, EAGLE RS-A, Letra Negra</v>
          </cell>
        </row>
        <row r="1320">
          <cell r="A1320" t="str">
            <v>BS17134300</v>
          </cell>
          <cell r="B1320" t="str">
            <v>245/40/R21 Bridgestone Alenza 001 100Y</v>
          </cell>
          <cell r="C1320" t="str">
            <v>BRIDGESTONE</v>
          </cell>
          <cell r="D1320" t="str">
            <v>ALENZA 001</v>
          </cell>
          <cell r="E1320">
            <v>245</v>
          </cell>
          <cell r="F1320">
            <v>40</v>
          </cell>
          <cell r="G1320">
            <v>21</v>
          </cell>
          <cell r="H1320" t="str">
            <v>Letra Negra</v>
          </cell>
          <cell r="I1320" t="str">
            <v>No</v>
          </cell>
          <cell r="J1320" t="str">
            <v>HP</v>
          </cell>
          <cell r="K1320" t="str">
            <v>Y</v>
          </cell>
          <cell r="L1320" t="str">
            <v>100</v>
          </cell>
          <cell r="M1320" t="str">
            <v>XL</v>
          </cell>
          <cell r="N1320" t="str">
            <v>A</v>
          </cell>
          <cell r="O1320" t="str">
            <v>A</v>
          </cell>
          <cell r="P1320" t="str">
            <v>Si</v>
          </cell>
          <cell r="Q1320" t="str">
            <v>-</v>
          </cell>
          <cell r="R1320">
            <v>300</v>
          </cell>
          <cell r="S1320" t="str">
            <v>CAMIONETA</v>
          </cell>
          <cell r="T1320" t="str">
            <v>URBAN</v>
          </cell>
          <cell r="U1320" t="str">
            <v>EN GAMA</v>
          </cell>
          <cell r="V1320">
            <v>0</v>
          </cell>
          <cell r="W1320">
            <v>4493.1000000000004</v>
          </cell>
          <cell r="X1320">
            <v>6473</v>
          </cell>
          <cell r="Y1320">
            <v>7508.6799999999994</v>
          </cell>
          <cell r="Z1320">
            <v>14892.079999999998</v>
          </cell>
          <cell r="AA1320" t="str">
            <v>BRIDGESTONE, 245, 40, 21, 100, Y, CAMIONETA, URBAN, ALENZA 001, Letra Negra</v>
          </cell>
        </row>
        <row r="1321">
          <cell r="A1321" t="str">
            <v>PIR2154700</v>
          </cell>
          <cell r="B1321" t="str">
            <v>305/30/R20 Pirelli Pzero 103Y</v>
          </cell>
          <cell r="C1321" t="str">
            <v>PIRELLI</v>
          </cell>
          <cell r="D1321" t="str">
            <v>PZERO</v>
          </cell>
          <cell r="E1321">
            <v>305</v>
          </cell>
          <cell r="F1321">
            <v>30</v>
          </cell>
          <cell r="G1321">
            <v>20</v>
          </cell>
          <cell r="H1321" t="str">
            <v>Letra Negra</v>
          </cell>
          <cell r="I1321" t="str">
            <v>Si</v>
          </cell>
          <cell r="J1321" t="str">
            <v>HP</v>
          </cell>
          <cell r="K1321" t="str">
            <v>Y</v>
          </cell>
          <cell r="L1321" t="str">
            <v>103</v>
          </cell>
          <cell r="M1321" t="str">
            <v>XL</v>
          </cell>
          <cell r="N1321" t="str">
            <v>AA</v>
          </cell>
          <cell r="O1321" t="str">
            <v>A</v>
          </cell>
          <cell r="P1321" t="str">
            <v>No</v>
          </cell>
          <cell r="Q1321" t="str">
            <v>-</v>
          </cell>
          <cell r="R1321">
            <v>220</v>
          </cell>
          <cell r="S1321" t="str">
            <v>AUTO</v>
          </cell>
          <cell r="T1321" t="str">
            <v>URBAN</v>
          </cell>
          <cell r="U1321" t="str">
            <v>EN GAMA</v>
          </cell>
          <cell r="V1321">
            <v>0</v>
          </cell>
          <cell r="W1321">
            <v>6039.64</v>
          </cell>
          <cell r="X1321">
            <v>8567</v>
          </cell>
          <cell r="Y1321">
            <v>9937.7199999999993</v>
          </cell>
          <cell r="Z1321">
            <v>20018.12</v>
          </cell>
          <cell r="AA1321" t="str">
            <v>PIRELLI, 305, 30, 20, 103, Y, AUTO, URBAN, PZERO, Letra Negra</v>
          </cell>
        </row>
        <row r="1322">
          <cell r="A1322" t="str">
            <v>C39613</v>
          </cell>
          <cell r="B1322" t="str">
            <v>245/60/R15 Coopertires Cobra Radial G-T 100T</v>
          </cell>
          <cell r="C1322" t="str">
            <v>COOPERTIRES</v>
          </cell>
          <cell r="D1322" t="str">
            <v>COBRA RADIAL G-T</v>
          </cell>
          <cell r="E1322">
            <v>245</v>
          </cell>
          <cell r="F1322">
            <v>60</v>
          </cell>
          <cell r="G1322">
            <v>15</v>
          </cell>
          <cell r="H1322" t="str">
            <v>Letra Blanca Resaltada</v>
          </cell>
          <cell r="I1322" t="str">
            <v>No</v>
          </cell>
          <cell r="J1322" t="str">
            <v>R</v>
          </cell>
          <cell r="K1322" t="str">
            <v>T</v>
          </cell>
          <cell r="L1322" t="str">
            <v>100</v>
          </cell>
          <cell r="M1322" t="str">
            <v>P</v>
          </cell>
          <cell r="N1322" t="str">
            <v>A</v>
          </cell>
          <cell r="O1322" t="str">
            <v>B</v>
          </cell>
          <cell r="P1322" t="str">
            <v>No</v>
          </cell>
          <cell r="Q1322">
            <v>4</v>
          </cell>
          <cell r="R1322">
            <v>440</v>
          </cell>
          <cell r="S1322" t="str">
            <v>AUTO</v>
          </cell>
          <cell r="T1322" t="str">
            <v>URBAN</v>
          </cell>
          <cell r="U1322" t="str">
            <v>EN GAMA</v>
          </cell>
          <cell r="V1322">
            <v>0</v>
          </cell>
          <cell r="W1322">
            <v>1096.96</v>
          </cell>
          <cell r="X1322">
            <v>1689</v>
          </cell>
          <cell r="Y1322">
            <v>1959.2399999999998</v>
          </cell>
          <cell r="Z1322">
            <v>3636.6</v>
          </cell>
          <cell r="AA1322" t="str">
            <v>COOPERTIRES, 245, 60, 15, 100, T, AUTO, URBAN, COBRA RADIAL G-T, Letra Blanca Resaltada</v>
          </cell>
        </row>
        <row r="1323">
          <cell r="A1323" t="str">
            <v>GDY101429</v>
          </cell>
          <cell r="B1323" t="str">
            <v>285/50/R20 Goodyear Eagle Gt Ii 111H</v>
          </cell>
          <cell r="C1323" t="str">
            <v>GOODYEAR</v>
          </cell>
          <cell r="D1323" t="str">
            <v>EAGLE GT II</v>
          </cell>
          <cell r="E1323">
            <v>285</v>
          </cell>
          <cell r="F1323">
            <v>50</v>
          </cell>
          <cell r="G1323">
            <v>20</v>
          </cell>
          <cell r="H1323" t="str">
            <v>Letra Negra</v>
          </cell>
          <cell r="I1323" t="str">
            <v>No</v>
          </cell>
          <cell r="J1323" t="str">
            <v>R</v>
          </cell>
          <cell r="K1323" t="str">
            <v>H</v>
          </cell>
          <cell r="L1323" t="str">
            <v>111</v>
          </cell>
          <cell r="M1323" t="str">
            <v>SL</v>
          </cell>
          <cell r="N1323" t="str">
            <v>A</v>
          </cell>
          <cell r="O1323" t="str">
            <v>A</v>
          </cell>
          <cell r="P1323" t="str">
            <v>No</v>
          </cell>
          <cell r="Q1323" t="str">
            <v>-</v>
          </cell>
          <cell r="R1323">
            <v>420</v>
          </cell>
          <cell r="S1323" t="str">
            <v>AUTO</v>
          </cell>
          <cell r="T1323" t="str">
            <v>URBAN</v>
          </cell>
          <cell r="U1323" t="str">
            <v>EN GAMA</v>
          </cell>
          <cell r="V1323">
            <v>1</v>
          </cell>
          <cell r="W1323">
            <v>3057.7</v>
          </cell>
          <cell r="X1323">
            <v>4529</v>
          </cell>
          <cell r="Y1323">
            <v>5253.6399999999994</v>
          </cell>
          <cell r="Z1323">
            <v>10134.92</v>
          </cell>
          <cell r="AA1323" t="str">
            <v>GOODYEAR, 285, 50, 20, 111, H, AUTO, URBAN, EAGLE GT II, Letra Negra</v>
          </cell>
        </row>
        <row r="1324">
          <cell r="A1324" t="str">
            <v>DUN108950</v>
          </cell>
          <cell r="B1324" t="str">
            <v>215/60/R16 Dunlop Enasave Ec300+ 95V</v>
          </cell>
          <cell r="C1324" t="str">
            <v>DUNLOP</v>
          </cell>
          <cell r="D1324" t="str">
            <v>ENASAVE EC300+</v>
          </cell>
          <cell r="E1324">
            <v>215</v>
          </cell>
          <cell r="F1324">
            <v>60</v>
          </cell>
          <cell r="G1324">
            <v>16</v>
          </cell>
          <cell r="H1324" t="str">
            <v>Letra Negra</v>
          </cell>
          <cell r="I1324" t="str">
            <v>No</v>
          </cell>
          <cell r="J1324" t="str">
            <v>HP</v>
          </cell>
          <cell r="K1324" t="str">
            <v>V</v>
          </cell>
          <cell r="L1324" t="str">
            <v>95</v>
          </cell>
          <cell r="M1324" t="str">
            <v>SL</v>
          </cell>
          <cell r="N1324" t="str">
            <v>A</v>
          </cell>
          <cell r="O1324" t="str">
            <v>A</v>
          </cell>
          <cell r="P1324" t="str">
            <v>No</v>
          </cell>
          <cell r="Q1324" t="str">
            <v>-</v>
          </cell>
          <cell r="R1324">
            <v>240</v>
          </cell>
          <cell r="S1324" t="str">
            <v>AUTO</v>
          </cell>
          <cell r="T1324" t="str">
            <v>URBAN</v>
          </cell>
          <cell r="U1324" t="str">
            <v>EN GAMA</v>
          </cell>
          <cell r="V1324">
            <v>2</v>
          </cell>
          <cell r="W1324">
            <v>1423.82</v>
          </cell>
          <cell r="X1324">
            <v>2196</v>
          </cell>
          <cell r="Y1324">
            <v>2547.3599999999997</v>
          </cell>
          <cell r="Z1324">
            <v>4720.04</v>
          </cell>
          <cell r="AA1324" t="str">
            <v>DUNLOP, 215, 60, 16, 95, V, AUTO, URBAN, ENASAVE EC300+, Letra Negra</v>
          </cell>
        </row>
        <row r="1325">
          <cell r="A1325" t="str">
            <v>GDY102818</v>
          </cell>
          <cell r="B1325" t="str">
            <v>255/40/R17 Goodyear Eagle Gt 94W</v>
          </cell>
          <cell r="C1325" t="str">
            <v>GOODYEAR</v>
          </cell>
          <cell r="D1325" t="str">
            <v>EAGLE GT</v>
          </cell>
          <cell r="E1325">
            <v>255</v>
          </cell>
          <cell r="F1325">
            <v>40</v>
          </cell>
          <cell r="G1325">
            <v>17</v>
          </cell>
          <cell r="H1325" t="str">
            <v>Letra Negra</v>
          </cell>
          <cell r="I1325" t="str">
            <v>No</v>
          </cell>
          <cell r="J1325" t="str">
            <v>HP</v>
          </cell>
          <cell r="K1325" t="str">
            <v>W</v>
          </cell>
          <cell r="L1325" t="str">
            <v>94</v>
          </cell>
          <cell r="M1325" t="str">
            <v>SL</v>
          </cell>
          <cell r="N1325" t="str">
            <v>A</v>
          </cell>
          <cell r="O1325" t="str">
            <v>A</v>
          </cell>
          <cell r="P1325" t="str">
            <v>No</v>
          </cell>
          <cell r="Q1325" t="str">
            <v>-</v>
          </cell>
          <cell r="R1325">
            <v>400</v>
          </cell>
          <cell r="S1325" t="str">
            <v>AUTO</v>
          </cell>
          <cell r="T1325" t="str">
            <v>URBAN</v>
          </cell>
          <cell r="U1325" t="str">
            <v>DESCONTINUADO</v>
          </cell>
          <cell r="V1325">
            <v>2</v>
          </cell>
          <cell r="W1325">
            <v>2027.52</v>
          </cell>
          <cell r="X1325">
            <v>3083</v>
          </cell>
          <cell r="Y1325">
            <v>3576.2799999999997</v>
          </cell>
          <cell r="Z1325">
            <v>6719.8799999999992</v>
          </cell>
          <cell r="AA1325" t="str">
            <v>GOODYEAR, 255, 40, 17, 94, W, AUTO, URBAN, EAGLE GT, Letra Negra</v>
          </cell>
        </row>
        <row r="1326">
          <cell r="A1326" t="str">
            <v>GDY107923</v>
          </cell>
          <cell r="B1326" t="str">
            <v>205/55/R17 Goodyear Efficentgrip Performance 91W</v>
          </cell>
          <cell r="C1326" t="str">
            <v>GOODYEAR</v>
          </cell>
          <cell r="D1326" t="str">
            <v>EFFICENTGRIP PERFORMANCE</v>
          </cell>
          <cell r="E1326">
            <v>205</v>
          </cell>
          <cell r="F1326">
            <v>55</v>
          </cell>
          <cell r="G1326">
            <v>17</v>
          </cell>
          <cell r="H1326" t="str">
            <v>Letra Negra</v>
          </cell>
          <cell r="I1326" t="str">
            <v>No</v>
          </cell>
          <cell r="J1326" t="str">
            <v>HP</v>
          </cell>
          <cell r="K1326" t="str">
            <v>W</v>
          </cell>
          <cell r="L1326" t="str">
            <v>91</v>
          </cell>
          <cell r="M1326" t="str">
            <v>SL</v>
          </cell>
          <cell r="N1326" t="str">
            <v>A</v>
          </cell>
          <cell r="O1326" t="str">
            <v>A</v>
          </cell>
          <cell r="P1326" t="str">
            <v>Si</v>
          </cell>
          <cell r="Q1326" t="str">
            <v>-</v>
          </cell>
          <cell r="R1326">
            <v>340</v>
          </cell>
          <cell r="S1326" t="str">
            <v>AUTO</v>
          </cell>
          <cell r="T1326" t="str">
            <v>PERFORMANCE</v>
          </cell>
          <cell r="U1326" t="str">
            <v>EN GAMA</v>
          </cell>
          <cell r="V1326">
            <v>0</v>
          </cell>
          <cell r="W1326">
            <v>2755.77</v>
          </cell>
          <cell r="X1326">
            <v>4069</v>
          </cell>
          <cell r="Y1326">
            <v>4720.04</v>
          </cell>
          <cell r="Z1326">
            <v>9133.84</v>
          </cell>
          <cell r="AA1326" t="str">
            <v>GOODYEAR, 205, 55, 17, 91, W, AUTO, PERFORMANCE, EFFICENTGRIP PERFORMANCE, Letra Negra</v>
          </cell>
        </row>
        <row r="1327">
          <cell r="A1327" t="str">
            <v>PIR2338600</v>
          </cell>
          <cell r="B1327" t="str">
            <v>235/45/R18 Pirelli Cinturato P7 All Season Plus 94H</v>
          </cell>
          <cell r="C1327" t="str">
            <v>PIRELLI</v>
          </cell>
          <cell r="D1327" t="str">
            <v>CINTURATO P7 ALL SEASON PLUS</v>
          </cell>
          <cell r="E1327">
            <v>235</v>
          </cell>
          <cell r="F1327">
            <v>45</v>
          </cell>
          <cell r="G1327">
            <v>18</v>
          </cell>
          <cell r="H1327" t="str">
            <v>Letra Negra</v>
          </cell>
          <cell r="I1327" t="str">
            <v>No</v>
          </cell>
          <cell r="J1327" t="str">
            <v>R</v>
          </cell>
          <cell r="K1327" t="str">
            <v>H</v>
          </cell>
          <cell r="L1327" t="str">
            <v>94</v>
          </cell>
          <cell r="M1327" t="str">
            <v>SL</v>
          </cell>
          <cell r="N1327" t="str">
            <v>AA</v>
          </cell>
          <cell r="O1327" t="str">
            <v>A</v>
          </cell>
          <cell r="P1327" t="str">
            <v>No</v>
          </cell>
          <cell r="Q1327" t="str">
            <v>-</v>
          </cell>
          <cell r="R1327">
            <v>260</v>
          </cell>
          <cell r="S1327" t="str">
            <v>AUTO</v>
          </cell>
          <cell r="T1327" t="str">
            <v>TOURING</v>
          </cell>
          <cell r="U1327" t="str">
            <v>EN GAMA</v>
          </cell>
          <cell r="V1327">
            <v>3</v>
          </cell>
          <cell r="W1327">
            <v>2462.38</v>
          </cell>
          <cell r="X1327">
            <v>3723</v>
          </cell>
          <cell r="Y1327">
            <v>4318.6799999999994</v>
          </cell>
          <cell r="Z1327">
            <v>8161.7599999999993</v>
          </cell>
          <cell r="AA1327" t="str">
            <v>PIRELLI, 235, 45, 18, 94, H, AUTO, TOURING, CINTURATO P7 ALL SEASON PLUS, Letra Negra</v>
          </cell>
        </row>
        <row r="1328">
          <cell r="A1328" t="str">
            <v>PIR2205800</v>
          </cell>
          <cell r="B1328" t="str">
            <v>265/40/R21 Pirelli Pzero Suv 101Y</v>
          </cell>
          <cell r="C1328" t="str">
            <v>PIRELLI</v>
          </cell>
          <cell r="D1328" t="str">
            <v>PZERO SUV</v>
          </cell>
          <cell r="E1328">
            <v>265</v>
          </cell>
          <cell r="F1328">
            <v>40</v>
          </cell>
          <cell r="G1328">
            <v>21</v>
          </cell>
          <cell r="H1328" t="str">
            <v>Letra Negra</v>
          </cell>
          <cell r="I1328" t="str">
            <v>Si</v>
          </cell>
          <cell r="J1328" t="str">
            <v>HP</v>
          </cell>
          <cell r="K1328" t="str">
            <v>Y</v>
          </cell>
          <cell r="L1328" t="str">
            <v>101</v>
          </cell>
          <cell r="M1328" t="str">
            <v>SL</v>
          </cell>
          <cell r="N1328" t="str">
            <v>-</v>
          </cell>
          <cell r="O1328" t="str">
            <v>-</v>
          </cell>
          <cell r="P1328" t="str">
            <v>No</v>
          </cell>
          <cell r="Q1328" t="str">
            <v>-</v>
          </cell>
          <cell r="R1328">
            <v>0</v>
          </cell>
          <cell r="S1328" t="str">
            <v>CAMIONETA</v>
          </cell>
          <cell r="T1328" t="str">
            <v>URBAN</v>
          </cell>
          <cell r="U1328" t="str">
            <v>EN GAMA</v>
          </cell>
          <cell r="V1328">
            <v>0</v>
          </cell>
          <cell r="W1328">
            <v>5385.38</v>
          </cell>
          <cell r="X1328">
            <v>7681</v>
          </cell>
          <cell r="Y1328">
            <v>8909.9599999999991</v>
          </cell>
          <cell r="Z1328">
            <v>17848.919999999998</v>
          </cell>
          <cell r="AA1328" t="str">
            <v>PIRELLI, 265, 40, 21, 101, Y, CAMIONETA, URBAN, PZERO SUV, Letra Negra</v>
          </cell>
        </row>
        <row r="1329">
          <cell r="A1329" t="str">
            <v>PIR1326300</v>
          </cell>
          <cell r="B1329" t="str">
            <v>185/65/R14 Pirelli P6 86H</v>
          </cell>
          <cell r="C1329" t="str">
            <v>PIRELLI</v>
          </cell>
          <cell r="D1329" t="str">
            <v>P6</v>
          </cell>
          <cell r="E1329">
            <v>185</v>
          </cell>
          <cell r="F1329">
            <v>65</v>
          </cell>
          <cell r="G1329">
            <v>14</v>
          </cell>
          <cell r="H1329" t="str">
            <v>Letra Negra</v>
          </cell>
          <cell r="I1329" t="str">
            <v>No</v>
          </cell>
          <cell r="J1329" t="str">
            <v>R</v>
          </cell>
          <cell r="K1329" t="str">
            <v>H</v>
          </cell>
          <cell r="L1329" t="str">
            <v>86</v>
          </cell>
          <cell r="M1329" t="str">
            <v>SL</v>
          </cell>
          <cell r="N1329" t="str">
            <v>-</v>
          </cell>
          <cell r="O1329" t="str">
            <v>-</v>
          </cell>
          <cell r="P1329" t="str">
            <v>No</v>
          </cell>
          <cell r="Q1329" t="str">
            <v>-</v>
          </cell>
          <cell r="R1329">
            <v>0</v>
          </cell>
          <cell r="S1329" t="str">
            <v>AUTO</v>
          </cell>
          <cell r="T1329" t="str">
            <v>URBAN</v>
          </cell>
          <cell r="U1329" t="str">
            <v>DESCONTINUADO</v>
          </cell>
          <cell r="V1329">
            <v>0</v>
          </cell>
          <cell r="W1329">
            <v>797.14</v>
          </cell>
          <cell r="X1329">
            <v>1254</v>
          </cell>
          <cell r="Y1329">
            <v>1454.6399999999999</v>
          </cell>
          <cell r="Z1329">
            <v>2642.48</v>
          </cell>
          <cell r="AA1329" t="str">
            <v>PIRELLI, 185, 65, 14, 86, H, AUTO, URBAN, P6, Letra Negra</v>
          </cell>
        </row>
        <row r="1330">
          <cell r="A1330" t="str">
            <v>BS10605300</v>
          </cell>
          <cell r="B1330" t="str">
            <v>245/45/R17 Bridgestone Potenza Re050A 95Y</v>
          </cell>
          <cell r="C1330" t="str">
            <v>BRIDGESTONE</v>
          </cell>
          <cell r="D1330" t="str">
            <v>POTENZA RE050A</v>
          </cell>
          <cell r="E1330">
            <v>245</v>
          </cell>
          <cell r="F1330">
            <v>45</v>
          </cell>
          <cell r="G1330">
            <v>17</v>
          </cell>
          <cell r="H1330" t="str">
            <v>Letra Negra</v>
          </cell>
          <cell r="I1330" t="str">
            <v>Si</v>
          </cell>
          <cell r="J1330" t="str">
            <v>HP</v>
          </cell>
          <cell r="K1330" t="str">
            <v>Y</v>
          </cell>
          <cell r="L1330" t="str">
            <v>95</v>
          </cell>
          <cell r="M1330" t="str">
            <v>SL</v>
          </cell>
          <cell r="N1330" t="str">
            <v>A</v>
          </cell>
          <cell r="O1330" t="str">
            <v>A</v>
          </cell>
          <cell r="P1330" t="str">
            <v>No</v>
          </cell>
          <cell r="Q1330" t="str">
            <v>-</v>
          </cell>
          <cell r="R1330">
            <v>140</v>
          </cell>
          <cell r="S1330" t="str">
            <v>AUTO</v>
          </cell>
          <cell r="T1330" t="str">
            <v>URBAN</v>
          </cell>
          <cell r="U1330" t="str">
            <v>EN GAMA</v>
          </cell>
          <cell r="V1330">
            <v>14</v>
          </cell>
          <cell r="W1330">
            <v>4028.59</v>
          </cell>
          <cell r="X1330">
            <v>5793</v>
          </cell>
          <cell r="Y1330">
            <v>6719.8799999999992</v>
          </cell>
          <cell r="Z1330">
            <v>13352.759999999998</v>
          </cell>
          <cell r="AA1330" t="str">
            <v>BRIDGESTONE, 245, 45, 17, 95, Y, AUTO, URBAN, POTENZA RE050A, Letra Negra</v>
          </cell>
        </row>
        <row r="1331">
          <cell r="A1331" t="str">
            <v>C9019909</v>
          </cell>
          <cell r="B1331" t="str">
            <v>Lt305/70/R18 Coopertires Discoverer S/T Maxx 126/123Q</v>
          </cell>
          <cell r="C1331" t="str">
            <v>COOPERTIRES</v>
          </cell>
          <cell r="D1331" t="str">
            <v>DISCOVERER S/T MAXX</v>
          </cell>
          <cell r="E1331">
            <v>305</v>
          </cell>
          <cell r="F1331">
            <v>70</v>
          </cell>
          <cell r="G1331">
            <v>18</v>
          </cell>
          <cell r="H1331" t="str">
            <v>Letra Negra</v>
          </cell>
          <cell r="I1331" t="str">
            <v>No</v>
          </cell>
          <cell r="J1331" t="str">
            <v>R</v>
          </cell>
          <cell r="K1331" t="str">
            <v>Q</v>
          </cell>
          <cell r="L1331" t="str">
            <v>126/123</v>
          </cell>
          <cell r="M1331" t="str">
            <v>E</v>
          </cell>
          <cell r="N1331" t="str">
            <v>-</v>
          </cell>
          <cell r="O1331" t="str">
            <v>-</v>
          </cell>
          <cell r="P1331" t="str">
            <v>No</v>
          </cell>
          <cell r="Q1331">
            <v>10</v>
          </cell>
          <cell r="R1331">
            <v>0</v>
          </cell>
          <cell r="S1331" t="str">
            <v>CAMIONETA</v>
          </cell>
          <cell r="T1331" t="str">
            <v>ALL TERRAIN</v>
          </cell>
          <cell r="U1331" t="str">
            <v>EN GAMA</v>
          </cell>
          <cell r="V1331">
            <v>0</v>
          </cell>
          <cell r="W1331">
            <v>2984.01</v>
          </cell>
          <cell r="X1331">
            <v>4430</v>
          </cell>
          <cell r="Y1331">
            <v>5138.7999999999993</v>
          </cell>
          <cell r="Z1331">
            <v>9890.16</v>
          </cell>
          <cell r="AA1331" t="str">
            <v>COOPERTIRES, 305, 70, 18, 126/123, Q, CAMIONETA, ALL TERRAIN, DISCOVERER S/T MAXX, Letra Negra</v>
          </cell>
        </row>
        <row r="1332">
          <cell r="A1332" t="str">
            <v>GDY103246</v>
          </cell>
          <cell r="B1332" t="str">
            <v>225/55/R17 Goodyear Eagle Gt 97V</v>
          </cell>
          <cell r="C1332" t="str">
            <v>GOODYEAR</v>
          </cell>
          <cell r="D1332" t="str">
            <v>EAGLE GT</v>
          </cell>
          <cell r="E1332">
            <v>225</v>
          </cell>
          <cell r="F1332">
            <v>55</v>
          </cell>
          <cell r="G1332">
            <v>17</v>
          </cell>
          <cell r="H1332" t="str">
            <v>Letra Negra</v>
          </cell>
          <cell r="I1332" t="str">
            <v>No</v>
          </cell>
          <cell r="J1332" t="str">
            <v>HP</v>
          </cell>
          <cell r="K1332" t="str">
            <v>V</v>
          </cell>
          <cell r="L1332" t="str">
            <v>97</v>
          </cell>
          <cell r="M1332" t="str">
            <v>SL</v>
          </cell>
          <cell r="N1332" t="str">
            <v>A</v>
          </cell>
          <cell r="O1332" t="str">
            <v>A</v>
          </cell>
          <cell r="P1332" t="str">
            <v>No</v>
          </cell>
          <cell r="Q1332" t="str">
            <v>-</v>
          </cell>
          <cell r="R1332">
            <v>440</v>
          </cell>
          <cell r="S1332" t="str">
            <v>AUTO</v>
          </cell>
          <cell r="T1332" t="str">
            <v>URBAN</v>
          </cell>
          <cell r="U1332" t="str">
            <v>DESCONTINUADO</v>
          </cell>
          <cell r="V1332">
            <v>0</v>
          </cell>
          <cell r="W1332">
            <v>1854.18</v>
          </cell>
          <cell r="X1332">
            <v>2849</v>
          </cell>
          <cell r="Y1332">
            <v>3304.8399999999997</v>
          </cell>
          <cell r="Z1332">
            <v>6145.6799999999994</v>
          </cell>
          <cell r="AA1332" t="str">
            <v>GOODYEAR, 225, 55, 17, 97, V, AUTO, URBAN, EAGLE GT, Letra Negra</v>
          </cell>
        </row>
        <row r="1333">
          <cell r="A1333" t="str">
            <v>PIR2404400</v>
          </cell>
          <cell r="B1333" t="str">
            <v>265/35/R20 Pirelli Pzero 99Y</v>
          </cell>
          <cell r="C1333" t="str">
            <v>PIRELLI</v>
          </cell>
          <cell r="D1333" t="str">
            <v>PZERO</v>
          </cell>
          <cell r="E1333">
            <v>265</v>
          </cell>
          <cell r="F1333">
            <v>35</v>
          </cell>
          <cell r="G1333">
            <v>20</v>
          </cell>
          <cell r="H1333" t="str">
            <v>Letra Negra</v>
          </cell>
          <cell r="I1333" t="str">
            <v>No</v>
          </cell>
          <cell r="J1333" t="str">
            <v>HP</v>
          </cell>
          <cell r="K1333" t="str">
            <v>Y</v>
          </cell>
          <cell r="L1333" t="str">
            <v>99</v>
          </cell>
          <cell r="M1333" t="str">
            <v>XL</v>
          </cell>
          <cell r="N1333" t="str">
            <v>AA</v>
          </cell>
          <cell r="O1333" t="str">
            <v>A</v>
          </cell>
          <cell r="P1333" t="str">
            <v>No</v>
          </cell>
          <cell r="Q1333" t="str">
            <v>-</v>
          </cell>
          <cell r="R1333">
            <v>220</v>
          </cell>
          <cell r="S1333" t="str">
            <v>AUTO</v>
          </cell>
          <cell r="T1333" t="str">
            <v>URBAN</v>
          </cell>
          <cell r="U1333" t="str">
            <v>EN GAMA</v>
          </cell>
          <cell r="V1333">
            <v>0</v>
          </cell>
          <cell r="W1333">
            <v>5108.3500000000004</v>
          </cell>
          <cell r="X1333">
            <v>7306</v>
          </cell>
          <cell r="Y1333">
            <v>8474.9599999999991</v>
          </cell>
          <cell r="Z1333">
            <v>16931.36</v>
          </cell>
          <cell r="AA1333" t="str">
            <v>PIRELLI, 265, 35, 20, 99, Y, AUTO, URBAN, PZERO, Letra Negra</v>
          </cell>
        </row>
        <row r="1334">
          <cell r="A1334" t="str">
            <v>PIR1921100</v>
          </cell>
          <cell r="B1334" t="str">
            <v>275/35/R19 Pirelli Pzero 96Y</v>
          </cell>
          <cell r="C1334" t="str">
            <v>PIRELLI</v>
          </cell>
          <cell r="D1334" t="str">
            <v>PZERO</v>
          </cell>
          <cell r="E1334">
            <v>275</v>
          </cell>
          <cell r="F1334">
            <v>35</v>
          </cell>
          <cell r="G1334">
            <v>19</v>
          </cell>
          <cell r="H1334" t="str">
            <v>Letra Negra</v>
          </cell>
          <cell r="I1334" t="str">
            <v>No</v>
          </cell>
          <cell r="J1334" t="str">
            <v>HP</v>
          </cell>
          <cell r="K1334" t="str">
            <v>Y</v>
          </cell>
          <cell r="L1334" t="str">
            <v>96</v>
          </cell>
          <cell r="M1334" t="str">
            <v>SL</v>
          </cell>
          <cell r="N1334" t="str">
            <v>AA</v>
          </cell>
          <cell r="O1334" t="str">
            <v>A</v>
          </cell>
          <cell r="P1334" t="str">
            <v>Si</v>
          </cell>
          <cell r="Q1334" t="str">
            <v>-</v>
          </cell>
          <cell r="R1334">
            <v>220</v>
          </cell>
          <cell r="S1334" t="str">
            <v>AUTO</v>
          </cell>
          <cell r="T1334" t="str">
            <v>URBAN</v>
          </cell>
          <cell r="U1334" t="str">
            <v>EN GAMA</v>
          </cell>
          <cell r="V1334">
            <v>0</v>
          </cell>
          <cell r="W1334">
            <v>4848.17</v>
          </cell>
          <cell r="X1334">
            <v>6954</v>
          </cell>
          <cell r="Y1334">
            <v>8066.6399999999994</v>
          </cell>
          <cell r="Z1334">
            <v>16068.32</v>
          </cell>
          <cell r="AA1334" t="str">
            <v>PIRELLI, 275, 35, 19, 96, Y, AUTO, URBAN, PZERO, Letra Negra</v>
          </cell>
        </row>
        <row r="1335">
          <cell r="A1335" t="str">
            <v>PIR1826600</v>
          </cell>
          <cell r="B1335" t="str">
            <v>245/35/R21 Pirelli Pzero 96Y</v>
          </cell>
          <cell r="C1335" t="str">
            <v>PIRELLI</v>
          </cell>
          <cell r="D1335" t="str">
            <v>PZERO</v>
          </cell>
          <cell r="E1335">
            <v>245</v>
          </cell>
          <cell r="F1335">
            <v>35</v>
          </cell>
          <cell r="G1335">
            <v>21</v>
          </cell>
          <cell r="H1335" t="str">
            <v>Letra Negra</v>
          </cell>
          <cell r="I1335" t="str">
            <v>Si</v>
          </cell>
          <cell r="J1335" t="str">
            <v>HP</v>
          </cell>
          <cell r="K1335" t="str">
            <v>Y</v>
          </cell>
          <cell r="L1335" t="str">
            <v>96</v>
          </cell>
          <cell r="M1335" t="str">
            <v>XL</v>
          </cell>
          <cell r="N1335" t="str">
            <v>AA</v>
          </cell>
          <cell r="O1335" t="str">
            <v>A</v>
          </cell>
          <cell r="P1335" t="str">
            <v>Si</v>
          </cell>
          <cell r="Q1335" t="str">
            <v>-</v>
          </cell>
          <cell r="R1335">
            <v>220</v>
          </cell>
          <cell r="S1335" t="str">
            <v>AUTO</v>
          </cell>
          <cell r="T1335" t="str">
            <v>URBAN</v>
          </cell>
          <cell r="U1335" t="str">
            <v>EN GAMA</v>
          </cell>
          <cell r="V1335">
            <v>1</v>
          </cell>
          <cell r="W1335">
            <v>5003.16</v>
          </cell>
          <cell r="X1335">
            <v>7164</v>
          </cell>
          <cell r="Y1335">
            <v>8310.24</v>
          </cell>
          <cell r="Z1335">
            <v>16582.199999999997</v>
          </cell>
          <cell r="AA1335" t="str">
            <v>PIRELLI, 245, 35, 21, 96, Y, AUTO, URBAN, PZERO, Letra Negra</v>
          </cell>
        </row>
        <row r="1336">
          <cell r="A1336" t="str">
            <v>C17611</v>
          </cell>
          <cell r="B1336" t="str">
            <v>185/65/R15 Coopertires Cs3 Touring 88T</v>
          </cell>
          <cell r="C1336" t="str">
            <v>COOPERTIRES</v>
          </cell>
          <cell r="D1336" t="str">
            <v>CS3 TOURING</v>
          </cell>
          <cell r="E1336">
            <v>185</v>
          </cell>
          <cell r="F1336">
            <v>65</v>
          </cell>
          <cell r="G1336">
            <v>15</v>
          </cell>
          <cell r="H1336" t="str">
            <v>Letra Negra</v>
          </cell>
          <cell r="I1336" t="str">
            <v>No</v>
          </cell>
          <cell r="J1336" t="str">
            <v>R</v>
          </cell>
          <cell r="K1336" t="str">
            <v>T</v>
          </cell>
          <cell r="L1336" t="str">
            <v>88</v>
          </cell>
          <cell r="M1336" t="str">
            <v>SL</v>
          </cell>
          <cell r="N1336" t="str">
            <v>A</v>
          </cell>
          <cell r="O1336" t="str">
            <v>B</v>
          </cell>
          <cell r="P1336" t="str">
            <v>No</v>
          </cell>
          <cell r="Q1336" t="str">
            <v>-</v>
          </cell>
          <cell r="R1336">
            <v>540</v>
          </cell>
          <cell r="S1336" t="str">
            <v>AUTO</v>
          </cell>
          <cell r="T1336" t="str">
            <v>TOURING</v>
          </cell>
          <cell r="U1336" t="str">
            <v>DESCONTINUADO</v>
          </cell>
          <cell r="V1336">
            <v>2</v>
          </cell>
          <cell r="W1336">
            <v>909.42</v>
          </cell>
          <cell r="X1336">
            <v>1435</v>
          </cell>
          <cell r="Y1336">
            <v>1664.6</v>
          </cell>
          <cell r="Z1336">
            <v>3014.8399999999997</v>
          </cell>
          <cell r="AA1336" t="str">
            <v>COOPERTIRES, 185, 65, 15, 88, T, AUTO, TOURING, CS3 TOURING, Letra Negra</v>
          </cell>
        </row>
        <row r="1337">
          <cell r="A1337">
            <v>23248</v>
          </cell>
          <cell r="B1337" t="str">
            <v>225/50/R17 Michelin Primacy 4 98Y</v>
          </cell>
          <cell r="C1337" t="str">
            <v>MICHELIN</v>
          </cell>
          <cell r="D1337" t="str">
            <v>PRIMACY 4</v>
          </cell>
          <cell r="E1337">
            <v>225</v>
          </cell>
          <cell r="F1337">
            <v>50</v>
          </cell>
          <cell r="G1337">
            <v>17</v>
          </cell>
          <cell r="H1337" t="str">
            <v>Letra Negra</v>
          </cell>
          <cell r="I1337" t="str">
            <v>No</v>
          </cell>
          <cell r="J1337" t="str">
            <v>HP</v>
          </cell>
          <cell r="K1337" t="str">
            <v>Y</v>
          </cell>
          <cell r="L1337" t="str">
            <v>98</v>
          </cell>
          <cell r="M1337" t="str">
            <v>XL</v>
          </cell>
          <cell r="N1337" t="str">
            <v>-</v>
          </cell>
          <cell r="O1337" t="str">
            <v>-</v>
          </cell>
          <cell r="P1337" t="str">
            <v>No</v>
          </cell>
          <cell r="Q1337" t="str">
            <v>-</v>
          </cell>
          <cell r="R1337">
            <v>340</v>
          </cell>
          <cell r="S1337" t="str">
            <v>AUTO</v>
          </cell>
          <cell r="T1337" t="str">
            <v>URBAN</v>
          </cell>
          <cell r="U1337" t="str">
            <v>EN GAMA</v>
          </cell>
          <cell r="V1337">
            <v>3</v>
          </cell>
          <cell r="W1337">
            <v>2826.76</v>
          </cell>
          <cell r="X1337">
            <v>4166</v>
          </cell>
          <cell r="Y1337">
            <v>4832.5599999999995</v>
          </cell>
          <cell r="Z1337">
            <v>9933.08</v>
          </cell>
          <cell r="AA1337" t="str">
            <v>MICHELIN, 225, 50, 17, 98, Y, AUTO, URBAN, PRIMACY 4, Letra Negra</v>
          </cell>
        </row>
        <row r="1338">
          <cell r="A1338">
            <v>8710</v>
          </cell>
          <cell r="B1338" t="str">
            <v>245/75/R16 Michelin Defender Ltx 120/116R</v>
          </cell>
          <cell r="C1338" t="str">
            <v>MICHELIN</v>
          </cell>
          <cell r="D1338" t="str">
            <v>DEFENDER LTX</v>
          </cell>
          <cell r="E1338">
            <v>245</v>
          </cell>
          <cell r="F1338">
            <v>75</v>
          </cell>
          <cell r="G1338">
            <v>16</v>
          </cell>
          <cell r="H1338" t="str">
            <v>Letra Negra Resaltada</v>
          </cell>
          <cell r="I1338" t="str">
            <v>No</v>
          </cell>
          <cell r="J1338" t="str">
            <v>R</v>
          </cell>
          <cell r="K1338" t="str">
            <v>R</v>
          </cell>
          <cell r="L1338" t="str">
            <v>120/116</v>
          </cell>
          <cell r="M1338" t="str">
            <v>E</v>
          </cell>
          <cell r="N1338" t="str">
            <v>-</v>
          </cell>
          <cell r="O1338" t="str">
            <v>-</v>
          </cell>
          <cell r="P1338" t="str">
            <v>No</v>
          </cell>
          <cell r="Q1338">
            <v>10</v>
          </cell>
          <cell r="R1338">
            <v>0</v>
          </cell>
          <cell r="S1338" t="str">
            <v>CAMIONETA</v>
          </cell>
          <cell r="T1338" t="str">
            <v>URBAN</v>
          </cell>
          <cell r="U1338" t="str">
            <v>EN GAMA</v>
          </cell>
          <cell r="V1338">
            <v>0</v>
          </cell>
          <cell r="W1338">
            <v>2588.54</v>
          </cell>
          <cell r="X1338">
            <v>3773</v>
          </cell>
          <cell r="Y1338">
            <v>4376.6799999999994</v>
          </cell>
          <cell r="Z1338">
            <v>8579.3599999999988</v>
          </cell>
          <cell r="AA1338" t="str">
            <v>MICHELIN, 245, 75, 16, 120/116, R, CAMIONETA, URBAN, DEFENDER LTX, Letra Negra Resaltada</v>
          </cell>
        </row>
        <row r="1339">
          <cell r="A1339" t="str">
            <v>FS11203005</v>
          </cell>
          <cell r="B1339" t="str">
            <v>235/70/R16 Firestone Destination A/T 104S</v>
          </cell>
          <cell r="C1339" t="str">
            <v>FIRESTONE</v>
          </cell>
          <cell r="D1339" t="str">
            <v>DESTINATION A/T</v>
          </cell>
          <cell r="E1339">
            <v>235</v>
          </cell>
          <cell r="F1339">
            <v>70</v>
          </cell>
          <cell r="G1339">
            <v>16</v>
          </cell>
          <cell r="H1339" t="str">
            <v>Letra Blanca Derecha</v>
          </cell>
          <cell r="I1339" t="str">
            <v>No</v>
          </cell>
          <cell r="J1339" t="str">
            <v>R</v>
          </cell>
          <cell r="K1339" t="str">
            <v>S</v>
          </cell>
          <cell r="L1339" t="str">
            <v>104</v>
          </cell>
          <cell r="M1339" t="str">
            <v>SL</v>
          </cell>
          <cell r="N1339" t="str">
            <v>-</v>
          </cell>
          <cell r="O1339" t="str">
            <v>-</v>
          </cell>
          <cell r="P1339" t="str">
            <v>No</v>
          </cell>
          <cell r="Q1339" t="str">
            <v>-</v>
          </cell>
          <cell r="R1339">
            <v>0</v>
          </cell>
          <cell r="S1339" t="str">
            <v>CAMIONETA</v>
          </cell>
          <cell r="T1339" t="str">
            <v>URBAN</v>
          </cell>
          <cell r="U1339" t="str">
            <v>EN GAMA</v>
          </cell>
          <cell r="V1339">
            <v>0</v>
          </cell>
          <cell r="W1339">
            <v>1564.3</v>
          </cell>
          <cell r="X1339">
            <v>2386</v>
          </cell>
          <cell r="Y1339">
            <v>2767.7599999999998</v>
          </cell>
          <cell r="Z1339">
            <v>5185.2</v>
          </cell>
          <cell r="AA1339" t="str">
            <v>FIRESTONE, 235, 70, 16, 104, S, CAMIONETA, URBAN, DESTINATION A/T, Letra Blanca Derecha</v>
          </cell>
        </row>
        <row r="1340">
          <cell r="A1340">
            <v>7919</v>
          </cell>
          <cell r="B1340" t="str">
            <v>195/70/R15 Michelin Agilis 104/102R</v>
          </cell>
          <cell r="C1340" t="str">
            <v>MICHELIN</v>
          </cell>
          <cell r="D1340" t="str">
            <v>AGILIS</v>
          </cell>
          <cell r="E1340">
            <v>195</v>
          </cell>
          <cell r="F1340">
            <v>70</v>
          </cell>
          <cell r="G1340">
            <v>15</v>
          </cell>
          <cell r="H1340" t="str">
            <v>Letra Negra</v>
          </cell>
          <cell r="I1340" t="str">
            <v>No</v>
          </cell>
          <cell r="J1340" t="str">
            <v>R</v>
          </cell>
          <cell r="K1340" t="str">
            <v>R</v>
          </cell>
          <cell r="L1340" t="str">
            <v>104/102</v>
          </cell>
          <cell r="M1340" t="str">
            <v>SL</v>
          </cell>
          <cell r="N1340" t="str">
            <v>-</v>
          </cell>
          <cell r="O1340" t="str">
            <v>-</v>
          </cell>
          <cell r="P1340" t="str">
            <v>No</v>
          </cell>
          <cell r="Q1340" t="str">
            <v>-</v>
          </cell>
          <cell r="R1340">
            <v>0</v>
          </cell>
          <cell r="S1340" t="str">
            <v>CAMIONETA</v>
          </cell>
          <cell r="T1340" t="str">
            <v>URBAN</v>
          </cell>
          <cell r="U1340" t="str">
            <v>EN GAMA</v>
          </cell>
          <cell r="V1340">
            <v>1</v>
          </cell>
          <cell r="W1340">
            <v>2129.6999999999998</v>
          </cell>
          <cell r="X1340">
            <v>3088</v>
          </cell>
          <cell r="Y1340">
            <v>3582.08</v>
          </cell>
          <cell r="Z1340">
            <v>7088.7599999999993</v>
          </cell>
          <cell r="AA1340" t="str">
            <v>MICHELIN, 195, 70, 15, 104/102, R, CAMIONETA, URBAN, AGILIS, Letra Negra</v>
          </cell>
        </row>
        <row r="1341">
          <cell r="A1341">
            <v>50536</v>
          </cell>
          <cell r="B1341" t="str">
            <v>265/30/R19 Michelin Pilot Sport Ps2 93Y</v>
          </cell>
          <cell r="C1341" t="str">
            <v>MICHELIN</v>
          </cell>
          <cell r="D1341" t="str">
            <v>PILOT SPORT PS2</v>
          </cell>
          <cell r="E1341">
            <v>265</v>
          </cell>
          <cell r="F1341">
            <v>30</v>
          </cell>
          <cell r="G1341">
            <v>19</v>
          </cell>
          <cell r="H1341" t="str">
            <v>Letra Negra</v>
          </cell>
          <cell r="I1341" t="str">
            <v>No</v>
          </cell>
          <cell r="J1341" t="str">
            <v>HP</v>
          </cell>
          <cell r="K1341" t="str">
            <v>Y</v>
          </cell>
          <cell r="L1341" t="str">
            <v>93</v>
          </cell>
          <cell r="M1341" t="str">
            <v>XL</v>
          </cell>
          <cell r="N1341" t="str">
            <v>-</v>
          </cell>
          <cell r="O1341" t="str">
            <v>-</v>
          </cell>
          <cell r="P1341" t="str">
            <v>No</v>
          </cell>
          <cell r="Q1341" t="str">
            <v>-</v>
          </cell>
          <cell r="R1341">
            <v>220</v>
          </cell>
          <cell r="S1341" t="str">
            <v>AUTO</v>
          </cell>
          <cell r="T1341" t="str">
            <v>SPORTING</v>
          </cell>
          <cell r="U1341" t="str">
            <v>DESCONTINUADO</v>
          </cell>
          <cell r="V1341">
            <v>2</v>
          </cell>
          <cell r="W1341">
            <v>3932.45</v>
          </cell>
          <cell r="X1341">
            <v>5714</v>
          </cell>
          <cell r="Y1341">
            <v>6628.24</v>
          </cell>
          <cell r="Z1341">
            <v>13033.759999999998</v>
          </cell>
          <cell r="AA1341" t="str">
            <v>MICHELIN, 265, 30, 19, 93, Y, AUTO, SPORTING, PILOT SPORT PS2, Letra Negra</v>
          </cell>
        </row>
        <row r="1342">
          <cell r="A1342">
            <v>92789</v>
          </cell>
          <cell r="B1342" t="str">
            <v>245/35/R18 Michelin Pilot Sport Ps2 92Y</v>
          </cell>
          <cell r="C1342" t="str">
            <v>MICHELIN</v>
          </cell>
          <cell r="D1342" t="str">
            <v>PILOT SPORT PS2</v>
          </cell>
          <cell r="E1342">
            <v>245</v>
          </cell>
          <cell r="F1342">
            <v>35</v>
          </cell>
          <cell r="G1342">
            <v>18</v>
          </cell>
          <cell r="H1342" t="str">
            <v>Letra Negra</v>
          </cell>
          <cell r="I1342" t="str">
            <v>No</v>
          </cell>
          <cell r="J1342" t="str">
            <v>HP</v>
          </cell>
          <cell r="K1342" t="str">
            <v>Y</v>
          </cell>
          <cell r="L1342" t="str">
            <v>92</v>
          </cell>
          <cell r="M1342" t="str">
            <v>XL</v>
          </cell>
          <cell r="N1342" t="str">
            <v>AA</v>
          </cell>
          <cell r="O1342" t="str">
            <v>A</v>
          </cell>
          <cell r="P1342" t="str">
            <v>No</v>
          </cell>
          <cell r="Q1342" t="str">
            <v>-</v>
          </cell>
          <cell r="R1342">
            <v>220</v>
          </cell>
          <cell r="S1342" t="str">
            <v>AUTO</v>
          </cell>
          <cell r="T1342" t="str">
            <v>SPORTING</v>
          </cell>
          <cell r="U1342" t="str">
            <v>EN GAMA</v>
          </cell>
          <cell r="V1342">
            <v>3</v>
          </cell>
          <cell r="W1342">
            <v>3557.26</v>
          </cell>
          <cell r="X1342">
            <v>5206</v>
          </cell>
          <cell r="Y1342">
            <v>6038.96</v>
          </cell>
          <cell r="Z1342">
            <v>11790.24</v>
          </cell>
          <cell r="AA1342" t="str">
            <v>MICHELIN, 245, 35, 18, 92, Y, AUTO, SPORTING, PILOT SPORT PS2, Letra Negra</v>
          </cell>
        </row>
        <row r="1343">
          <cell r="A1343" t="str">
            <v>C50504</v>
          </cell>
          <cell r="B1343" t="str">
            <v>275/65/R17 Coopertires Discoverer H/T 115S</v>
          </cell>
          <cell r="C1343" t="str">
            <v>COOPERTIRES</v>
          </cell>
          <cell r="D1343" t="str">
            <v>DISCOVERER H/T</v>
          </cell>
          <cell r="E1343">
            <v>275</v>
          </cell>
          <cell r="F1343">
            <v>65</v>
          </cell>
          <cell r="G1343">
            <v>17</v>
          </cell>
          <cell r="H1343" t="str">
            <v>Letra Negra</v>
          </cell>
          <cell r="I1343" t="str">
            <v>No</v>
          </cell>
          <cell r="J1343" t="str">
            <v>R</v>
          </cell>
          <cell r="K1343" t="str">
            <v>S</v>
          </cell>
          <cell r="L1343" t="str">
            <v>115</v>
          </cell>
          <cell r="M1343" t="str">
            <v>SL</v>
          </cell>
          <cell r="N1343" t="str">
            <v>A</v>
          </cell>
          <cell r="O1343" t="str">
            <v>A</v>
          </cell>
          <cell r="P1343" t="str">
            <v>No</v>
          </cell>
          <cell r="Q1343" t="str">
            <v>-</v>
          </cell>
          <cell r="R1343">
            <v>440</v>
          </cell>
          <cell r="S1343" t="str">
            <v>CAMIONETA</v>
          </cell>
          <cell r="T1343" t="str">
            <v>ALL TERRAIN</v>
          </cell>
          <cell r="U1343" t="str">
            <v>DESCONTINUADO</v>
          </cell>
          <cell r="V1343">
            <v>3</v>
          </cell>
          <cell r="W1343">
            <v>1580.63</v>
          </cell>
          <cell r="X1343">
            <v>2478</v>
          </cell>
          <cell r="Y1343">
            <v>2874.48</v>
          </cell>
          <cell r="Z1343">
            <v>5239.7199999999993</v>
          </cell>
          <cell r="AA1343" t="str">
            <v>COOPERTIRES, 275, 65, 17, 115, S, CAMIONETA, ALL TERRAIN, DISCOVERER H/T, Letra Negra</v>
          </cell>
        </row>
        <row r="1344">
          <cell r="A1344" t="str">
            <v>C9032702</v>
          </cell>
          <cell r="B1344" t="str">
            <v>265/70/R18 Coopertires Discoverer At3 4S 116T</v>
          </cell>
          <cell r="C1344" t="str">
            <v>COOPERTIRES</v>
          </cell>
          <cell r="D1344" t="str">
            <v>DISCOVERER AT3 4S</v>
          </cell>
          <cell r="E1344">
            <v>265</v>
          </cell>
          <cell r="F1344">
            <v>70</v>
          </cell>
          <cell r="G1344">
            <v>18</v>
          </cell>
          <cell r="H1344" t="str">
            <v>Letra Blanca Derecha</v>
          </cell>
          <cell r="I1344" t="str">
            <v>No</v>
          </cell>
          <cell r="J1344" t="str">
            <v>R</v>
          </cell>
          <cell r="K1344" t="str">
            <v>T</v>
          </cell>
          <cell r="L1344" t="str">
            <v>116</v>
          </cell>
          <cell r="M1344" t="str">
            <v>SL</v>
          </cell>
          <cell r="N1344" t="str">
            <v>A</v>
          </cell>
          <cell r="O1344" t="str">
            <v>B</v>
          </cell>
          <cell r="P1344" t="str">
            <v>No</v>
          </cell>
          <cell r="Q1344">
            <v>4</v>
          </cell>
          <cell r="R1344">
            <v>620</v>
          </cell>
          <cell r="S1344" t="str">
            <v>CAMIONETA</v>
          </cell>
          <cell r="T1344" t="str">
            <v>ALL TERRAIN</v>
          </cell>
          <cell r="U1344" t="str">
            <v>EN GAMA</v>
          </cell>
          <cell r="V1344">
            <v>0</v>
          </cell>
          <cell r="W1344">
            <v>2424.5500000000002</v>
          </cell>
          <cell r="X1344">
            <v>3672</v>
          </cell>
          <cell r="Y1344">
            <v>4259.5199999999995</v>
          </cell>
          <cell r="Z1344">
            <v>8036.48</v>
          </cell>
          <cell r="AA1344" t="str">
            <v>COOPERTIRES, 265, 70, 18, 116, T, CAMIONETA, ALL TERRAIN, DISCOVERER AT3 4S, Letra Blanca Derecha</v>
          </cell>
        </row>
        <row r="1345">
          <cell r="A1345" t="str">
            <v>DUN102275</v>
          </cell>
          <cell r="B1345" t="str">
            <v>245/75/R16 Dunlop Grandtrek At20 109S</v>
          </cell>
          <cell r="C1345" t="str">
            <v>DUNLOP</v>
          </cell>
          <cell r="D1345" t="str">
            <v>GRANDTREK AT20</v>
          </cell>
          <cell r="E1345">
            <v>245</v>
          </cell>
          <cell r="F1345">
            <v>75</v>
          </cell>
          <cell r="G1345">
            <v>16</v>
          </cell>
          <cell r="H1345" t="str">
            <v>Letra Negra</v>
          </cell>
          <cell r="I1345" t="str">
            <v>Si</v>
          </cell>
          <cell r="J1345" t="str">
            <v>R</v>
          </cell>
          <cell r="K1345" t="str">
            <v>S</v>
          </cell>
          <cell r="L1345" t="str">
            <v>109</v>
          </cell>
          <cell r="M1345" t="str">
            <v>SL</v>
          </cell>
          <cell r="N1345" t="str">
            <v>B</v>
          </cell>
          <cell r="O1345" t="str">
            <v>B</v>
          </cell>
          <cell r="P1345" t="str">
            <v>No</v>
          </cell>
          <cell r="Q1345" t="str">
            <v>-</v>
          </cell>
          <cell r="R1345">
            <v>300</v>
          </cell>
          <cell r="S1345" t="str">
            <v>CAMIONETA</v>
          </cell>
          <cell r="T1345" t="str">
            <v>URBAN</v>
          </cell>
          <cell r="U1345" t="str">
            <v>FUERA DE GAMA</v>
          </cell>
          <cell r="V1345">
            <v>0</v>
          </cell>
          <cell r="W1345">
            <v>1638.87</v>
          </cell>
          <cell r="X1345">
            <v>2487</v>
          </cell>
          <cell r="Y1345">
            <v>2884.9199999999996</v>
          </cell>
          <cell r="Z1345">
            <v>5432.28</v>
          </cell>
          <cell r="AA1345" t="str">
            <v>DUNLOP, 245, 75, 16, 109, S, CAMIONETA, URBAN, GRANDTREK AT20, Letra Negra</v>
          </cell>
        </row>
        <row r="1346">
          <cell r="A1346" t="str">
            <v>PIR2218900</v>
          </cell>
          <cell r="B1346" t="str">
            <v>275/30/R21 Pirelli Pzero 98Y</v>
          </cell>
          <cell r="C1346" t="str">
            <v>PIRELLI</v>
          </cell>
          <cell r="D1346" t="str">
            <v>PZERO</v>
          </cell>
          <cell r="E1346">
            <v>275</v>
          </cell>
          <cell r="F1346">
            <v>30</v>
          </cell>
          <cell r="G1346">
            <v>21</v>
          </cell>
          <cell r="H1346" t="str">
            <v>Letra Negra</v>
          </cell>
          <cell r="I1346" t="str">
            <v>Si</v>
          </cell>
          <cell r="J1346" t="str">
            <v>HP</v>
          </cell>
          <cell r="K1346" t="str">
            <v>Y</v>
          </cell>
          <cell r="L1346" t="str">
            <v>98</v>
          </cell>
          <cell r="M1346" t="str">
            <v>XL</v>
          </cell>
          <cell r="N1346" t="str">
            <v>AA</v>
          </cell>
          <cell r="O1346" t="str">
            <v>A</v>
          </cell>
          <cell r="P1346" t="str">
            <v>No</v>
          </cell>
          <cell r="Q1346" t="str">
            <v>-</v>
          </cell>
          <cell r="R1346">
            <v>220</v>
          </cell>
          <cell r="S1346" t="str">
            <v>AUTO</v>
          </cell>
          <cell r="T1346" t="str">
            <v>URBAN</v>
          </cell>
          <cell r="U1346" t="str">
            <v>EN GAMA</v>
          </cell>
          <cell r="V1346">
            <v>0</v>
          </cell>
          <cell r="W1346">
            <v>4935.04</v>
          </cell>
          <cell r="X1346">
            <v>7071</v>
          </cell>
          <cell r="Y1346">
            <v>8202.3599999999988</v>
          </cell>
          <cell r="Z1346">
            <v>16357.159999999998</v>
          </cell>
          <cell r="AA1346" t="str">
            <v>PIRELLI, 275, 30, 21, 98, Y, AUTO, URBAN, PZERO, Letra Negra</v>
          </cell>
        </row>
        <row r="1347">
          <cell r="A1347" t="str">
            <v>PIR2122700</v>
          </cell>
          <cell r="B1347" t="str">
            <v>275/40/R19 Pirelli Pzero 101Y</v>
          </cell>
          <cell r="C1347" t="str">
            <v>PIRELLI</v>
          </cell>
          <cell r="D1347" t="str">
            <v>PZERO</v>
          </cell>
          <cell r="E1347">
            <v>275</v>
          </cell>
          <cell r="F1347">
            <v>40</v>
          </cell>
          <cell r="G1347">
            <v>19</v>
          </cell>
          <cell r="H1347" t="str">
            <v>Letra Negra</v>
          </cell>
          <cell r="I1347" t="str">
            <v>Si</v>
          </cell>
          <cell r="J1347" t="str">
            <v>HP</v>
          </cell>
          <cell r="K1347" t="str">
            <v>Y</v>
          </cell>
          <cell r="L1347" t="str">
            <v>101</v>
          </cell>
          <cell r="M1347" t="str">
            <v>SL</v>
          </cell>
          <cell r="N1347" t="str">
            <v>AA</v>
          </cell>
          <cell r="O1347" t="str">
            <v>A</v>
          </cell>
          <cell r="P1347" t="str">
            <v>Si</v>
          </cell>
          <cell r="Q1347" t="str">
            <v>-</v>
          </cell>
          <cell r="R1347">
            <v>220</v>
          </cell>
          <cell r="S1347" t="str">
            <v>AUTO</v>
          </cell>
          <cell r="T1347" t="str">
            <v>URBAN</v>
          </cell>
          <cell r="U1347" t="str">
            <v>EN GAMA</v>
          </cell>
          <cell r="V1347">
            <v>0</v>
          </cell>
          <cell r="W1347">
            <v>5329.97</v>
          </cell>
          <cell r="X1347">
            <v>7606</v>
          </cell>
          <cell r="Y1347">
            <v>8822.9599999999991</v>
          </cell>
          <cell r="Z1347">
            <v>17665.64</v>
          </cell>
          <cell r="AA1347" t="str">
            <v>PIRELLI, 275, 40, 19, 101, Y, AUTO, URBAN, PZERO, Letra Negra</v>
          </cell>
        </row>
        <row r="1348">
          <cell r="A1348" t="str">
            <v>PIR2475000</v>
          </cell>
          <cell r="B1348" t="str">
            <v>275/35/R20 Pirelli Pzero 102Y</v>
          </cell>
          <cell r="C1348" t="str">
            <v>PIRELLI</v>
          </cell>
          <cell r="D1348" t="str">
            <v>PZERO</v>
          </cell>
          <cell r="E1348">
            <v>275</v>
          </cell>
          <cell r="F1348">
            <v>35</v>
          </cell>
          <cell r="G1348">
            <v>20</v>
          </cell>
          <cell r="H1348" t="str">
            <v>Letra Negra</v>
          </cell>
          <cell r="I1348" t="str">
            <v>Si</v>
          </cell>
          <cell r="J1348" t="str">
            <v>HP</v>
          </cell>
          <cell r="K1348" t="str">
            <v>Y</v>
          </cell>
          <cell r="L1348" t="str">
            <v>102</v>
          </cell>
          <cell r="M1348" t="str">
            <v>XL</v>
          </cell>
          <cell r="N1348" t="str">
            <v>AA</v>
          </cell>
          <cell r="O1348" t="str">
            <v>A</v>
          </cell>
          <cell r="P1348" t="str">
            <v>No</v>
          </cell>
          <cell r="Q1348" t="str">
            <v>-</v>
          </cell>
          <cell r="R1348">
            <v>220</v>
          </cell>
          <cell r="S1348" t="str">
            <v>AUTO</v>
          </cell>
          <cell r="T1348" t="str">
            <v>URBAN</v>
          </cell>
          <cell r="U1348" t="str">
            <v>FUERA DE GAMA</v>
          </cell>
          <cell r="V1348">
            <v>0</v>
          </cell>
          <cell r="W1348">
            <v>4304.43</v>
          </cell>
          <cell r="X1348">
            <v>6218</v>
          </cell>
          <cell r="Y1348">
            <v>7212.8799999999992</v>
          </cell>
          <cell r="Z1348">
            <v>14266.839999999998</v>
          </cell>
          <cell r="AA1348" t="str">
            <v>PIRELLI, 275, 35, 20, 102, Y, AUTO, URBAN, PZERO, Letra Negra</v>
          </cell>
        </row>
        <row r="1349">
          <cell r="A1349" t="str">
            <v>GDY100689</v>
          </cell>
          <cell r="B1349" t="str">
            <v>195/60/R15 Goodyear Eagle Gt 88V</v>
          </cell>
          <cell r="C1349" t="str">
            <v>GOODYEAR</v>
          </cell>
          <cell r="D1349" t="str">
            <v>EAGLE GT</v>
          </cell>
          <cell r="E1349">
            <v>195</v>
          </cell>
          <cell r="F1349">
            <v>60</v>
          </cell>
          <cell r="G1349">
            <v>15</v>
          </cell>
          <cell r="H1349" t="str">
            <v>Letra Negra</v>
          </cell>
          <cell r="I1349" t="str">
            <v>No</v>
          </cell>
          <cell r="J1349" t="str">
            <v>HP</v>
          </cell>
          <cell r="K1349" t="str">
            <v>V</v>
          </cell>
          <cell r="L1349" t="str">
            <v>88</v>
          </cell>
          <cell r="M1349" t="str">
            <v>SL</v>
          </cell>
          <cell r="N1349" t="str">
            <v>A</v>
          </cell>
          <cell r="O1349" t="str">
            <v>A</v>
          </cell>
          <cell r="P1349" t="str">
            <v>No</v>
          </cell>
          <cell r="Q1349" t="str">
            <v>-</v>
          </cell>
          <cell r="R1349">
            <v>440</v>
          </cell>
          <cell r="S1349" t="str">
            <v>AUTO</v>
          </cell>
          <cell r="T1349" t="str">
            <v>URBAN</v>
          </cell>
          <cell r="U1349" t="str">
            <v>DESCONTINUADO</v>
          </cell>
          <cell r="V1349">
            <v>0</v>
          </cell>
          <cell r="W1349">
            <v>965.83</v>
          </cell>
          <cell r="X1349">
            <v>1512</v>
          </cell>
          <cell r="Y1349">
            <v>1753.9199999999998</v>
          </cell>
          <cell r="Z1349">
            <v>3201.6</v>
          </cell>
          <cell r="AA1349" t="str">
            <v>GOODYEAR, 195, 60, 15, 88, V, AUTO, URBAN, EAGLE GT, Letra Negra</v>
          </cell>
        </row>
        <row r="1350">
          <cell r="A1350" t="str">
            <v>PIR2338300</v>
          </cell>
          <cell r="B1350" t="str">
            <v>235/45/R17 Pirelli Cinturato P7 All Season Plus 97V</v>
          </cell>
          <cell r="C1350" t="str">
            <v>PIRELLI</v>
          </cell>
          <cell r="D1350" t="str">
            <v>CINTURATO P7 ALL SEASON PLUS</v>
          </cell>
          <cell r="E1350">
            <v>235</v>
          </cell>
          <cell r="F1350">
            <v>45</v>
          </cell>
          <cell r="G1350">
            <v>17</v>
          </cell>
          <cell r="H1350" t="str">
            <v>Letra Negra</v>
          </cell>
          <cell r="I1350" t="str">
            <v>No</v>
          </cell>
          <cell r="J1350" t="str">
            <v>HP</v>
          </cell>
          <cell r="K1350" t="str">
            <v>V</v>
          </cell>
          <cell r="L1350" t="str">
            <v>97</v>
          </cell>
          <cell r="M1350" t="str">
            <v>XL</v>
          </cell>
          <cell r="N1350" t="str">
            <v>AA</v>
          </cell>
          <cell r="O1350" t="str">
            <v>A</v>
          </cell>
          <cell r="P1350" t="str">
            <v>No</v>
          </cell>
          <cell r="Q1350" t="str">
            <v>-</v>
          </cell>
          <cell r="R1350">
            <v>260</v>
          </cell>
          <cell r="S1350" t="str">
            <v>AUTO</v>
          </cell>
          <cell r="T1350" t="str">
            <v>TOURING</v>
          </cell>
          <cell r="U1350" t="str">
            <v>EN GAMA</v>
          </cell>
          <cell r="V1350">
            <v>1</v>
          </cell>
          <cell r="W1350">
            <v>2157.98</v>
          </cell>
          <cell r="X1350">
            <v>3260</v>
          </cell>
          <cell r="Y1350">
            <v>3781.6</v>
          </cell>
          <cell r="Z1350">
            <v>7152.56</v>
          </cell>
          <cell r="AA1350" t="str">
            <v>PIRELLI, 235, 45, 17, 97, V, AUTO, TOURING, CINTURATO P7 ALL SEASON PLUS, Letra Negra</v>
          </cell>
        </row>
        <row r="1351">
          <cell r="A1351">
            <v>5850</v>
          </cell>
          <cell r="B1351" t="str">
            <v>265/70/R18 Michelin Defender Ltx 116T</v>
          </cell>
          <cell r="C1351" t="str">
            <v>MICHELIN</v>
          </cell>
          <cell r="D1351" t="str">
            <v>DEFENDER LTX</v>
          </cell>
          <cell r="E1351">
            <v>265</v>
          </cell>
          <cell r="F1351">
            <v>70</v>
          </cell>
          <cell r="G1351">
            <v>18</v>
          </cell>
          <cell r="H1351" t="str">
            <v>Letra Negra</v>
          </cell>
          <cell r="I1351" t="str">
            <v>No</v>
          </cell>
          <cell r="J1351" t="str">
            <v>R</v>
          </cell>
          <cell r="K1351" t="str">
            <v>T</v>
          </cell>
          <cell r="L1351" t="str">
            <v>116</v>
          </cell>
          <cell r="M1351" t="str">
            <v>SL</v>
          </cell>
          <cell r="N1351" t="str">
            <v>-</v>
          </cell>
          <cell r="O1351" t="str">
            <v>-</v>
          </cell>
          <cell r="P1351" t="str">
            <v>No</v>
          </cell>
          <cell r="Q1351" t="str">
            <v>-</v>
          </cell>
          <cell r="R1351">
            <v>0</v>
          </cell>
          <cell r="S1351" t="str">
            <v>CAMIONETA</v>
          </cell>
          <cell r="T1351" t="str">
            <v>URBAN</v>
          </cell>
          <cell r="U1351" t="str">
            <v>DESCONTINUADO</v>
          </cell>
          <cell r="V1351">
            <v>1</v>
          </cell>
          <cell r="W1351">
            <v>2763.03</v>
          </cell>
          <cell r="X1351">
            <v>4131</v>
          </cell>
          <cell r="Y1351">
            <v>4791.96</v>
          </cell>
          <cell r="Z1351">
            <v>9158.1999999999989</v>
          </cell>
          <cell r="AA1351" t="str">
            <v>MICHELIN, 265, 70, 18, 116, T, CAMIONETA, URBAN, DEFENDER LTX, Letra Negra</v>
          </cell>
        </row>
        <row r="1352">
          <cell r="A1352">
            <v>20662</v>
          </cell>
          <cell r="B1352" t="str">
            <v>215/70/R15 Michelin Primacy Suv Eo-Mi 98H</v>
          </cell>
          <cell r="C1352" t="str">
            <v>MICHELIN</v>
          </cell>
          <cell r="D1352" t="str">
            <v>PRIMACY SUV EO-MI</v>
          </cell>
          <cell r="E1352">
            <v>215</v>
          </cell>
          <cell r="F1352">
            <v>70</v>
          </cell>
          <cell r="G1352">
            <v>15</v>
          </cell>
          <cell r="H1352" t="str">
            <v>Letra Negra</v>
          </cell>
          <cell r="I1352" t="str">
            <v>Si</v>
          </cell>
          <cell r="J1352" t="str">
            <v>R</v>
          </cell>
          <cell r="K1352" t="str">
            <v>H</v>
          </cell>
          <cell r="L1352" t="str">
            <v>98</v>
          </cell>
          <cell r="M1352" t="str">
            <v>SL</v>
          </cell>
          <cell r="N1352" t="str">
            <v>A</v>
          </cell>
          <cell r="O1352" t="str">
            <v>A</v>
          </cell>
          <cell r="P1352" t="str">
            <v>No</v>
          </cell>
          <cell r="Q1352" t="str">
            <v>-</v>
          </cell>
          <cell r="R1352">
            <v>440</v>
          </cell>
          <cell r="S1352" t="str">
            <v>CAMIONETA</v>
          </cell>
          <cell r="T1352" t="str">
            <v>URBAN</v>
          </cell>
          <cell r="U1352" t="str">
            <v>EN GAMA</v>
          </cell>
          <cell r="V1352">
            <v>0</v>
          </cell>
          <cell r="W1352">
            <v>1616.63</v>
          </cell>
          <cell r="X1352">
            <v>2393</v>
          </cell>
          <cell r="Y1352">
            <v>2775.8799999999997</v>
          </cell>
          <cell r="Z1352">
            <v>5358.04</v>
          </cell>
          <cell r="AA1352" t="str">
            <v>MICHELIN, 215, 70, 15, 98, H, CAMIONETA, URBAN, PRIMACY SUV EO-MI, Letra Negra</v>
          </cell>
        </row>
        <row r="1353">
          <cell r="A1353">
            <v>33561</v>
          </cell>
          <cell r="B1353" t="str">
            <v>11.5/80/R15 Bfgoodrich Mud Terrain T/A Km2 113Q</v>
          </cell>
          <cell r="C1353" t="str">
            <v>BFGOODRICH</v>
          </cell>
          <cell r="D1353" t="str">
            <v>MUD TERRAIN T/A KM2</v>
          </cell>
          <cell r="E1353">
            <v>11.5</v>
          </cell>
          <cell r="F1353">
            <v>80</v>
          </cell>
          <cell r="G1353">
            <v>15</v>
          </cell>
          <cell r="H1353" t="str">
            <v>Letra Blanca Resaltada</v>
          </cell>
          <cell r="I1353" t="str">
            <v>No</v>
          </cell>
          <cell r="J1353" t="str">
            <v>R</v>
          </cell>
          <cell r="K1353" t="str">
            <v>Q</v>
          </cell>
          <cell r="L1353" t="str">
            <v>113</v>
          </cell>
          <cell r="M1353" t="str">
            <v>C</v>
          </cell>
          <cell r="N1353" t="str">
            <v>-</v>
          </cell>
          <cell r="O1353" t="str">
            <v>-</v>
          </cell>
          <cell r="P1353" t="str">
            <v>No</v>
          </cell>
          <cell r="Q1353">
            <v>6</v>
          </cell>
          <cell r="R1353">
            <v>0</v>
          </cell>
          <cell r="S1353" t="str">
            <v>CAMIONETA</v>
          </cell>
          <cell r="T1353" t="str">
            <v>ALL TERRAIN</v>
          </cell>
          <cell r="U1353" t="str">
            <v>EN GAMA</v>
          </cell>
          <cell r="V1353">
            <v>0</v>
          </cell>
          <cell r="W1353">
            <v>3123.02</v>
          </cell>
          <cell r="X1353">
            <v>4433</v>
          </cell>
          <cell r="Y1353">
            <v>5142.28</v>
          </cell>
          <cell r="Z1353">
            <v>10350.679999999998</v>
          </cell>
          <cell r="AA1353" t="str">
            <v>BFGOODRICH, 11.5, 80, 15, 113, Q, CAMIONETA, ALL TERRAIN, MUD TERRAIN T/A KM2, Letra Blanca Resaltada</v>
          </cell>
        </row>
        <row r="1354">
          <cell r="A1354">
            <v>33533</v>
          </cell>
          <cell r="B1354" t="str">
            <v>285/70/R17 Michelin Defender Ltx 121/118R</v>
          </cell>
          <cell r="C1354" t="str">
            <v>MICHELIN</v>
          </cell>
          <cell r="D1354" t="str">
            <v>DEFENDER LTX</v>
          </cell>
          <cell r="E1354">
            <v>285</v>
          </cell>
          <cell r="F1354">
            <v>70</v>
          </cell>
          <cell r="G1354">
            <v>17</v>
          </cell>
          <cell r="H1354" t="str">
            <v>Letra Negra</v>
          </cell>
          <cell r="I1354" t="str">
            <v>No</v>
          </cell>
          <cell r="J1354" t="str">
            <v>R</v>
          </cell>
          <cell r="K1354" t="str">
            <v>R</v>
          </cell>
          <cell r="L1354" t="str">
            <v>121/118</v>
          </cell>
          <cell r="M1354" t="str">
            <v>E</v>
          </cell>
          <cell r="N1354" t="str">
            <v>-</v>
          </cell>
          <cell r="O1354" t="str">
            <v>-</v>
          </cell>
          <cell r="P1354" t="str">
            <v>No</v>
          </cell>
          <cell r="Q1354">
            <v>10</v>
          </cell>
          <cell r="R1354">
            <v>0</v>
          </cell>
          <cell r="S1354" t="str">
            <v>CAMIONETA</v>
          </cell>
          <cell r="T1354" t="str">
            <v>URBAN</v>
          </cell>
          <cell r="U1354" t="str">
            <v>EN GAMA</v>
          </cell>
          <cell r="V1354">
            <v>1</v>
          </cell>
          <cell r="W1354">
            <v>3773.86</v>
          </cell>
          <cell r="X1354">
            <v>5448</v>
          </cell>
          <cell r="Y1354">
            <v>6319.6799999999994</v>
          </cell>
          <cell r="Z1354">
            <v>12508.28</v>
          </cell>
          <cell r="AA1354" t="str">
            <v>MICHELIN, 285, 70, 17, 121/118, R, CAMIONETA, URBAN, DEFENDER LTX, Letra Negra</v>
          </cell>
        </row>
        <row r="1355">
          <cell r="A1355" t="str">
            <v>C17614</v>
          </cell>
          <cell r="B1355" t="str">
            <v>215/65/R15 Coopertires Cs3 Touring 96T</v>
          </cell>
          <cell r="C1355" t="str">
            <v>COOPERTIRES</v>
          </cell>
          <cell r="D1355" t="str">
            <v>CS3 TOURING</v>
          </cell>
          <cell r="E1355">
            <v>215</v>
          </cell>
          <cell r="F1355">
            <v>65</v>
          </cell>
          <cell r="G1355">
            <v>15</v>
          </cell>
          <cell r="H1355" t="str">
            <v>Letra Negra</v>
          </cell>
          <cell r="I1355" t="str">
            <v>No</v>
          </cell>
          <cell r="J1355" t="str">
            <v>R</v>
          </cell>
          <cell r="K1355" t="str">
            <v>T</v>
          </cell>
          <cell r="L1355" t="str">
            <v>96</v>
          </cell>
          <cell r="M1355" t="str">
            <v>SL</v>
          </cell>
          <cell r="N1355" t="str">
            <v>A</v>
          </cell>
          <cell r="O1355" t="str">
            <v>B</v>
          </cell>
          <cell r="P1355" t="str">
            <v>No</v>
          </cell>
          <cell r="Q1355" t="str">
            <v>-</v>
          </cell>
          <cell r="R1355">
            <v>540</v>
          </cell>
          <cell r="S1355" t="str">
            <v>AUTO</v>
          </cell>
          <cell r="T1355" t="str">
            <v>TOURING</v>
          </cell>
          <cell r="U1355" t="str">
            <v>DESCONTINUADO</v>
          </cell>
          <cell r="V1355">
            <v>1</v>
          </cell>
          <cell r="W1355">
            <v>1133.56</v>
          </cell>
          <cell r="X1355">
            <v>1739</v>
          </cell>
          <cell r="Y1355">
            <v>2017.2399999999998</v>
          </cell>
          <cell r="Z1355">
            <v>3757.24</v>
          </cell>
          <cell r="AA1355" t="str">
            <v>COOPERTIRES, 215, 65, 15, 96, T, AUTO, TOURING, CS3 TOURING, Letra Negra</v>
          </cell>
        </row>
        <row r="1356">
          <cell r="A1356" t="str">
            <v>BS14825300</v>
          </cell>
          <cell r="B1356" t="str">
            <v>245/45/R18 Bridgestone Turanza Er300 100Y</v>
          </cell>
          <cell r="C1356" t="str">
            <v>BRIDGESTONE</v>
          </cell>
          <cell r="D1356" t="str">
            <v>TURANZA ER300</v>
          </cell>
          <cell r="E1356">
            <v>245</v>
          </cell>
          <cell r="F1356">
            <v>45</v>
          </cell>
          <cell r="G1356">
            <v>18</v>
          </cell>
          <cell r="H1356" t="str">
            <v>Letra Negra</v>
          </cell>
          <cell r="I1356" t="str">
            <v>Si</v>
          </cell>
          <cell r="J1356" t="str">
            <v>HP</v>
          </cell>
          <cell r="K1356" t="str">
            <v>Y</v>
          </cell>
          <cell r="L1356" t="str">
            <v>100</v>
          </cell>
          <cell r="M1356" t="str">
            <v>XL</v>
          </cell>
          <cell r="N1356" t="str">
            <v>A</v>
          </cell>
          <cell r="O1356" t="str">
            <v>A</v>
          </cell>
          <cell r="P1356" t="str">
            <v>No</v>
          </cell>
          <cell r="Q1356" t="str">
            <v>-</v>
          </cell>
          <cell r="R1356">
            <v>320</v>
          </cell>
          <cell r="S1356" t="str">
            <v>AUTO</v>
          </cell>
          <cell r="T1356" t="str">
            <v>URBAN</v>
          </cell>
          <cell r="U1356" t="str">
            <v>EN GAMA</v>
          </cell>
          <cell r="V1356">
            <v>0</v>
          </cell>
          <cell r="W1356">
            <v>2951.46</v>
          </cell>
          <cell r="X1356">
            <v>4386</v>
          </cell>
          <cell r="Y1356">
            <v>5087.7599999999993</v>
          </cell>
          <cell r="Z1356">
            <v>10114.039999999999</v>
          </cell>
          <cell r="AA1356" t="str">
            <v>BRIDGESTONE, 245, 45, 18, 100, Y, AUTO, URBAN, TURANZA ER300, Letra Negra</v>
          </cell>
        </row>
        <row r="1357">
          <cell r="A1357" t="str">
            <v>C51707</v>
          </cell>
          <cell r="B1357" t="str">
            <v>9.5/90/R15 Coopertires Discoverer A/T3 Lt 104R</v>
          </cell>
          <cell r="C1357" t="str">
            <v>COOPERTIRES</v>
          </cell>
          <cell r="D1357" t="str">
            <v>DISCOVERER A/T3 LT</v>
          </cell>
          <cell r="E1357">
            <v>9.5</v>
          </cell>
          <cell r="F1357">
            <v>90</v>
          </cell>
          <cell r="G1357">
            <v>15</v>
          </cell>
          <cell r="H1357" t="str">
            <v>Letra Blanca Derecha</v>
          </cell>
          <cell r="I1357" t="str">
            <v>No</v>
          </cell>
          <cell r="J1357" t="str">
            <v>R</v>
          </cell>
          <cell r="K1357" t="str">
            <v>R</v>
          </cell>
          <cell r="L1357" t="str">
            <v>104</v>
          </cell>
          <cell r="M1357" t="str">
            <v>C</v>
          </cell>
          <cell r="N1357" t="str">
            <v>-</v>
          </cell>
          <cell r="O1357" t="str">
            <v>-</v>
          </cell>
          <cell r="P1357" t="str">
            <v>No</v>
          </cell>
          <cell r="Q1357">
            <v>6</v>
          </cell>
          <cell r="R1357">
            <v>0</v>
          </cell>
          <cell r="S1357" t="str">
            <v>CAMIONETA</v>
          </cell>
          <cell r="T1357" t="str">
            <v>ALL TERRAIN</v>
          </cell>
          <cell r="U1357" t="str">
            <v>DESCONTINUADO</v>
          </cell>
          <cell r="V1357">
            <v>0</v>
          </cell>
          <cell r="W1357">
            <v>1828.38</v>
          </cell>
          <cell r="X1357">
            <v>2680</v>
          </cell>
          <cell r="Y1357">
            <v>3108.7999999999997</v>
          </cell>
          <cell r="Z1357">
            <v>6059.8399999999992</v>
          </cell>
          <cell r="AA1357" t="str">
            <v>COOPERTIRES, 9.5, 90, 15, 104, R, CAMIONETA, ALL TERRAIN, DISCOVERER A/T3 LT, Letra Blanca Derecha</v>
          </cell>
        </row>
        <row r="1358">
          <cell r="A1358" t="str">
            <v>C50518</v>
          </cell>
          <cell r="B1358" t="str">
            <v>225/75/R16 Coopertires Discoverer H/T 104S</v>
          </cell>
          <cell r="C1358" t="str">
            <v>COOPERTIRES</v>
          </cell>
          <cell r="D1358" t="str">
            <v>DISCOVERER H/T</v>
          </cell>
          <cell r="E1358">
            <v>225</v>
          </cell>
          <cell r="F1358">
            <v>75</v>
          </cell>
          <cell r="G1358">
            <v>16</v>
          </cell>
          <cell r="H1358" t="str">
            <v>Letra Blanca Derecha</v>
          </cell>
          <cell r="I1358" t="str">
            <v>No</v>
          </cell>
          <cell r="J1358" t="str">
            <v>R</v>
          </cell>
          <cell r="K1358" t="str">
            <v>S</v>
          </cell>
          <cell r="L1358" t="str">
            <v>104</v>
          </cell>
          <cell r="M1358" t="str">
            <v>SL</v>
          </cell>
          <cell r="N1358" t="str">
            <v>A</v>
          </cell>
          <cell r="O1358" t="str">
            <v>A</v>
          </cell>
          <cell r="P1358" t="str">
            <v>No</v>
          </cell>
          <cell r="Q1358" t="str">
            <v>-</v>
          </cell>
          <cell r="R1358">
            <v>440</v>
          </cell>
          <cell r="S1358" t="str">
            <v>CAMIONETA</v>
          </cell>
          <cell r="T1358" t="str">
            <v>ALL TERRAIN</v>
          </cell>
          <cell r="U1358" t="str">
            <v>DESCONTINUADO</v>
          </cell>
          <cell r="V1358">
            <v>1</v>
          </cell>
          <cell r="W1358">
            <v>1386.46</v>
          </cell>
          <cell r="X1358">
            <v>2145</v>
          </cell>
          <cell r="Y1358">
            <v>2488.1999999999998</v>
          </cell>
          <cell r="Z1358">
            <v>4595.92</v>
          </cell>
          <cell r="AA1358" t="str">
            <v>COOPERTIRES, 225, 75, 16, 104, S, CAMIONETA, ALL TERRAIN, DISCOVERER H/T, Letra Blanca Derecha</v>
          </cell>
        </row>
        <row r="1359">
          <cell r="A1359" t="str">
            <v>GDY106531</v>
          </cell>
          <cell r="B1359" t="str">
            <v>205/50/R17 Goodyear Eagle Sport All Season 93V</v>
          </cell>
          <cell r="C1359" t="str">
            <v>GOODYEAR</v>
          </cell>
          <cell r="D1359" t="str">
            <v>EAGLE SPORT ALL SEASON</v>
          </cell>
          <cell r="E1359">
            <v>205</v>
          </cell>
          <cell r="F1359">
            <v>50</v>
          </cell>
          <cell r="G1359">
            <v>17</v>
          </cell>
          <cell r="H1359" t="str">
            <v>Letra Negra</v>
          </cell>
          <cell r="I1359" t="str">
            <v>No</v>
          </cell>
          <cell r="J1359" t="str">
            <v>HP</v>
          </cell>
          <cell r="K1359" t="str">
            <v>V</v>
          </cell>
          <cell r="L1359" t="str">
            <v>93</v>
          </cell>
          <cell r="M1359" t="str">
            <v>XL</v>
          </cell>
          <cell r="N1359" t="str">
            <v>-</v>
          </cell>
          <cell r="O1359" t="str">
            <v>A</v>
          </cell>
          <cell r="P1359" t="str">
            <v>No</v>
          </cell>
          <cell r="Q1359" t="str">
            <v>-</v>
          </cell>
          <cell r="R1359">
            <v>560</v>
          </cell>
          <cell r="S1359" t="str">
            <v>AUTO</v>
          </cell>
          <cell r="T1359" t="str">
            <v>SPORTING</v>
          </cell>
          <cell r="U1359" t="str">
            <v>EN GAMA</v>
          </cell>
          <cell r="V1359">
            <v>0</v>
          </cell>
          <cell r="W1359">
            <v>1701.45</v>
          </cell>
          <cell r="X1359">
            <v>2642</v>
          </cell>
          <cell r="Y1359">
            <v>3064.72</v>
          </cell>
          <cell r="Z1359">
            <v>5639.9199999999992</v>
          </cell>
          <cell r="AA1359" t="str">
            <v>GOODYEAR, 205, 50, 17, 93, V, AUTO, SPORTING, EAGLE SPORT ALL SEASON, Letra Negra</v>
          </cell>
        </row>
        <row r="1360">
          <cell r="A1360" t="str">
            <v>DUN107293</v>
          </cell>
          <cell r="B1360" t="str">
            <v>225/75/R16 Dunlop Grandtrek At3 110/107S</v>
          </cell>
          <cell r="C1360" t="str">
            <v>DUNLOP</v>
          </cell>
          <cell r="D1360" t="str">
            <v>GRANDTREK AT3</v>
          </cell>
          <cell r="E1360">
            <v>225</v>
          </cell>
          <cell r="F1360">
            <v>75</v>
          </cell>
          <cell r="G1360">
            <v>16</v>
          </cell>
          <cell r="H1360" t="str">
            <v>Letra Blanca Derecha</v>
          </cell>
          <cell r="I1360" t="str">
            <v>No</v>
          </cell>
          <cell r="J1360" t="str">
            <v>R</v>
          </cell>
          <cell r="K1360" t="str">
            <v>S</v>
          </cell>
          <cell r="L1360" t="str">
            <v>110/107</v>
          </cell>
          <cell r="M1360" t="str">
            <v>SL</v>
          </cell>
          <cell r="N1360" t="str">
            <v>B</v>
          </cell>
          <cell r="O1360" t="str">
            <v>B</v>
          </cell>
          <cell r="P1360" t="str">
            <v>No</v>
          </cell>
          <cell r="Q1360" t="str">
            <v>-</v>
          </cell>
          <cell r="R1360">
            <v>460</v>
          </cell>
          <cell r="S1360" t="str">
            <v>CAMIONETA</v>
          </cell>
          <cell r="T1360" t="str">
            <v>URBAN</v>
          </cell>
          <cell r="U1360" t="str">
            <v>EN GAMA</v>
          </cell>
          <cell r="V1360">
            <v>0</v>
          </cell>
          <cell r="W1360">
            <v>1738.04</v>
          </cell>
          <cell r="X1360">
            <v>2621</v>
          </cell>
          <cell r="Y1360">
            <v>3040.3599999999997</v>
          </cell>
          <cell r="Z1360">
            <v>6063.32</v>
          </cell>
          <cell r="AA1360" t="str">
            <v>DUNLOP, 225, 75, 16, 110/107, S, CAMIONETA, URBAN, GRANDTREK AT3, Letra Blanca Derecha</v>
          </cell>
        </row>
        <row r="1361">
          <cell r="A1361" t="str">
            <v>DUN107434</v>
          </cell>
          <cell r="B1361" t="str">
            <v>155/80/R13 Dunlop Sp Touring T1 79S</v>
          </cell>
          <cell r="C1361" t="str">
            <v>DUNLOP</v>
          </cell>
          <cell r="D1361" t="str">
            <v>SP TOURING T1</v>
          </cell>
          <cell r="E1361">
            <v>155</v>
          </cell>
          <cell r="F1361">
            <v>80</v>
          </cell>
          <cell r="G1361">
            <v>13</v>
          </cell>
          <cell r="H1361" t="str">
            <v>Letra Negra</v>
          </cell>
          <cell r="I1361" t="str">
            <v>No</v>
          </cell>
          <cell r="J1361" t="str">
            <v>R</v>
          </cell>
          <cell r="K1361" t="str">
            <v>S</v>
          </cell>
          <cell r="L1361" t="str">
            <v>79</v>
          </cell>
          <cell r="M1361" t="str">
            <v>SL</v>
          </cell>
          <cell r="N1361" t="str">
            <v>B</v>
          </cell>
          <cell r="O1361" t="str">
            <v>B</v>
          </cell>
          <cell r="P1361" t="str">
            <v>No</v>
          </cell>
          <cell r="Q1361" t="str">
            <v>-</v>
          </cell>
          <cell r="R1361">
            <v>500</v>
          </cell>
          <cell r="S1361" t="str">
            <v>AUTO</v>
          </cell>
          <cell r="T1361" t="str">
            <v>TOURING</v>
          </cell>
          <cell r="U1361" t="str">
            <v>EN GAMA</v>
          </cell>
          <cell r="V1361">
            <v>0</v>
          </cell>
          <cell r="W1361">
            <v>472.46</v>
          </cell>
          <cell r="X1361">
            <v>774</v>
          </cell>
          <cell r="Y1361">
            <v>897.83999999999992</v>
          </cell>
          <cell r="Z1361">
            <v>1566</v>
          </cell>
          <cell r="AA1361" t="str">
            <v>DUNLOP, 155, 80, 13, 79, S, AUTO, TOURING, SP TOURING T1, Letra Negra</v>
          </cell>
        </row>
        <row r="1362">
          <cell r="A1362" t="str">
            <v>C51702</v>
          </cell>
          <cell r="B1362" t="str">
            <v>245/75/R16 Coopertires Discoverer A/T3 Lt 120/116R</v>
          </cell>
          <cell r="C1362" t="str">
            <v>COOPERTIRES</v>
          </cell>
          <cell r="D1362" t="str">
            <v>DISCOVERER A/T3 LT</v>
          </cell>
          <cell r="E1362">
            <v>245</v>
          </cell>
          <cell r="F1362">
            <v>75</v>
          </cell>
          <cell r="G1362">
            <v>16</v>
          </cell>
          <cell r="H1362" t="str">
            <v>Letra Negra</v>
          </cell>
          <cell r="I1362" t="str">
            <v>No</v>
          </cell>
          <cell r="J1362" t="str">
            <v>R</v>
          </cell>
          <cell r="K1362" t="str">
            <v>R</v>
          </cell>
          <cell r="L1362" t="str">
            <v>120/116</v>
          </cell>
          <cell r="M1362" t="str">
            <v>E</v>
          </cell>
          <cell r="N1362" t="str">
            <v>-</v>
          </cell>
          <cell r="O1362" t="str">
            <v>-</v>
          </cell>
          <cell r="P1362" t="str">
            <v>No</v>
          </cell>
          <cell r="Q1362">
            <v>10</v>
          </cell>
          <cell r="R1362">
            <v>0</v>
          </cell>
          <cell r="S1362" t="str">
            <v>CAMIONETA</v>
          </cell>
          <cell r="T1362" t="str">
            <v>ALL TERRAIN</v>
          </cell>
          <cell r="U1362" t="str">
            <v>DESCONTINUADO</v>
          </cell>
          <cell r="V1362">
            <v>0</v>
          </cell>
          <cell r="W1362">
            <v>2272.91</v>
          </cell>
          <cell r="X1362">
            <v>3346</v>
          </cell>
          <cell r="Y1362">
            <v>3881.3599999999997</v>
          </cell>
          <cell r="Z1362">
            <v>7534.2</v>
          </cell>
          <cell r="AA1362" t="str">
            <v>COOPERTIRES, 245, 75, 16, 120/116, R, CAMIONETA, ALL TERRAIN, DISCOVERER A/T3 LT, Letra Negra</v>
          </cell>
        </row>
        <row r="1363">
          <cell r="A1363" t="str">
            <v>GDY103249</v>
          </cell>
          <cell r="B1363" t="str">
            <v>235/45/R17 Goodyear Eagle Gt 94W</v>
          </cell>
          <cell r="C1363" t="str">
            <v>GOODYEAR</v>
          </cell>
          <cell r="D1363" t="str">
            <v>EAGLE GT</v>
          </cell>
          <cell r="E1363">
            <v>235</v>
          </cell>
          <cell r="F1363">
            <v>45</v>
          </cell>
          <cell r="G1363">
            <v>17</v>
          </cell>
          <cell r="H1363" t="str">
            <v>Letra Negra</v>
          </cell>
          <cell r="I1363" t="str">
            <v>No</v>
          </cell>
          <cell r="J1363" t="str">
            <v>HP</v>
          </cell>
          <cell r="K1363" t="str">
            <v>W</v>
          </cell>
          <cell r="L1363" t="str">
            <v>94</v>
          </cell>
          <cell r="M1363" t="str">
            <v>SL</v>
          </cell>
          <cell r="N1363" t="str">
            <v>A</v>
          </cell>
          <cell r="O1363" t="str">
            <v>A</v>
          </cell>
          <cell r="P1363" t="str">
            <v>No</v>
          </cell>
          <cell r="Q1363" t="str">
            <v>-</v>
          </cell>
          <cell r="R1363">
            <v>400</v>
          </cell>
          <cell r="S1363" t="str">
            <v>AUTO</v>
          </cell>
          <cell r="T1363" t="str">
            <v>URBAN</v>
          </cell>
          <cell r="U1363" t="str">
            <v>DESCONTINUADO</v>
          </cell>
          <cell r="V1363">
            <v>1</v>
          </cell>
          <cell r="W1363">
            <v>1941.12</v>
          </cell>
          <cell r="X1363">
            <v>2966</v>
          </cell>
          <cell r="Y1363">
            <v>3440.56</v>
          </cell>
          <cell r="Z1363">
            <v>6434.52</v>
          </cell>
          <cell r="AA1363" t="str">
            <v>GOODYEAR, 235, 45, 17, 94, W, AUTO, URBAN, EAGLE GT, Letra Negra</v>
          </cell>
        </row>
        <row r="1364">
          <cell r="A1364" t="str">
            <v>CT19565152</v>
          </cell>
          <cell r="B1364" t="str">
            <v>195/65/R15 Continental Contipremiumcontact 2 91H</v>
          </cell>
          <cell r="C1364" t="str">
            <v>CONTINENTAL</v>
          </cell>
          <cell r="D1364" t="str">
            <v>CONTIPREMIUMCONTACT 2</v>
          </cell>
          <cell r="E1364">
            <v>195</v>
          </cell>
          <cell r="F1364">
            <v>65</v>
          </cell>
          <cell r="G1364">
            <v>15</v>
          </cell>
          <cell r="H1364" t="str">
            <v>Letra Negra</v>
          </cell>
          <cell r="I1364" t="str">
            <v>No</v>
          </cell>
          <cell r="J1364" t="str">
            <v>R</v>
          </cell>
          <cell r="K1364" t="str">
            <v>H</v>
          </cell>
          <cell r="L1364" t="str">
            <v>91</v>
          </cell>
          <cell r="M1364" t="str">
            <v>SL</v>
          </cell>
          <cell r="N1364" t="str">
            <v>-</v>
          </cell>
          <cell r="O1364" t="str">
            <v>-</v>
          </cell>
          <cell r="P1364" t="str">
            <v>No</v>
          </cell>
          <cell r="Q1364" t="str">
            <v>-</v>
          </cell>
          <cell r="R1364">
            <v>0</v>
          </cell>
          <cell r="S1364" t="str">
            <v>AUTO</v>
          </cell>
          <cell r="T1364" t="str">
            <v>URBAN</v>
          </cell>
          <cell r="U1364" t="str">
            <v>FUERA DE GAMA</v>
          </cell>
          <cell r="V1364">
            <v>0</v>
          </cell>
          <cell r="W1364">
            <v>1004.31</v>
          </cell>
          <cell r="X1364">
            <v>1564</v>
          </cell>
          <cell r="Y1364">
            <v>1814.2399999999998</v>
          </cell>
          <cell r="Z1364">
            <v>3329.2</v>
          </cell>
          <cell r="AA1364" t="str">
            <v>CONTINENTAL, 195, 65, 15, 91, H, AUTO, URBAN, CONTIPREMIUMCONTACT 2, Letra Negra</v>
          </cell>
        </row>
        <row r="1365">
          <cell r="A1365" t="str">
            <v>GDY108500</v>
          </cell>
          <cell r="B1365" t="str">
            <v>225/45/R17 Goodyear Eagle F1 Asymmetric 3 94Y</v>
          </cell>
          <cell r="C1365" t="str">
            <v>GOODYEAR</v>
          </cell>
          <cell r="D1365" t="str">
            <v>EAGLE F1 ASYMMETRIC 3</v>
          </cell>
          <cell r="E1365">
            <v>225</v>
          </cell>
          <cell r="F1365">
            <v>45</v>
          </cell>
          <cell r="G1365">
            <v>17</v>
          </cell>
          <cell r="H1365" t="str">
            <v>Letra Negra</v>
          </cell>
          <cell r="I1365" t="str">
            <v>No</v>
          </cell>
          <cell r="J1365" t="str">
            <v>HP</v>
          </cell>
          <cell r="K1365" t="str">
            <v>Y</v>
          </cell>
          <cell r="L1365" t="str">
            <v>94</v>
          </cell>
          <cell r="M1365" t="str">
            <v>XL</v>
          </cell>
          <cell r="N1365" t="str">
            <v>-</v>
          </cell>
          <cell r="O1365" t="str">
            <v>A</v>
          </cell>
          <cell r="P1365" t="str">
            <v>No</v>
          </cell>
          <cell r="Q1365" t="str">
            <v>-</v>
          </cell>
          <cell r="R1365">
            <v>300</v>
          </cell>
          <cell r="S1365" t="str">
            <v>AUTO</v>
          </cell>
          <cell r="T1365" t="str">
            <v>SPORTING</v>
          </cell>
          <cell r="U1365" t="str">
            <v>FUERA DE GAMA</v>
          </cell>
          <cell r="V1365">
            <v>0</v>
          </cell>
          <cell r="W1365">
            <v>1888.92</v>
          </cell>
          <cell r="X1365">
            <v>2896</v>
          </cell>
          <cell r="Y1365">
            <v>3359.3599999999997</v>
          </cell>
          <cell r="Z1365">
            <v>6260.52</v>
          </cell>
          <cell r="AA1365" t="str">
            <v>GOODYEAR, 225, 45, 17, 94, Y, AUTO, SPORTING, EAGLE F1 ASYMMETRIC 3, Letra Negra</v>
          </cell>
        </row>
        <row r="1366">
          <cell r="A1366" t="str">
            <v>GDY105113</v>
          </cell>
          <cell r="B1366" t="str">
            <v>265/40/R19 Goodyear Eagle F1 Supercar G2 98Y</v>
          </cell>
          <cell r="C1366" t="str">
            <v>GOODYEAR</v>
          </cell>
          <cell r="D1366" t="str">
            <v>EAGLE F1 SUPERCAR G2</v>
          </cell>
          <cell r="E1366">
            <v>265</v>
          </cell>
          <cell r="F1366">
            <v>40</v>
          </cell>
          <cell r="G1366">
            <v>19</v>
          </cell>
          <cell r="H1366" t="str">
            <v>Letra Negra</v>
          </cell>
          <cell r="I1366" t="str">
            <v>Si</v>
          </cell>
          <cell r="J1366" t="str">
            <v>HP</v>
          </cell>
          <cell r="K1366" t="str">
            <v>Y</v>
          </cell>
          <cell r="L1366" t="str">
            <v>98</v>
          </cell>
          <cell r="M1366" t="str">
            <v>SL</v>
          </cell>
          <cell r="N1366" t="str">
            <v>AA</v>
          </cell>
          <cell r="O1366" t="str">
            <v>A</v>
          </cell>
          <cell r="P1366" t="str">
            <v>No</v>
          </cell>
          <cell r="Q1366" t="str">
            <v>-</v>
          </cell>
          <cell r="R1366">
            <v>220</v>
          </cell>
          <cell r="S1366" t="str">
            <v>AUTO</v>
          </cell>
          <cell r="T1366" t="str">
            <v>SPORTING</v>
          </cell>
          <cell r="U1366" t="str">
            <v>EN GAMA</v>
          </cell>
          <cell r="V1366">
            <v>4</v>
          </cell>
          <cell r="W1366">
            <v>3532.9</v>
          </cell>
          <cell r="X1366">
            <v>5173</v>
          </cell>
          <cell r="Y1366">
            <v>6000.6799999999994</v>
          </cell>
          <cell r="Z1366">
            <v>11709.04</v>
          </cell>
          <cell r="AA1366" t="str">
            <v>GOODYEAR, 265, 40, 19, 98, Y, AUTO, SPORTING, EAGLE F1 SUPERCAR G2, Letra Negra</v>
          </cell>
        </row>
        <row r="1367">
          <cell r="A1367" t="str">
            <v>PIR2463800</v>
          </cell>
          <cell r="B1367" t="str">
            <v>285/45/R21 Pirelli Scorpion Verde All Season 113W</v>
          </cell>
          <cell r="C1367" t="str">
            <v>PIRELLI</v>
          </cell>
          <cell r="D1367" t="str">
            <v>SCORPION VERDE ALL SEASON</v>
          </cell>
          <cell r="E1367">
            <v>285</v>
          </cell>
          <cell r="F1367">
            <v>45</v>
          </cell>
          <cell r="G1367">
            <v>21</v>
          </cell>
          <cell r="H1367" t="str">
            <v>Letra Negra</v>
          </cell>
          <cell r="I1367" t="str">
            <v>Si</v>
          </cell>
          <cell r="J1367" t="str">
            <v>HP</v>
          </cell>
          <cell r="K1367" t="str">
            <v>W</v>
          </cell>
          <cell r="L1367" t="str">
            <v>113</v>
          </cell>
          <cell r="M1367" t="str">
            <v>XL</v>
          </cell>
          <cell r="N1367" t="str">
            <v>-</v>
          </cell>
          <cell r="O1367" t="str">
            <v>-</v>
          </cell>
          <cell r="P1367" t="str">
            <v>No</v>
          </cell>
          <cell r="Q1367" t="str">
            <v>-</v>
          </cell>
          <cell r="R1367">
            <v>0</v>
          </cell>
          <cell r="S1367" t="str">
            <v>AUTO</v>
          </cell>
          <cell r="T1367" t="str">
            <v>URBAN</v>
          </cell>
          <cell r="U1367" t="str">
            <v>EN GAMA</v>
          </cell>
          <cell r="V1367">
            <v>0</v>
          </cell>
          <cell r="W1367">
            <v>4455.49</v>
          </cell>
          <cell r="X1367">
            <v>6422</v>
          </cell>
          <cell r="Y1367">
            <v>7449.5199999999995</v>
          </cell>
          <cell r="Z1367">
            <v>16043.96</v>
          </cell>
          <cell r="AA1367" t="str">
            <v>PIRELLI, 285, 45, 21, 113, W, AUTO, URBAN, SCORPION VERDE ALL SEASON, Letra Negra</v>
          </cell>
        </row>
        <row r="1368">
          <cell r="A1368" t="str">
            <v>C01119</v>
          </cell>
          <cell r="B1368" t="str">
            <v>215/75/R15 Coopertires Classic 100S</v>
          </cell>
          <cell r="C1368" t="str">
            <v>COOPERTIRES</v>
          </cell>
          <cell r="D1368" t="str">
            <v>CLASSIC</v>
          </cell>
          <cell r="E1368">
            <v>215</v>
          </cell>
          <cell r="F1368">
            <v>75</v>
          </cell>
          <cell r="G1368">
            <v>15</v>
          </cell>
          <cell r="H1368" t="str">
            <v>Letra Negra</v>
          </cell>
          <cell r="I1368" t="str">
            <v>No</v>
          </cell>
          <cell r="J1368" t="str">
            <v>R</v>
          </cell>
          <cell r="K1368" t="str">
            <v>S</v>
          </cell>
          <cell r="L1368" t="str">
            <v>100</v>
          </cell>
          <cell r="M1368" t="str">
            <v>SL</v>
          </cell>
          <cell r="N1368" t="str">
            <v>A</v>
          </cell>
          <cell r="O1368" t="str">
            <v>B</v>
          </cell>
          <cell r="P1368" t="str">
            <v>No</v>
          </cell>
          <cell r="Q1368" t="str">
            <v>-</v>
          </cell>
          <cell r="R1368">
            <v>400</v>
          </cell>
          <cell r="S1368" t="str">
            <v>AUTO</v>
          </cell>
          <cell r="T1368" t="str">
            <v>URBAN</v>
          </cell>
          <cell r="U1368" t="str">
            <v>DESCONTINUADO</v>
          </cell>
          <cell r="V1368">
            <v>0</v>
          </cell>
          <cell r="W1368">
            <v>703.6</v>
          </cell>
          <cell r="X1368">
            <v>1157</v>
          </cell>
          <cell r="Y1368">
            <v>1342.12</v>
          </cell>
          <cell r="Z1368">
            <v>2332.7599999999998</v>
          </cell>
          <cell r="AA1368" t="str">
            <v>COOPERTIRES, 215, 75, 15, 100, S, AUTO, URBAN, CLASSIC, Letra Negra</v>
          </cell>
        </row>
        <row r="1369">
          <cell r="A1369" t="str">
            <v>C20138</v>
          </cell>
          <cell r="B1369" t="str">
            <v>205/50/R16 Coopertires Cs5 Ultra Touring 87H</v>
          </cell>
          <cell r="C1369" t="str">
            <v>COOPERTIRES</v>
          </cell>
          <cell r="D1369" t="str">
            <v>CS5 ULTRA TOURING</v>
          </cell>
          <cell r="E1369">
            <v>205</v>
          </cell>
          <cell r="F1369">
            <v>50</v>
          </cell>
          <cell r="G1369">
            <v>16</v>
          </cell>
          <cell r="H1369" t="str">
            <v>Letra Negra</v>
          </cell>
          <cell r="I1369" t="str">
            <v>No</v>
          </cell>
          <cell r="J1369" t="str">
            <v>R</v>
          </cell>
          <cell r="K1369" t="str">
            <v>H</v>
          </cell>
          <cell r="L1369" t="str">
            <v>87</v>
          </cell>
          <cell r="M1369" t="str">
            <v>SL</v>
          </cell>
          <cell r="N1369" t="str">
            <v>A</v>
          </cell>
          <cell r="O1369" t="str">
            <v>A</v>
          </cell>
          <cell r="P1369" t="str">
            <v>No</v>
          </cell>
          <cell r="Q1369">
            <v>4</v>
          </cell>
          <cell r="R1369">
            <v>620</v>
          </cell>
          <cell r="S1369" t="str">
            <v>AUTO</v>
          </cell>
          <cell r="T1369" t="str">
            <v>TOURING</v>
          </cell>
          <cell r="U1369" t="str">
            <v>EN GAMA</v>
          </cell>
          <cell r="V1369">
            <v>1</v>
          </cell>
          <cell r="W1369">
            <v>1197.8800000000001</v>
          </cell>
          <cell r="X1369">
            <v>1890</v>
          </cell>
          <cell r="Y1369">
            <v>2192.3999999999996</v>
          </cell>
          <cell r="Z1369">
            <v>3970.68</v>
          </cell>
          <cell r="AA1369" t="str">
            <v>COOPERTIRES, 205, 50, 16, 87, H, AUTO, TOURING, CS5 ULTRA TOURING, Letra Negra</v>
          </cell>
        </row>
        <row r="1370">
          <cell r="A1370" t="str">
            <v>PIR1849300</v>
          </cell>
          <cell r="B1370" t="str">
            <v>265/40/R20 Pirelli Pzero 104Y</v>
          </cell>
          <cell r="C1370" t="str">
            <v>PIRELLI</v>
          </cell>
          <cell r="D1370" t="str">
            <v>PZERO</v>
          </cell>
          <cell r="E1370">
            <v>265</v>
          </cell>
          <cell r="F1370">
            <v>40</v>
          </cell>
          <cell r="G1370">
            <v>20</v>
          </cell>
          <cell r="H1370" t="str">
            <v>Letra Negra</v>
          </cell>
          <cell r="I1370" t="str">
            <v>Si</v>
          </cell>
          <cell r="J1370" t="str">
            <v>HP</v>
          </cell>
          <cell r="K1370" t="str">
            <v>Y</v>
          </cell>
          <cell r="L1370" t="str">
            <v>104</v>
          </cell>
          <cell r="M1370" t="str">
            <v>XL</v>
          </cell>
          <cell r="N1370" t="str">
            <v>AA</v>
          </cell>
          <cell r="O1370" t="str">
            <v>A</v>
          </cell>
          <cell r="P1370" t="str">
            <v>No</v>
          </cell>
          <cell r="Q1370" t="str">
            <v>-</v>
          </cell>
          <cell r="R1370">
            <v>220</v>
          </cell>
          <cell r="S1370" t="str">
            <v>AUTO</v>
          </cell>
          <cell r="T1370" t="str">
            <v>URBAN</v>
          </cell>
          <cell r="U1370" t="str">
            <v>EN GAMA</v>
          </cell>
          <cell r="V1370">
            <v>0</v>
          </cell>
          <cell r="W1370">
            <v>4319.68</v>
          </cell>
          <cell r="X1370">
            <v>6238</v>
          </cell>
          <cell r="Y1370">
            <v>7236.08</v>
          </cell>
          <cell r="Z1370">
            <v>14316.72</v>
          </cell>
          <cell r="AA1370" t="str">
            <v>PIRELLI, 265, 40, 20, 104, Y, AUTO, URBAN, PZERO, Letra Negra</v>
          </cell>
        </row>
        <row r="1371">
          <cell r="A1371" t="str">
            <v>C51710</v>
          </cell>
          <cell r="B1371" t="str">
            <v>275/65/R18 Coopertires Discoverer A/T3 Lt 113/110S</v>
          </cell>
          <cell r="C1371" t="str">
            <v>COOPERTIRES</v>
          </cell>
          <cell r="D1371" t="str">
            <v>DISCOVERER A/T3 LT</v>
          </cell>
          <cell r="E1371">
            <v>275</v>
          </cell>
          <cell r="F1371">
            <v>65</v>
          </cell>
          <cell r="G1371">
            <v>18</v>
          </cell>
          <cell r="H1371" t="str">
            <v>Letra Blanca Derecha</v>
          </cell>
          <cell r="I1371" t="str">
            <v>No</v>
          </cell>
          <cell r="J1371" t="str">
            <v>R</v>
          </cell>
          <cell r="K1371" t="str">
            <v>S</v>
          </cell>
          <cell r="L1371" t="str">
            <v>113/110</v>
          </cell>
          <cell r="M1371" t="str">
            <v>C</v>
          </cell>
          <cell r="N1371" t="str">
            <v>-</v>
          </cell>
          <cell r="O1371" t="str">
            <v>-</v>
          </cell>
          <cell r="P1371" t="str">
            <v>No</v>
          </cell>
          <cell r="Q1371">
            <v>6</v>
          </cell>
          <cell r="R1371">
            <v>0</v>
          </cell>
          <cell r="S1371" t="str">
            <v>CAMIONETA</v>
          </cell>
          <cell r="T1371" t="str">
            <v>ALL TERRAIN</v>
          </cell>
          <cell r="U1371" t="str">
            <v>DESCONTINUADO</v>
          </cell>
          <cell r="V1371">
            <v>0</v>
          </cell>
          <cell r="W1371">
            <v>2383</v>
          </cell>
          <cell r="X1371">
            <v>3616</v>
          </cell>
          <cell r="Y1371">
            <v>4194.5599999999995</v>
          </cell>
          <cell r="Z1371">
            <v>7898.44</v>
          </cell>
          <cell r="AA1371" t="str">
            <v>COOPERTIRES, 275, 65, 18, 113/110, S, CAMIONETA, ALL TERRAIN, DISCOVERER A/T3 LT, Letra Blanca Derecha</v>
          </cell>
        </row>
        <row r="1372">
          <cell r="A1372" t="str">
            <v>GDY105116</v>
          </cell>
          <cell r="B1372" t="str">
            <v>285/35/R20 Goodyear Eagle F1 Supercar G2 92Y</v>
          </cell>
          <cell r="C1372" t="str">
            <v>GOODYEAR</v>
          </cell>
          <cell r="D1372" t="str">
            <v>EAGLE F1 SUPERCAR G2</v>
          </cell>
          <cell r="E1372">
            <v>285</v>
          </cell>
          <cell r="F1372">
            <v>35</v>
          </cell>
          <cell r="G1372">
            <v>20</v>
          </cell>
          <cell r="H1372" t="str">
            <v>Letra Negra</v>
          </cell>
          <cell r="I1372" t="str">
            <v>Si</v>
          </cell>
          <cell r="J1372" t="str">
            <v>HP</v>
          </cell>
          <cell r="K1372" t="str">
            <v>Y</v>
          </cell>
          <cell r="L1372" t="str">
            <v>92</v>
          </cell>
          <cell r="M1372" t="str">
            <v>SL</v>
          </cell>
          <cell r="N1372" t="str">
            <v>AA</v>
          </cell>
          <cell r="O1372" t="str">
            <v>A</v>
          </cell>
          <cell r="P1372" t="str">
            <v>No</v>
          </cell>
          <cell r="Q1372" t="str">
            <v>-</v>
          </cell>
          <cell r="R1372">
            <v>220</v>
          </cell>
          <cell r="S1372" t="str">
            <v>AUTO</v>
          </cell>
          <cell r="T1372" t="str">
            <v>SPORTING</v>
          </cell>
          <cell r="U1372" t="str">
            <v>EN GAMA</v>
          </cell>
          <cell r="V1372">
            <v>1</v>
          </cell>
          <cell r="W1372">
            <v>4244.66</v>
          </cell>
          <cell r="X1372">
            <v>6137</v>
          </cell>
          <cell r="Y1372">
            <v>7118.9199999999992</v>
          </cell>
          <cell r="Z1372">
            <v>14068.48</v>
          </cell>
          <cell r="AA1372" t="str">
            <v>GOODYEAR, 285, 35, 20, 92, Y, AUTO, SPORTING, EAGLE F1 SUPERCAR G2, Letra Negra</v>
          </cell>
        </row>
        <row r="1373">
          <cell r="A1373" t="str">
            <v>PIR2152900</v>
          </cell>
          <cell r="B1373" t="str">
            <v>265/30/R20 Pirelli Pzero 94Y</v>
          </cell>
          <cell r="C1373" t="str">
            <v>PIRELLI</v>
          </cell>
          <cell r="D1373" t="str">
            <v>PZERO</v>
          </cell>
          <cell r="E1373">
            <v>265</v>
          </cell>
          <cell r="F1373">
            <v>30</v>
          </cell>
          <cell r="G1373">
            <v>20</v>
          </cell>
          <cell r="H1373" t="str">
            <v>Letra Negra</v>
          </cell>
          <cell r="I1373" t="str">
            <v>Si</v>
          </cell>
          <cell r="J1373" t="str">
            <v>HP</v>
          </cell>
          <cell r="K1373" t="str">
            <v>Y</v>
          </cell>
          <cell r="L1373" t="str">
            <v>94</v>
          </cell>
          <cell r="M1373" t="str">
            <v>XL</v>
          </cell>
          <cell r="N1373" t="str">
            <v>AA</v>
          </cell>
          <cell r="O1373" t="str">
            <v>A</v>
          </cell>
          <cell r="P1373" t="str">
            <v>No</v>
          </cell>
          <cell r="Q1373" t="str">
            <v>-</v>
          </cell>
          <cell r="R1373">
            <v>220</v>
          </cell>
          <cell r="S1373" t="str">
            <v>AUTO</v>
          </cell>
          <cell r="T1373" t="str">
            <v>URBAN</v>
          </cell>
          <cell r="U1373" t="str">
            <v>EN GAMA</v>
          </cell>
          <cell r="V1373">
            <v>1</v>
          </cell>
          <cell r="W1373">
            <v>4575.92</v>
          </cell>
          <cell r="X1373">
            <v>6585</v>
          </cell>
          <cell r="Y1373">
            <v>7638.5999999999995</v>
          </cell>
          <cell r="Z1373">
            <v>15234.28</v>
          </cell>
          <cell r="AA1373" t="str">
            <v>PIRELLI, 265, 30, 20, 94, Y, AUTO, URBAN, PZERO, Letra Negra</v>
          </cell>
        </row>
        <row r="1374">
          <cell r="A1374" t="str">
            <v>C20132</v>
          </cell>
          <cell r="B1374" t="str">
            <v>205/60/R15 Coopertires Cs5 Ultra Touring 91H</v>
          </cell>
          <cell r="C1374" t="str">
            <v>COOPERTIRES</v>
          </cell>
          <cell r="D1374" t="str">
            <v>CS5 ULTRA TOURING</v>
          </cell>
          <cell r="E1374">
            <v>205</v>
          </cell>
          <cell r="F1374">
            <v>60</v>
          </cell>
          <cell r="G1374">
            <v>15</v>
          </cell>
          <cell r="H1374" t="str">
            <v>Letra Negra</v>
          </cell>
          <cell r="I1374" t="str">
            <v>No</v>
          </cell>
          <cell r="J1374" t="str">
            <v>R</v>
          </cell>
          <cell r="K1374" t="str">
            <v>H</v>
          </cell>
          <cell r="L1374" t="str">
            <v>91</v>
          </cell>
          <cell r="M1374" t="str">
            <v>SL</v>
          </cell>
          <cell r="N1374" t="str">
            <v>A</v>
          </cell>
          <cell r="O1374" t="str">
            <v>A</v>
          </cell>
          <cell r="P1374" t="str">
            <v>No</v>
          </cell>
          <cell r="Q1374">
            <v>4</v>
          </cell>
          <cell r="R1374">
            <v>620</v>
          </cell>
          <cell r="S1374" t="str">
            <v>AUTO</v>
          </cell>
          <cell r="T1374" t="str">
            <v>TOURING</v>
          </cell>
          <cell r="U1374" t="str">
            <v>EN GAMA</v>
          </cell>
          <cell r="V1374">
            <v>0</v>
          </cell>
          <cell r="W1374">
            <v>1089.02</v>
          </cell>
          <cell r="X1374">
            <v>1679</v>
          </cell>
          <cell r="Y1374">
            <v>1947.6399999999999</v>
          </cell>
          <cell r="Z1374">
            <v>3609.9199999999996</v>
          </cell>
          <cell r="AA1374" t="str">
            <v>COOPERTIRES, 205, 60, 15, 91, H, AUTO, TOURING, CS5 ULTRA TOURING, Letra Negra</v>
          </cell>
        </row>
        <row r="1375">
          <cell r="A1375" t="str">
            <v>C51761</v>
          </cell>
          <cell r="B1375" t="str">
            <v>255/70/R15 Coopertires Discoverer A/T3 Suv 108T</v>
          </cell>
          <cell r="C1375" t="str">
            <v>COOPERTIRES</v>
          </cell>
          <cell r="D1375" t="str">
            <v>DISCOVERER A/T3 SUV</v>
          </cell>
          <cell r="E1375">
            <v>255</v>
          </cell>
          <cell r="F1375">
            <v>70</v>
          </cell>
          <cell r="G1375">
            <v>15</v>
          </cell>
          <cell r="H1375" t="str">
            <v>Letra Blanca Derecha</v>
          </cell>
          <cell r="I1375" t="str">
            <v>No</v>
          </cell>
          <cell r="J1375" t="str">
            <v>R</v>
          </cell>
          <cell r="K1375" t="str">
            <v>T</v>
          </cell>
          <cell r="L1375" t="str">
            <v>108</v>
          </cell>
          <cell r="M1375" t="str">
            <v>B</v>
          </cell>
          <cell r="N1375" t="str">
            <v>-</v>
          </cell>
          <cell r="O1375" t="str">
            <v>-</v>
          </cell>
          <cell r="P1375" t="str">
            <v>No</v>
          </cell>
          <cell r="Q1375">
            <v>4</v>
          </cell>
          <cell r="R1375">
            <v>0</v>
          </cell>
          <cell r="S1375" t="str">
            <v>CAMIONETA</v>
          </cell>
          <cell r="T1375" t="str">
            <v>ALL TERRAIN</v>
          </cell>
          <cell r="U1375" t="str">
            <v>DESCONTINUADO</v>
          </cell>
          <cell r="V1375">
            <v>0</v>
          </cell>
          <cell r="W1375">
            <v>1848.77</v>
          </cell>
          <cell r="X1375">
            <v>2707</v>
          </cell>
          <cell r="Y1375">
            <v>3140.12</v>
          </cell>
          <cell r="Z1375">
            <v>6128.28</v>
          </cell>
          <cell r="AA1375" t="str">
            <v>COOPERTIRES, 255, 70, 15, 108, T, CAMIONETA, ALL TERRAIN, DISCOVERER A/T3 SUV, Letra Blanca Derecha</v>
          </cell>
        </row>
        <row r="1376">
          <cell r="A1376" t="str">
            <v>PIR2721300</v>
          </cell>
          <cell r="B1376" t="str">
            <v>235/70/R16 Pirelli Scorpion All Terrain Plus 106T</v>
          </cell>
          <cell r="C1376" t="str">
            <v>PIRELLI</v>
          </cell>
          <cell r="D1376" t="str">
            <v>SCORPION ALL TERRAIN PLUS</v>
          </cell>
          <cell r="E1376">
            <v>235</v>
          </cell>
          <cell r="F1376">
            <v>70</v>
          </cell>
          <cell r="G1376">
            <v>16</v>
          </cell>
          <cell r="H1376" t="str">
            <v>Letra Negra</v>
          </cell>
          <cell r="I1376" t="str">
            <v>No</v>
          </cell>
          <cell r="J1376" t="str">
            <v>R</v>
          </cell>
          <cell r="K1376" t="str">
            <v>T</v>
          </cell>
          <cell r="L1376" t="str">
            <v>106</v>
          </cell>
          <cell r="M1376" t="str">
            <v>XL</v>
          </cell>
          <cell r="N1376" t="str">
            <v>A</v>
          </cell>
          <cell r="O1376" t="str">
            <v>B</v>
          </cell>
          <cell r="P1376" t="str">
            <v>No</v>
          </cell>
          <cell r="Q1376" t="str">
            <v>-</v>
          </cell>
          <cell r="R1376">
            <v>640</v>
          </cell>
          <cell r="S1376" t="str">
            <v>CAMIONETA</v>
          </cell>
          <cell r="T1376" t="str">
            <v>ALL TERRAIN</v>
          </cell>
          <cell r="U1376" t="str">
            <v>FUERA DE GAMA</v>
          </cell>
          <cell r="V1376">
            <v>0</v>
          </cell>
          <cell r="W1376">
            <v>2018.61</v>
          </cell>
          <cell r="X1376">
            <v>3001</v>
          </cell>
          <cell r="Y1376">
            <v>3481.16</v>
          </cell>
          <cell r="Z1376">
            <v>6690.8799999999992</v>
          </cell>
          <cell r="AA1376" t="str">
            <v>PIRELLI, 235, 70, 16, 106, T, CAMIONETA, ALL TERRAIN, SCORPION ALL TERRAIN PLUS, Letra Negra</v>
          </cell>
        </row>
        <row r="1377">
          <cell r="A1377" t="str">
            <v>C9028740</v>
          </cell>
          <cell r="B1377" t="str">
            <v>225/75/R16 Coopertires Wildcat A/T2 115/113R</v>
          </cell>
          <cell r="C1377" t="str">
            <v>COOPERTIRES</v>
          </cell>
          <cell r="D1377" t="str">
            <v>WILDCAT A/T2</v>
          </cell>
          <cell r="E1377">
            <v>225</v>
          </cell>
          <cell r="F1377">
            <v>75</v>
          </cell>
          <cell r="G1377">
            <v>16</v>
          </cell>
          <cell r="H1377" t="str">
            <v>Letra Negra</v>
          </cell>
          <cell r="I1377" t="str">
            <v>No</v>
          </cell>
          <cell r="J1377" t="str">
            <v>C</v>
          </cell>
          <cell r="K1377" t="str">
            <v>R</v>
          </cell>
          <cell r="L1377" t="str">
            <v>115/113</v>
          </cell>
          <cell r="M1377" t="str">
            <v>SL</v>
          </cell>
          <cell r="N1377" t="str">
            <v>-</v>
          </cell>
          <cell r="O1377" t="str">
            <v>-</v>
          </cell>
          <cell r="P1377" t="str">
            <v>No</v>
          </cell>
          <cell r="Q1377" t="str">
            <v>-</v>
          </cell>
          <cell r="R1377">
            <v>0</v>
          </cell>
          <cell r="S1377" t="str">
            <v>CAMIONETA</v>
          </cell>
          <cell r="T1377" t="str">
            <v>ALL TERRAIN</v>
          </cell>
          <cell r="U1377" t="str">
            <v>EN GAMA</v>
          </cell>
          <cell r="V1377">
            <v>1</v>
          </cell>
          <cell r="W1377">
            <v>1344.82</v>
          </cell>
          <cell r="X1377">
            <v>2089</v>
          </cell>
          <cell r="Y1377">
            <v>2423.2399999999998</v>
          </cell>
          <cell r="Z1377">
            <v>4457.88</v>
          </cell>
          <cell r="AA1377" t="str">
            <v>COOPERTIRES, 225, 75, 16, 115/113, R, CAMIONETA, ALL TERRAIN, WILDCAT A/T2, Letra Negra</v>
          </cell>
        </row>
        <row r="1378">
          <cell r="A1378" t="str">
            <v>VZ505</v>
          </cell>
          <cell r="B1378" t="str">
            <v>195/65/R15 Venezia Crusade Sxt 91H</v>
          </cell>
          <cell r="C1378" t="str">
            <v>VENEZIA</v>
          </cell>
          <cell r="D1378" t="str">
            <v>CRUSADE SXT</v>
          </cell>
          <cell r="E1378">
            <v>195</v>
          </cell>
          <cell r="F1378">
            <v>65</v>
          </cell>
          <cell r="G1378">
            <v>15</v>
          </cell>
          <cell r="H1378" t="str">
            <v>Letra Negra</v>
          </cell>
          <cell r="I1378" t="str">
            <v>No</v>
          </cell>
          <cell r="J1378" t="str">
            <v>R</v>
          </cell>
          <cell r="K1378" t="str">
            <v>H</v>
          </cell>
          <cell r="L1378" t="str">
            <v>91</v>
          </cell>
          <cell r="M1378" t="str">
            <v>SL</v>
          </cell>
          <cell r="N1378" t="str">
            <v>A</v>
          </cell>
          <cell r="O1378" t="str">
            <v>A</v>
          </cell>
          <cell r="P1378" t="str">
            <v>No</v>
          </cell>
          <cell r="Q1378" t="str">
            <v>-</v>
          </cell>
          <cell r="R1378">
            <v>500</v>
          </cell>
          <cell r="S1378" t="str">
            <v>AUTO</v>
          </cell>
          <cell r="T1378" t="str">
            <v>URBAN</v>
          </cell>
          <cell r="U1378" t="str">
            <v>DESCONTINUADO</v>
          </cell>
          <cell r="V1378">
            <v>1</v>
          </cell>
          <cell r="W1378">
            <v>675.32</v>
          </cell>
          <cell r="X1378">
            <v>1118</v>
          </cell>
          <cell r="Y1378">
            <v>1296.8799999999999</v>
          </cell>
          <cell r="Z1378">
            <v>2238.7999999999997</v>
          </cell>
          <cell r="AA1378" t="str">
            <v>VENEZIA, 195, 65, 15, 91, H, AUTO, URBAN, CRUSADE SXT, Letra Negra</v>
          </cell>
        </row>
        <row r="1379">
          <cell r="A1379" t="str">
            <v>PIR3597500</v>
          </cell>
          <cell r="B1379" t="str">
            <v>245/60/R18 Pirelli Scorpion Verde All Season Plus 2 105H</v>
          </cell>
          <cell r="C1379" t="str">
            <v>PIRELLI</v>
          </cell>
          <cell r="D1379" t="str">
            <v>SCORPION VERDE ALL SEASON PLUS 2</v>
          </cell>
          <cell r="E1379">
            <v>245</v>
          </cell>
          <cell r="F1379">
            <v>60</v>
          </cell>
          <cell r="G1379">
            <v>18</v>
          </cell>
          <cell r="H1379" t="str">
            <v>Letra Negra</v>
          </cell>
          <cell r="I1379" t="str">
            <v>No</v>
          </cell>
          <cell r="J1379" t="str">
            <v>R</v>
          </cell>
          <cell r="K1379" t="str">
            <v>H</v>
          </cell>
          <cell r="L1379" t="str">
            <v>105</v>
          </cell>
          <cell r="M1379" t="str">
            <v>SL</v>
          </cell>
          <cell r="N1379" t="str">
            <v>A</v>
          </cell>
          <cell r="O1379" t="str">
            <v>A</v>
          </cell>
          <cell r="P1379" t="str">
            <v>No</v>
          </cell>
          <cell r="Q1379" t="str">
            <v>-</v>
          </cell>
          <cell r="R1379">
            <v>740</v>
          </cell>
          <cell r="S1379" t="str">
            <v>AUTO</v>
          </cell>
          <cell r="T1379" t="str">
            <v>TOURING</v>
          </cell>
          <cell r="U1379" t="str">
            <v>EN GAMA</v>
          </cell>
          <cell r="V1379">
            <v>0</v>
          </cell>
          <cell r="W1379">
            <v>2600.9899999999998</v>
          </cell>
          <cell r="X1379">
            <v>3911</v>
          </cell>
          <cell r="Y1379">
            <v>4536.7599999999993</v>
          </cell>
          <cell r="Z1379">
            <v>8907.64</v>
          </cell>
          <cell r="AA1379" t="str">
            <v>PIRELLI, 245, 60, 18, 105, H, AUTO, TOURING, SCORPION VERDE ALL SEASON PLUS 2, Letra Negra</v>
          </cell>
        </row>
        <row r="1380">
          <cell r="A1380" t="str">
            <v>PIR3589800</v>
          </cell>
          <cell r="B1380" t="str">
            <v>225/55/R19 Pirelli P7 All Season +2 99H</v>
          </cell>
          <cell r="C1380" t="str">
            <v>PIRELLI</v>
          </cell>
          <cell r="D1380" t="str">
            <v>P7 ALL SEASON +2</v>
          </cell>
          <cell r="E1380">
            <v>225</v>
          </cell>
          <cell r="F1380">
            <v>55</v>
          </cell>
          <cell r="G1380">
            <v>19</v>
          </cell>
          <cell r="H1380" t="str">
            <v>Letra Negra</v>
          </cell>
          <cell r="I1380" t="str">
            <v>No</v>
          </cell>
          <cell r="J1380" t="str">
            <v>R</v>
          </cell>
          <cell r="K1380" t="str">
            <v>H</v>
          </cell>
          <cell r="L1380" t="str">
            <v>99</v>
          </cell>
          <cell r="M1380" t="str">
            <v>SL</v>
          </cell>
          <cell r="N1380" t="str">
            <v>-</v>
          </cell>
          <cell r="O1380" t="str">
            <v>A</v>
          </cell>
          <cell r="P1380" t="str">
            <v>No</v>
          </cell>
          <cell r="Q1380" t="str">
            <v>-</v>
          </cell>
          <cell r="R1380">
            <v>260</v>
          </cell>
          <cell r="S1380" t="str">
            <v>AUTO</v>
          </cell>
          <cell r="T1380" t="str">
            <v>TOURING</v>
          </cell>
          <cell r="U1380" t="str">
            <v>EN GAMA</v>
          </cell>
          <cell r="V1380">
            <v>0</v>
          </cell>
          <cell r="W1380">
            <v>2726.13</v>
          </cell>
          <cell r="X1380">
            <v>4081</v>
          </cell>
          <cell r="Y1380">
            <v>4733.96</v>
          </cell>
          <cell r="Z1380">
            <v>9046.84</v>
          </cell>
          <cell r="AA1380" t="str">
            <v>PIRELLI, 225, 55, 19, 99, H, AUTO, TOURING, P7 ALL SEASON +2, Letra Negra</v>
          </cell>
        </row>
        <row r="1381">
          <cell r="A1381" t="str">
            <v>PIR3737500</v>
          </cell>
          <cell r="B1381" t="str">
            <v>225/65/R17 Pirelli P7 All Season +2 102H</v>
          </cell>
          <cell r="C1381" t="str">
            <v>PIRELLI</v>
          </cell>
          <cell r="D1381" t="str">
            <v>P7 ALL SEASON +2</v>
          </cell>
          <cell r="E1381">
            <v>225</v>
          </cell>
          <cell r="F1381">
            <v>65</v>
          </cell>
          <cell r="G1381">
            <v>17</v>
          </cell>
          <cell r="H1381" t="str">
            <v>Letra Negra</v>
          </cell>
          <cell r="I1381" t="str">
            <v>No</v>
          </cell>
          <cell r="J1381" t="str">
            <v>R</v>
          </cell>
          <cell r="K1381" t="str">
            <v>H</v>
          </cell>
          <cell r="L1381" t="str">
            <v>102</v>
          </cell>
          <cell r="M1381" t="str">
            <v>SL</v>
          </cell>
          <cell r="N1381" t="str">
            <v>-</v>
          </cell>
          <cell r="O1381" t="str">
            <v>A</v>
          </cell>
          <cell r="P1381" t="str">
            <v>No</v>
          </cell>
          <cell r="Q1381" t="str">
            <v>-</v>
          </cell>
          <cell r="R1381">
            <v>260</v>
          </cell>
          <cell r="S1381" t="str">
            <v>CAMIONETA</v>
          </cell>
          <cell r="T1381" t="str">
            <v>TOURING</v>
          </cell>
          <cell r="U1381" t="str">
            <v>EN GAMA</v>
          </cell>
          <cell r="V1381">
            <v>49</v>
          </cell>
          <cell r="W1381">
            <v>1499.1</v>
          </cell>
          <cell r="X1381">
            <v>2368</v>
          </cell>
          <cell r="Y1381">
            <v>2746.8799999999997</v>
          </cell>
          <cell r="Z1381">
            <v>4646.96</v>
          </cell>
          <cell r="AA1381" t="str">
            <v>PIRELLI, 225, 65, 17, 102, H, CAMIONETA, TOURING, P7 ALL SEASON +2, Letra Negra</v>
          </cell>
        </row>
        <row r="1382">
          <cell r="A1382">
            <v>45905</v>
          </cell>
          <cell r="B1382" t="str">
            <v>10.5/90/R15 Uniroyal Liberator A/T 109Q</v>
          </cell>
          <cell r="C1382" t="str">
            <v>UNIROYAL</v>
          </cell>
          <cell r="D1382" t="str">
            <v>LIBERATOR A/T</v>
          </cell>
          <cell r="E1382">
            <v>10.5</v>
          </cell>
          <cell r="F1382">
            <v>90</v>
          </cell>
          <cell r="G1382">
            <v>15</v>
          </cell>
          <cell r="H1382" t="str">
            <v>Letra Blanca Resaltada Derecha</v>
          </cell>
          <cell r="I1382" t="str">
            <v>No</v>
          </cell>
          <cell r="J1382" t="str">
            <v>R</v>
          </cell>
          <cell r="K1382" t="str">
            <v>Q</v>
          </cell>
          <cell r="L1382" t="str">
            <v>109</v>
          </cell>
          <cell r="M1382"/>
          <cell r="N1382" t="str">
            <v>-</v>
          </cell>
          <cell r="O1382" t="str">
            <v>-</v>
          </cell>
          <cell r="P1382" t="str">
            <v>No</v>
          </cell>
          <cell r="Q1382" t="str">
            <v>-</v>
          </cell>
          <cell r="R1382">
            <v>0</v>
          </cell>
          <cell r="S1382" t="str">
            <v>CAMIONETA</v>
          </cell>
          <cell r="T1382" t="str">
            <v>URBAN</v>
          </cell>
          <cell r="U1382" t="str">
            <v>DESCONTINUADO</v>
          </cell>
          <cell r="V1382">
            <v>0</v>
          </cell>
          <cell r="W1382">
            <v>1822.07</v>
          </cell>
          <cell r="X1382">
            <v>2671</v>
          </cell>
          <cell r="Y1382">
            <v>3098.3599999999997</v>
          </cell>
          <cell r="Z1382">
            <v>6038.96</v>
          </cell>
          <cell r="AA1382" t="str">
            <v>UNIROYAL, 10.5, 90, 15, 109, Q, CAMIONETA, URBAN, LIBERATOR A/T, Letra Blanca Resaltada Derecha</v>
          </cell>
        </row>
        <row r="1383">
          <cell r="A1383" t="str">
            <v>FS11272003</v>
          </cell>
          <cell r="B1383" t="str">
            <v>275/60/R15 Firestone Firehawk Indy 500 107S</v>
          </cell>
          <cell r="C1383" t="str">
            <v>FIRESTONE</v>
          </cell>
          <cell r="D1383" t="str">
            <v>FIREHAWK INDY 500</v>
          </cell>
          <cell r="E1383">
            <v>275</v>
          </cell>
          <cell r="F1383">
            <v>60</v>
          </cell>
          <cell r="G1383">
            <v>15</v>
          </cell>
          <cell r="H1383" t="str">
            <v>Letra Negra</v>
          </cell>
          <cell r="I1383" t="str">
            <v>No</v>
          </cell>
          <cell r="J1383" t="str">
            <v>R</v>
          </cell>
          <cell r="K1383" t="str">
            <v>S</v>
          </cell>
          <cell r="L1383" t="str">
            <v>107</v>
          </cell>
          <cell r="M1383" t="str">
            <v>SL</v>
          </cell>
          <cell r="N1383" t="str">
            <v>-</v>
          </cell>
          <cell r="O1383" t="str">
            <v>-</v>
          </cell>
          <cell r="P1383" t="str">
            <v>No</v>
          </cell>
          <cell r="Q1383" t="str">
            <v>-</v>
          </cell>
          <cell r="R1383">
            <v>0</v>
          </cell>
          <cell r="S1383" t="str">
            <v>CAMIONETA</v>
          </cell>
          <cell r="T1383" t="str">
            <v>URBAN</v>
          </cell>
          <cell r="U1383" t="str">
            <v>EN GAMA</v>
          </cell>
          <cell r="V1383">
            <v>50</v>
          </cell>
          <cell r="W1383">
            <v>1378.43</v>
          </cell>
          <cell r="X1383">
            <v>2070</v>
          </cell>
          <cell r="Y1383">
            <v>2401.1999999999998</v>
          </cell>
          <cell r="Z1383">
            <v>4759.4799999999996</v>
          </cell>
          <cell r="AA1383" t="str">
            <v>FIRESTONE, 275, 60, 15, 107, S, CAMIONETA, URBAN, FIREHAWK INDY 500, Letra Negra</v>
          </cell>
        </row>
        <row r="1384">
          <cell r="A1384" t="str">
            <v>GDY100963</v>
          </cell>
          <cell r="B1384" t="str">
            <v>245/45/R20 Goodyear Eagle F1 Supercar 99Y</v>
          </cell>
          <cell r="C1384" t="str">
            <v>GOODYEAR</v>
          </cell>
          <cell r="D1384" t="str">
            <v>EAGLE F1 SUPERCAR</v>
          </cell>
          <cell r="E1384">
            <v>245</v>
          </cell>
          <cell r="F1384">
            <v>45</v>
          </cell>
          <cell r="G1384">
            <v>20</v>
          </cell>
          <cell r="H1384" t="str">
            <v>Letra Negra</v>
          </cell>
          <cell r="I1384" t="str">
            <v>No</v>
          </cell>
          <cell r="J1384" t="str">
            <v>HP</v>
          </cell>
          <cell r="K1384" t="str">
            <v>Y</v>
          </cell>
          <cell r="L1384" t="str">
            <v>99</v>
          </cell>
          <cell r="M1384" t="str">
            <v>SL</v>
          </cell>
          <cell r="N1384" t="str">
            <v>AA</v>
          </cell>
          <cell r="O1384" t="str">
            <v>A</v>
          </cell>
          <cell r="P1384" t="str">
            <v>No</v>
          </cell>
          <cell r="Q1384" t="str">
            <v>-</v>
          </cell>
          <cell r="R1384">
            <v>220</v>
          </cell>
          <cell r="S1384" t="str">
            <v>AUTO</v>
          </cell>
          <cell r="T1384" t="str">
            <v>SPORTING</v>
          </cell>
          <cell r="U1384" t="str">
            <v>EN GAMA</v>
          </cell>
          <cell r="V1384">
            <v>3</v>
          </cell>
          <cell r="W1384">
            <v>3280.37</v>
          </cell>
          <cell r="X1384">
            <v>4831</v>
          </cell>
          <cell r="Y1384">
            <v>5603.96</v>
          </cell>
          <cell r="Z1384">
            <v>11771.679999999998</v>
          </cell>
          <cell r="AA1384" t="str">
            <v>GOODYEAR, 245, 45, 20, 99, Y, AUTO, SPORTING, EAGLE F1 SUPERCAR, Letra Negra</v>
          </cell>
        </row>
        <row r="1385">
          <cell r="A1385" t="str">
            <v>C20135</v>
          </cell>
          <cell r="B1385" t="str">
            <v>185/65/R15 Coopertires Cs5 Ultra Touring 88H</v>
          </cell>
          <cell r="C1385" t="str">
            <v>COOPERTIRES</v>
          </cell>
          <cell r="D1385" t="str">
            <v>CS5 ULTRA TOURING</v>
          </cell>
          <cell r="E1385">
            <v>185</v>
          </cell>
          <cell r="F1385">
            <v>65</v>
          </cell>
          <cell r="G1385">
            <v>15</v>
          </cell>
          <cell r="H1385" t="str">
            <v>Letra Negra</v>
          </cell>
          <cell r="I1385" t="str">
            <v>No</v>
          </cell>
          <cell r="J1385" t="str">
            <v>R</v>
          </cell>
          <cell r="K1385" t="str">
            <v>H</v>
          </cell>
          <cell r="L1385" t="str">
            <v>88</v>
          </cell>
          <cell r="M1385" t="str">
            <v>SL</v>
          </cell>
          <cell r="N1385" t="str">
            <v>A</v>
          </cell>
          <cell r="O1385" t="str">
            <v>A</v>
          </cell>
          <cell r="P1385" t="str">
            <v>No</v>
          </cell>
          <cell r="Q1385">
            <v>4</v>
          </cell>
          <cell r="R1385">
            <v>620</v>
          </cell>
          <cell r="S1385" t="str">
            <v>AUTO</v>
          </cell>
          <cell r="T1385" t="str">
            <v>TOURING</v>
          </cell>
          <cell r="U1385" t="str">
            <v>EN GAMA</v>
          </cell>
          <cell r="V1385">
            <v>18</v>
          </cell>
          <cell r="W1385">
            <v>1087.93</v>
          </cell>
          <cell r="X1385">
            <v>1677</v>
          </cell>
          <cell r="Y1385">
            <v>1945.32</v>
          </cell>
          <cell r="Z1385">
            <v>3606.4399999999996</v>
          </cell>
          <cell r="AA1385" t="str">
            <v>COOPERTIRES, 185, 65, 15, 88, H, AUTO, TOURING, CS5 ULTRA TOURING, Letra Negra</v>
          </cell>
        </row>
        <row r="1386">
          <cell r="A1386">
            <v>99872</v>
          </cell>
          <cell r="B1386" t="str">
            <v>275/35/R18 Michelin Pilot Super Sport 99Y</v>
          </cell>
          <cell r="C1386" t="str">
            <v>MICHELIN</v>
          </cell>
          <cell r="D1386" t="str">
            <v>PILOT SUPER SPORT</v>
          </cell>
          <cell r="E1386">
            <v>275</v>
          </cell>
          <cell r="F1386">
            <v>35</v>
          </cell>
          <cell r="G1386">
            <v>18</v>
          </cell>
          <cell r="H1386" t="str">
            <v>Letra Negra</v>
          </cell>
          <cell r="I1386" t="str">
            <v>No</v>
          </cell>
          <cell r="J1386" t="str">
            <v>HP</v>
          </cell>
          <cell r="K1386" t="str">
            <v>Y</v>
          </cell>
          <cell r="L1386" t="str">
            <v>99</v>
          </cell>
          <cell r="M1386" t="str">
            <v>XL</v>
          </cell>
          <cell r="N1386" t="str">
            <v>-</v>
          </cell>
          <cell r="O1386" t="str">
            <v>-</v>
          </cell>
          <cell r="P1386" t="str">
            <v>No</v>
          </cell>
          <cell r="Q1386" t="str">
            <v>-</v>
          </cell>
          <cell r="R1386">
            <v>300</v>
          </cell>
          <cell r="S1386" t="str">
            <v>AUTO</v>
          </cell>
          <cell r="T1386" t="str">
            <v>SPORTING</v>
          </cell>
          <cell r="U1386" t="str">
            <v>DESCONTINUADO</v>
          </cell>
          <cell r="V1386">
            <v>39</v>
          </cell>
          <cell r="W1386">
            <v>3773</v>
          </cell>
          <cell r="X1386">
            <v>5498</v>
          </cell>
          <cell r="Y1386">
            <v>6377.6799999999994</v>
          </cell>
          <cell r="Z1386">
            <v>12504.8</v>
          </cell>
          <cell r="AA1386" t="str">
            <v>MICHELIN, 275, 35, 18, 99, Y, AUTO, SPORTING, PILOT SUPER SPORT, Letra Negra</v>
          </cell>
        </row>
        <row r="1387">
          <cell r="A1387" t="str">
            <v>PIR1990400</v>
          </cell>
          <cell r="B1387" t="str">
            <v>255/45/R17 Pirelli Cinturato P7 98W</v>
          </cell>
          <cell r="C1387" t="str">
            <v>PIRELLI</v>
          </cell>
          <cell r="D1387" t="str">
            <v>CINTURATO P7</v>
          </cell>
          <cell r="E1387">
            <v>255</v>
          </cell>
          <cell r="F1387">
            <v>45</v>
          </cell>
          <cell r="G1387">
            <v>17</v>
          </cell>
          <cell r="H1387" t="str">
            <v>Letra Negra</v>
          </cell>
          <cell r="I1387" t="str">
            <v>No</v>
          </cell>
          <cell r="J1387" t="str">
            <v>HP</v>
          </cell>
          <cell r="K1387" t="str">
            <v>W</v>
          </cell>
          <cell r="L1387" t="str">
            <v>98</v>
          </cell>
          <cell r="M1387" t="str">
            <v>SL</v>
          </cell>
          <cell r="N1387" t="str">
            <v>AA</v>
          </cell>
          <cell r="O1387" t="str">
            <v>A</v>
          </cell>
          <cell r="P1387" t="str">
            <v>Si</v>
          </cell>
          <cell r="Q1387" t="str">
            <v>-</v>
          </cell>
          <cell r="R1387">
            <v>260</v>
          </cell>
          <cell r="S1387" t="str">
            <v>AUTO</v>
          </cell>
          <cell r="T1387" t="str">
            <v>TOURING</v>
          </cell>
          <cell r="U1387" t="str">
            <v>EN GAMA</v>
          </cell>
          <cell r="V1387">
            <v>30</v>
          </cell>
          <cell r="W1387">
            <v>3683.36</v>
          </cell>
          <cell r="X1387">
            <v>5325</v>
          </cell>
          <cell r="Y1387">
            <v>6177</v>
          </cell>
          <cell r="Z1387">
            <v>12207.839999999998</v>
          </cell>
          <cell r="AA1387" t="str">
            <v>PIRELLI, 255, 45, 17, 98, W, AUTO, TOURING, CINTURATO P7, Letra Negra</v>
          </cell>
        </row>
        <row r="1388">
          <cell r="A1388" t="str">
            <v>PIR3595300</v>
          </cell>
          <cell r="B1388" t="str">
            <v>275/55/R20 Pirelli Scorpion Verde All Season Plus 2 113H</v>
          </cell>
          <cell r="C1388" t="str">
            <v>PIRELLI</v>
          </cell>
          <cell r="D1388" t="str">
            <v>SCORPION VERDE ALL SEASON PLUS 2</v>
          </cell>
          <cell r="E1388">
            <v>275</v>
          </cell>
          <cell r="F1388">
            <v>55</v>
          </cell>
          <cell r="G1388">
            <v>20</v>
          </cell>
          <cell r="H1388" t="str">
            <v>Letra Negra</v>
          </cell>
          <cell r="I1388" t="str">
            <v>No</v>
          </cell>
          <cell r="J1388" t="str">
            <v>R</v>
          </cell>
          <cell r="K1388" t="str">
            <v>H</v>
          </cell>
          <cell r="L1388" t="str">
            <v>113</v>
          </cell>
          <cell r="M1388" t="str">
            <v>SL</v>
          </cell>
          <cell r="N1388" t="str">
            <v>A</v>
          </cell>
          <cell r="O1388" t="str">
            <v>A</v>
          </cell>
          <cell r="P1388" t="str">
            <v>No</v>
          </cell>
          <cell r="Q1388" t="str">
            <v>-</v>
          </cell>
          <cell r="R1388">
            <v>740</v>
          </cell>
          <cell r="S1388" t="str">
            <v>CAMIONETA</v>
          </cell>
          <cell r="T1388" t="str">
            <v>TOURING</v>
          </cell>
          <cell r="U1388" t="str">
            <v>EN GAMA</v>
          </cell>
          <cell r="V1388">
            <v>8</v>
          </cell>
          <cell r="W1388">
            <v>2807.42</v>
          </cell>
          <cell r="X1388">
            <v>4191</v>
          </cell>
          <cell r="Y1388">
            <v>4861.5599999999995</v>
          </cell>
          <cell r="Z1388">
            <v>9305.5199999999986</v>
          </cell>
          <cell r="AA1388" t="str">
            <v>PIRELLI, 275, 55, 20, 113, H, CAMIONETA, TOURING, SCORPION VERDE ALL SEASON PLUS 2, Letra Negra</v>
          </cell>
        </row>
        <row r="1389">
          <cell r="A1389" t="str">
            <v>C9019905</v>
          </cell>
          <cell r="B1389" t="str">
            <v>Lt305/65/R17 Coopertires Discoverer S/T Maxx 121/118Q</v>
          </cell>
          <cell r="C1389" t="str">
            <v>COOPERTIRES</v>
          </cell>
          <cell r="D1389" t="str">
            <v>DISCOVERER S/T MAXX</v>
          </cell>
          <cell r="E1389">
            <v>305</v>
          </cell>
          <cell r="F1389">
            <v>65</v>
          </cell>
          <cell r="G1389">
            <v>17</v>
          </cell>
          <cell r="H1389" t="str">
            <v>Letra Negra</v>
          </cell>
          <cell r="I1389" t="str">
            <v>No</v>
          </cell>
          <cell r="J1389" t="str">
            <v>R</v>
          </cell>
          <cell r="K1389" t="str">
            <v>Q</v>
          </cell>
          <cell r="L1389" t="str">
            <v>121/118</v>
          </cell>
          <cell r="M1389" t="str">
            <v>E</v>
          </cell>
          <cell r="N1389" t="str">
            <v>-</v>
          </cell>
          <cell r="O1389" t="str">
            <v>-</v>
          </cell>
          <cell r="P1389" t="str">
            <v>No</v>
          </cell>
          <cell r="Q1389">
            <v>10</v>
          </cell>
          <cell r="R1389">
            <v>0</v>
          </cell>
          <cell r="S1389" t="str">
            <v>CAMIONETA</v>
          </cell>
          <cell r="T1389" t="str">
            <v>ALL TERRAIN</v>
          </cell>
          <cell r="U1389" t="str">
            <v>EN GAMA</v>
          </cell>
          <cell r="V1389">
            <v>1</v>
          </cell>
          <cell r="W1389">
            <v>2892.18</v>
          </cell>
          <cell r="X1389">
            <v>4254</v>
          </cell>
          <cell r="Y1389">
            <v>4934.6399999999994</v>
          </cell>
          <cell r="Z1389">
            <v>9586.24</v>
          </cell>
          <cell r="AA1389" t="str">
            <v>COOPERTIRES, 305, 65, 17, 121/118, Q, CAMIONETA, ALL TERRAIN, DISCOVERER S/T MAXX, Letra Negra</v>
          </cell>
        </row>
        <row r="1390">
          <cell r="A1390" t="str">
            <v>PIR3595100</v>
          </cell>
          <cell r="B1390" t="str">
            <v>285/45/R22 Pirelli Scorpion Verde All Season Plus 2 114H</v>
          </cell>
          <cell r="C1390" t="str">
            <v>PIRELLI</v>
          </cell>
          <cell r="D1390" t="str">
            <v>SCORPION VERDE ALL SEASON PLUS 2</v>
          </cell>
          <cell r="E1390">
            <v>285</v>
          </cell>
          <cell r="F1390">
            <v>45</v>
          </cell>
          <cell r="G1390">
            <v>22</v>
          </cell>
          <cell r="H1390" t="str">
            <v>Letra Negra</v>
          </cell>
          <cell r="I1390" t="str">
            <v>No</v>
          </cell>
          <cell r="J1390" t="str">
            <v>R</v>
          </cell>
          <cell r="K1390" t="str">
            <v>H</v>
          </cell>
          <cell r="L1390" t="str">
            <v>114</v>
          </cell>
          <cell r="M1390" t="str">
            <v>XL</v>
          </cell>
          <cell r="N1390" t="str">
            <v>A</v>
          </cell>
          <cell r="O1390" t="str">
            <v>A</v>
          </cell>
          <cell r="P1390" t="str">
            <v>No</v>
          </cell>
          <cell r="Q1390" t="str">
            <v>-</v>
          </cell>
          <cell r="R1390">
            <v>740</v>
          </cell>
          <cell r="S1390" t="str">
            <v>CAMIONETA</v>
          </cell>
          <cell r="T1390" t="str">
            <v>TOURING</v>
          </cell>
          <cell r="U1390" t="str">
            <v>EN GAMA</v>
          </cell>
          <cell r="V1390">
            <v>7</v>
          </cell>
          <cell r="W1390">
            <v>4635.51</v>
          </cell>
          <cell r="X1390">
            <v>6666</v>
          </cell>
          <cell r="Y1390">
            <v>7732.5599999999995</v>
          </cell>
          <cell r="Z1390">
            <v>16085.72</v>
          </cell>
          <cell r="AA1390" t="str">
            <v>PIRELLI, 285, 45, 22, 114, H, CAMIONETA, TOURING, SCORPION VERDE ALL SEASON PLUS 2, Letra Negra</v>
          </cell>
        </row>
        <row r="1391">
          <cell r="A1391" t="str">
            <v>PIR2339200</v>
          </cell>
          <cell r="B1391" t="str">
            <v>235/45/R18 Pirelli Cinturato P7 All Season Plus 94V</v>
          </cell>
          <cell r="C1391" t="str">
            <v>PIRELLI</v>
          </cell>
          <cell r="D1391" t="str">
            <v>CINTURATO P7 ALL SEASON PLUS</v>
          </cell>
          <cell r="E1391">
            <v>235</v>
          </cell>
          <cell r="F1391">
            <v>45</v>
          </cell>
          <cell r="G1391">
            <v>18</v>
          </cell>
          <cell r="H1391" t="str">
            <v>Letra Negra</v>
          </cell>
          <cell r="I1391" t="str">
            <v>No</v>
          </cell>
          <cell r="J1391" t="str">
            <v>HP</v>
          </cell>
          <cell r="K1391" t="str">
            <v>V</v>
          </cell>
          <cell r="L1391" t="str">
            <v>94</v>
          </cell>
          <cell r="M1391" t="str">
            <v>SL</v>
          </cell>
          <cell r="N1391" t="str">
            <v>AA</v>
          </cell>
          <cell r="O1391" t="str">
            <v>A</v>
          </cell>
          <cell r="P1391" t="str">
            <v>No</v>
          </cell>
          <cell r="Q1391" t="str">
            <v>-</v>
          </cell>
          <cell r="R1391">
            <v>260</v>
          </cell>
          <cell r="S1391" t="str">
            <v>AUTO</v>
          </cell>
          <cell r="T1391" t="str">
            <v>TOURING</v>
          </cell>
          <cell r="U1391" t="str">
            <v>EN GAMA</v>
          </cell>
          <cell r="V1391">
            <v>5</v>
          </cell>
          <cell r="W1391">
            <v>2578.44</v>
          </cell>
          <cell r="X1391">
            <v>3881</v>
          </cell>
          <cell r="Y1391">
            <v>4501.96</v>
          </cell>
          <cell r="Z1391">
            <v>8577.0399999999991</v>
          </cell>
          <cell r="AA1391" t="str">
            <v>PIRELLI, 235, 45, 18, 94, V, AUTO, TOURING, CINTURATO P7 ALL SEASON PLUS, Letra Negra</v>
          </cell>
        </row>
        <row r="1392">
          <cell r="A1392">
            <v>84908</v>
          </cell>
          <cell r="B1392" t="str">
            <v>235/40/R17 Bfgoodrich G-Force Sport 90W</v>
          </cell>
          <cell r="C1392" t="str">
            <v>BFGOODRICH</v>
          </cell>
          <cell r="D1392" t="str">
            <v>G-FORCE SPORT</v>
          </cell>
          <cell r="E1392">
            <v>235</v>
          </cell>
          <cell r="F1392">
            <v>40</v>
          </cell>
          <cell r="G1392">
            <v>17</v>
          </cell>
          <cell r="H1392" t="str">
            <v>Letra Negra</v>
          </cell>
          <cell r="I1392" t="str">
            <v>No</v>
          </cell>
          <cell r="J1392" t="str">
            <v>HP</v>
          </cell>
          <cell r="K1392" t="str">
            <v>W</v>
          </cell>
          <cell r="L1392" t="str">
            <v>90</v>
          </cell>
          <cell r="M1392" t="str">
            <v>SL</v>
          </cell>
          <cell r="N1392" t="str">
            <v>-</v>
          </cell>
          <cell r="O1392" t="str">
            <v>-</v>
          </cell>
          <cell r="P1392" t="str">
            <v>No</v>
          </cell>
          <cell r="Q1392" t="str">
            <v>-</v>
          </cell>
          <cell r="R1392">
            <v>340</v>
          </cell>
          <cell r="S1392" t="str">
            <v>AUTO</v>
          </cell>
          <cell r="T1392" t="str">
            <v>SPORTING</v>
          </cell>
          <cell r="U1392" t="str">
            <v>DESCONTINUADO</v>
          </cell>
          <cell r="V1392">
            <v>30</v>
          </cell>
          <cell r="W1392">
            <v>1452.29</v>
          </cell>
          <cell r="X1392">
            <v>2305</v>
          </cell>
          <cell r="Y1392">
            <v>2673.7999999999997</v>
          </cell>
          <cell r="Z1392">
            <v>4814</v>
          </cell>
          <cell r="AA1392" t="str">
            <v>BFGOODRICH, 235, 40, 17, 90, W, AUTO, SPORTING, G-FORCE SPORT, Letra Negra</v>
          </cell>
        </row>
        <row r="1393">
          <cell r="A1393" t="str">
            <v>PIR3594600</v>
          </cell>
          <cell r="B1393" t="str">
            <v>235/50/R19 Pirelli Scorpion Verde All Season Plus 2 99V</v>
          </cell>
          <cell r="C1393" t="str">
            <v>PIRELLI</v>
          </cell>
          <cell r="D1393" t="str">
            <v>SCORPION VERDE ALL SEASON PLUS 2</v>
          </cell>
          <cell r="E1393">
            <v>235</v>
          </cell>
          <cell r="F1393">
            <v>50</v>
          </cell>
          <cell r="G1393">
            <v>19</v>
          </cell>
          <cell r="H1393" t="str">
            <v>Letra Negra</v>
          </cell>
          <cell r="I1393" t="str">
            <v>No</v>
          </cell>
          <cell r="J1393" t="str">
            <v>HP</v>
          </cell>
          <cell r="K1393" t="str">
            <v>V</v>
          </cell>
          <cell r="L1393" t="str">
            <v>99</v>
          </cell>
          <cell r="M1393" t="str">
            <v>SL</v>
          </cell>
          <cell r="N1393" t="str">
            <v>A</v>
          </cell>
          <cell r="O1393" t="str">
            <v>A</v>
          </cell>
          <cell r="P1393" t="str">
            <v>No</v>
          </cell>
          <cell r="Q1393" t="str">
            <v>-</v>
          </cell>
          <cell r="R1393">
            <v>740</v>
          </cell>
          <cell r="S1393" t="str">
            <v>CAMIONETA</v>
          </cell>
          <cell r="T1393" t="str">
            <v>PERFORMANCE</v>
          </cell>
          <cell r="U1393" t="str">
            <v>EN GAMA</v>
          </cell>
          <cell r="V1393">
            <v>15</v>
          </cell>
          <cell r="W1393">
            <v>2620.7399999999998</v>
          </cell>
          <cell r="X1393">
            <v>3938</v>
          </cell>
          <cell r="Y1393">
            <v>4568.08</v>
          </cell>
          <cell r="Z1393">
            <v>8958.68</v>
          </cell>
          <cell r="AA1393" t="str">
            <v>PIRELLI, 235, 50, 19, 99, V, CAMIONETA, PERFORMANCE, SCORPION VERDE ALL SEASON PLUS 2, Letra Negra</v>
          </cell>
        </row>
        <row r="1394">
          <cell r="A1394" t="str">
            <v>PIR2694300</v>
          </cell>
          <cell r="B1394" t="str">
            <v>225/40/R18 Pirelli Pzero 92Y</v>
          </cell>
          <cell r="C1394" t="str">
            <v>PIRELLI</v>
          </cell>
          <cell r="D1394" t="str">
            <v>PZERO</v>
          </cell>
          <cell r="E1394">
            <v>225</v>
          </cell>
          <cell r="F1394">
            <v>40</v>
          </cell>
          <cell r="G1394">
            <v>18</v>
          </cell>
          <cell r="H1394" t="str">
            <v>Letra Negra</v>
          </cell>
          <cell r="I1394" t="str">
            <v>No</v>
          </cell>
          <cell r="J1394" t="str">
            <v>HP</v>
          </cell>
          <cell r="K1394" t="str">
            <v>Y</v>
          </cell>
          <cell r="L1394" t="str">
            <v>92</v>
          </cell>
          <cell r="M1394" t="str">
            <v>XL</v>
          </cell>
          <cell r="N1394" t="str">
            <v>-</v>
          </cell>
          <cell r="O1394" t="str">
            <v>-</v>
          </cell>
          <cell r="P1394" t="str">
            <v>No</v>
          </cell>
          <cell r="Q1394" t="str">
            <v>-</v>
          </cell>
          <cell r="R1394">
            <v>0</v>
          </cell>
          <cell r="S1394" t="str">
            <v>AUTO</v>
          </cell>
          <cell r="T1394" t="str">
            <v>PERFORMANCE</v>
          </cell>
          <cell r="U1394" t="str">
            <v>EN GAMA</v>
          </cell>
          <cell r="V1394">
            <v>23</v>
          </cell>
          <cell r="W1394">
            <v>2991.84</v>
          </cell>
          <cell r="X1394">
            <v>4440</v>
          </cell>
          <cell r="Y1394">
            <v>5150.3999999999996</v>
          </cell>
          <cell r="Z1394">
            <v>9916.84</v>
          </cell>
          <cell r="AA1394" t="str">
            <v>PIRELLI, 225, 40, 18, 92, Y, AUTO, PERFORMANCE, PZERO, Letra Negra</v>
          </cell>
        </row>
        <row r="1395">
          <cell r="A1395">
            <v>10036851</v>
          </cell>
          <cell r="B1395" t="str">
            <v>265/75/R16 Tornel A/T - 09 Radial Acero 112/109Q</v>
          </cell>
          <cell r="C1395" t="str">
            <v>TORNEL</v>
          </cell>
          <cell r="D1395" t="str">
            <v>A/T - 09 RADIAL ACERO</v>
          </cell>
          <cell r="E1395">
            <v>265</v>
          </cell>
          <cell r="F1395">
            <v>75</v>
          </cell>
          <cell r="G1395">
            <v>16</v>
          </cell>
          <cell r="H1395" t="str">
            <v>Letra Blanca</v>
          </cell>
          <cell r="I1395" t="str">
            <v>No</v>
          </cell>
          <cell r="J1395" t="str">
            <v>C</v>
          </cell>
          <cell r="K1395" t="str">
            <v>Q</v>
          </cell>
          <cell r="L1395" t="str">
            <v>112/109</v>
          </cell>
          <cell r="M1395" t="str">
            <v>C</v>
          </cell>
          <cell r="N1395" t="str">
            <v>-</v>
          </cell>
          <cell r="O1395" t="str">
            <v>-</v>
          </cell>
          <cell r="P1395" t="str">
            <v>No</v>
          </cell>
          <cell r="Q1395">
            <v>6</v>
          </cell>
          <cell r="R1395">
            <v>0</v>
          </cell>
          <cell r="S1395" t="str">
            <v>CAMIONETA</v>
          </cell>
          <cell r="T1395" t="str">
            <v>URBAN</v>
          </cell>
          <cell r="U1395" t="str">
            <v>EN GAMA</v>
          </cell>
          <cell r="V1395">
            <v>0</v>
          </cell>
          <cell r="W1395">
            <v>1632.24</v>
          </cell>
          <cell r="X1395">
            <v>2478</v>
          </cell>
          <cell r="Y1395">
            <v>2874.48</v>
          </cell>
          <cell r="Z1395">
            <v>5410.24</v>
          </cell>
          <cell r="AA1395" t="str">
            <v>TORNEL, 265, 75, 16, 112/109, Q, CAMIONETA, URBAN, A/T - 09 RADIAL ACERO, Letra Blanca</v>
          </cell>
        </row>
        <row r="1396">
          <cell r="A1396" t="str">
            <v>GDY100964</v>
          </cell>
          <cell r="B1396" t="str">
            <v>255/45/R20 Goodyear Eagle F1 Supercar 101Y</v>
          </cell>
          <cell r="C1396" t="str">
            <v>GOODYEAR</v>
          </cell>
          <cell r="D1396" t="str">
            <v>EAGLE F1 SUPERCAR</v>
          </cell>
          <cell r="E1396">
            <v>255</v>
          </cell>
          <cell r="F1396">
            <v>45</v>
          </cell>
          <cell r="G1396">
            <v>20</v>
          </cell>
          <cell r="H1396" t="str">
            <v>Letra Negra</v>
          </cell>
          <cell r="I1396" t="str">
            <v>No</v>
          </cell>
          <cell r="J1396" t="str">
            <v>HP</v>
          </cell>
          <cell r="K1396" t="str">
            <v>Y</v>
          </cell>
          <cell r="L1396" t="str">
            <v>101</v>
          </cell>
          <cell r="M1396" t="str">
            <v>SL</v>
          </cell>
          <cell r="N1396" t="str">
            <v>AA</v>
          </cell>
          <cell r="O1396" t="str">
            <v>A</v>
          </cell>
          <cell r="P1396" t="str">
            <v>No</v>
          </cell>
          <cell r="Q1396" t="str">
            <v>-</v>
          </cell>
          <cell r="R1396">
            <v>220</v>
          </cell>
          <cell r="S1396" t="str">
            <v>CAMIONETA</v>
          </cell>
          <cell r="T1396" t="str">
            <v>SPORTING</v>
          </cell>
          <cell r="U1396" t="str">
            <v>EN GAMA</v>
          </cell>
          <cell r="V1396">
            <v>2</v>
          </cell>
          <cell r="W1396">
            <v>3560.23</v>
          </cell>
          <cell r="X1396">
            <v>5210</v>
          </cell>
          <cell r="Y1396">
            <v>6043.5999999999995</v>
          </cell>
          <cell r="Z1396">
            <v>11800.679999999998</v>
          </cell>
          <cell r="AA1396" t="str">
            <v>GOODYEAR, 255, 45, 20, 101, Y, CAMIONETA, SPORTING, EAGLE F1 SUPERCAR, Letra Negra</v>
          </cell>
        </row>
        <row r="1397">
          <cell r="A1397">
            <v>87994</v>
          </cell>
          <cell r="B1397" t="str">
            <v>225/35/R18 Bfgoodrich G-Force Sport 87W</v>
          </cell>
          <cell r="C1397" t="str">
            <v>BFGOODRICH</v>
          </cell>
          <cell r="D1397" t="str">
            <v>G-FORCE SPORT</v>
          </cell>
          <cell r="E1397">
            <v>225</v>
          </cell>
          <cell r="F1397">
            <v>35</v>
          </cell>
          <cell r="G1397">
            <v>18</v>
          </cell>
          <cell r="H1397" t="str">
            <v>Letra Negra</v>
          </cell>
          <cell r="I1397" t="str">
            <v>No</v>
          </cell>
          <cell r="J1397" t="str">
            <v>HP</v>
          </cell>
          <cell r="K1397" t="str">
            <v>W</v>
          </cell>
          <cell r="L1397" t="str">
            <v>87</v>
          </cell>
          <cell r="M1397" t="str">
            <v>XL</v>
          </cell>
          <cell r="N1397" t="str">
            <v>-</v>
          </cell>
          <cell r="O1397" t="str">
            <v>-</v>
          </cell>
          <cell r="P1397" t="str">
            <v>No</v>
          </cell>
          <cell r="Q1397" t="str">
            <v>-</v>
          </cell>
          <cell r="R1397">
            <v>340</v>
          </cell>
          <cell r="S1397" t="str">
            <v>AUTO</v>
          </cell>
          <cell r="T1397" t="str">
            <v>SPORTING</v>
          </cell>
          <cell r="U1397" t="str">
            <v>DESCONTINUADO</v>
          </cell>
          <cell r="V1397">
            <v>15</v>
          </cell>
          <cell r="W1397">
            <v>1519.67</v>
          </cell>
          <cell r="X1397">
            <v>2447</v>
          </cell>
          <cell r="Y1397">
            <v>2838.52</v>
          </cell>
          <cell r="Z1397">
            <v>5036.7199999999993</v>
          </cell>
          <cell r="AA1397" t="str">
            <v>BFGOODRICH, 225, 35, 18, 87, W, AUTO, SPORTING, G-FORCE SPORT, Letra Negra</v>
          </cell>
        </row>
        <row r="1398">
          <cell r="A1398" t="str">
            <v>PIR1723300</v>
          </cell>
          <cell r="B1398" t="str">
            <v>285/40/R19 Pirelli Pzero 103Y</v>
          </cell>
          <cell r="C1398" t="str">
            <v>PIRELLI</v>
          </cell>
          <cell r="D1398" t="str">
            <v>PZERO</v>
          </cell>
          <cell r="E1398">
            <v>285</v>
          </cell>
          <cell r="F1398">
            <v>40</v>
          </cell>
          <cell r="G1398">
            <v>19</v>
          </cell>
          <cell r="H1398" t="str">
            <v>Letra Negra</v>
          </cell>
          <cell r="I1398" t="str">
            <v>No</v>
          </cell>
          <cell r="J1398" t="str">
            <v>HP</v>
          </cell>
          <cell r="K1398" t="str">
            <v>Y</v>
          </cell>
          <cell r="L1398" t="str">
            <v>103</v>
          </cell>
          <cell r="M1398" t="str">
            <v>SL</v>
          </cell>
          <cell r="N1398" t="str">
            <v>AA</v>
          </cell>
          <cell r="O1398" t="str">
            <v>A</v>
          </cell>
          <cell r="P1398" t="str">
            <v>No</v>
          </cell>
          <cell r="Q1398" t="str">
            <v>-</v>
          </cell>
          <cell r="R1398">
            <v>220</v>
          </cell>
          <cell r="S1398" t="str">
            <v>AUTO</v>
          </cell>
          <cell r="T1398" t="str">
            <v>URBAN</v>
          </cell>
          <cell r="U1398" t="str">
            <v>EN GAMA</v>
          </cell>
          <cell r="V1398">
            <v>24</v>
          </cell>
          <cell r="W1398">
            <v>4269.58</v>
          </cell>
          <cell r="X1398">
            <v>6170</v>
          </cell>
          <cell r="Y1398">
            <v>7157.2</v>
          </cell>
          <cell r="Z1398">
            <v>14150.839999999998</v>
          </cell>
          <cell r="AA1398" t="str">
            <v>PIRELLI, 285, 40, 19, 103, Y, AUTO, URBAN, PZERO, Letra Negra</v>
          </cell>
        </row>
        <row r="1399">
          <cell r="A1399" t="str">
            <v>PIR3596900</v>
          </cell>
          <cell r="B1399" t="str">
            <v>235/60/R18 Pirelli Scorpion Verde All Season Plus 2 107V</v>
          </cell>
          <cell r="C1399" t="str">
            <v>PIRELLI</v>
          </cell>
          <cell r="D1399" t="str">
            <v>SCORPION VERDE ALL SEASON PLUS 2</v>
          </cell>
          <cell r="E1399">
            <v>235</v>
          </cell>
          <cell r="F1399">
            <v>60</v>
          </cell>
          <cell r="G1399">
            <v>18</v>
          </cell>
          <cell r="H1399" t="str">
            <v>Letra Negra</v>
          </cell>
          <cell r="I1399" t="str">
            <v>No</v>
          </cell>
          <cell r="J1399" t="str">
            <v>HP</v>
          </cell>
          <cell r="K1399" t="str">
            <v>V</v>
          </cell>
          <cell r="L1399" t="str">
            <v>107</v>
          </cell>
          <cell r="M1399" t="str">
            <v>XL</v>
          </cell>
          <cell r="N1399" t="str">
            <v>A</v>
          </cell>
          <cell r="O1399" t="str">
            <v>A</v>
          </cell>
          <cell r="P1399" t="str">
            <v>No</v>
          </cell>
          <cell r="Q1399" t="str">
            <v>-</v>
          </cell>
          <cell r="R1399">
            <v>740</v>
          </cell>
          <cell r="S1399" t="str">
            <v>AUTO</v>
          </cell>
          <cell r="T1399" t="str">
            <v>PERFORMANCE</v>
          </cell>
          <cell r="U1399" t="str">
            <v>EN GAMA</v>
          </cell>
          <cell r="V1399">
            <v>21</v>
          </cell>
          <cell r="W1399">
            <v>2478.13</v>
          </cell>
          <cell r="X1399">
            <v>3745</v>
          </cell>
          <cell r="Y1399">
            <v>4344.2</v>
          </cell>
          <cell r="Z1399">
            <v>8767.2799999999988</v>
          </cell>
          <cell r="AA1399" t="str">
            <v>PIRELLI, 235, 60, 18, 107, V, AUTO, PERFORMANCE, SCORPION VERDE ALL SEASON PLUS 2, Letra Negra</v>
          </cell>
        </row>
        <row r="1400">
          <cell r="A1400" t="str">
            <v>PIR3592700</v>
          </cell>
          <cell r="B1400" t="str">
            <v>235/45/R18 Pirelli P7 All Season +2 94H</v>
          </cell>
          <cell r="C1400" t="str">
            <v>PIRELLI</v>
          </cell>
          <cell r="D1400" t="str">
            <v>P7 ALL SEASON +2</v>
          </cell>
          <cell r="E1400">
            <v>235</v>
          </cell>
          <cell r="F1400">
            <v>45</v>
          </cell>
          <cell r="G1400">
            <v>18</v>
          </cell>
          <cell r="H1400" t="str">
            <v>Letra Negra</v>
          </cell>
          <cell r="I1400" t="str">
            <v>No</v>
          </cell>
          <cell r="J1400" t="str">
            <v>R</v>
          </cell>
          <cell r="K1400" t="str">
            <v>H</v>
          </cell>
          <cell r="L1400" t="str">
            <v>94</v>
          </cell>
          <cell r="M1400" t="str">
            <v>SL</v>
          </cell>
          <cell r="N1400" t="str">
            <v>-</v>
          </cell>
          <cell r="O1400" t="str">
            <v>A</v>
          </cell>
          <cell r="P1400" t="str">
            <v>No</v>
          </cell>
          <cell r="Q1400" t="str">
            <v>-</v>
          </cell>
          <cell r="R1400">
            <v>260</v>
          </cell>
          <cell r="S1400" t="str">
            <v>AUTO</v>
          </cell>
          <cell r="T1400" t="str">
            <v>SPORTING</v>
          </cell>
          <cell r="U1400" t="str">
            <v>EN GAMA</v>
          </cell>
          <cell r="V1400">
            <v>15</v>
          </cell>
          <cell r="W1400">
            <v>2530.61</v>
          </cell>
          <cell r="X1400">
            <v>3816</v>
          </cell>
          <cell r="Y1400">
            <v>4426.5599999999995</v>
          </cell>
          <cell r="Z1400">
            <v>8387.9599999999991</v>
          </cell>
          <cell r="AA1400" t="str">
            <v>PIRELLI, 235, 45, 18, 94, H, AUTO, SPORTING, P7 ALL SEASON +2, Letra Negra</v>
          </cell>
        </row>
        <row r="1401">
          <cell r="A1401" t="str">
            <v>PIR3598200</v>
          </cell>
          <cell r="B1401" t="str">
            <v>235/55/R20 Pirelli Scorpion Verde All Season Plus 2 102H</v>
          </cell>
          <cell r="C1401" t="str">
            <v>PIRELLI</v>
          </cell>
          <cell r="D1401" t="str">
            <v>SCORPION VERDE ALL SEASON PLUS 2</v>
          </cell>
          <cell r="E1401">
            <v>235</v>
          </cell>
          <cell r="F1401">
            <v>55</v>
          </cell>
          <cell r="G1401">
            <v>20</v>
          </cell>
          <cell r="H1401" t="str">
            <v>Letra Negra</v>
          </cell>
          <cell r="I1401" t="str">
            <v>No</v>
          </cell>
          <cell r="J1401" t="str">
            <v>R</v>
          </cell>
          <cell r="K1401" t="str">
            <v>H</v>
          </cell>
          <cell r="L1401" t="str">
            <v>102</v>
          </cell>
          <cell r="M1401" t="str">
            <v>SL</v>
          </cell>
          <cell r="N1401" t="str">
            <v>A</v>
          </cell>
          <cell r="O1401" t="str">
            <v>A</v>
          </cell>
          <cell r="P1401" t="str">
            <v>No</v>
          </cell>
          <cell r="Q1401" t="str">
            <v>-</v>
          </cell>
          <cell r="R1401">
            <v>740</v>
          </cell>
          <cell r="S1401" t="str">
            <v>CAMIONETA</v>
          </cell>
          <cell r="T1401" t="str">
            <v>TOURING</v>
          </cell>
          <cell r="U1401" t="str">
            <v>EN GAMA</v>
          </cell>
          <cell r="V1401">
            <v>8</v>
          </cell>
          <cell r="W1401">
            <v>2916.34</v>
          </cell>
          <cell r="X1401">
            <v>4338</v>
          </cell>
          <cell r="Y1401">
            <v>5032.08</v>
          </cell>
          <cell r="Z1401">
            <v>10003.84</v>
          </cell>
          <cell r="AA1401" t="str">
            <v>PIRELLI, 235, 55, 20, 102, H, CAMIONETA, TOURING, SCORPION VERDE ALL SEASON PLUS 2, Letra Negra</v>
          </cell>
        </row>
        <row r="1402">
          <cell r="A1402">
            <v>68038</v>
          </cell>
          <cell r="B1402" t="str">
            <v>255/30/R22 Michelin Pilot Sport Ps2 95Y</v>
          </cell>
          <cell r="C1402" t="str">
            <v>MICHELIN</v>
          </cell>
          <cell r="D1402" t="str">
            <v>PILOT SPORT PS2</v>
          </cell>
          <cell r="E1402">
            <v>255</v>
          </cell>
          <cell r="F1402">
            <v>30</v>
          </cell>
          <cell r="G1402">
            <v>22</v>
          </cell>
          <cell r="H1402" t="str">
            <v>Letra Negra</v>
          </cell>
          <cell r="I1402" t="str">
            <v>No</v>
          </cell>
          <cell r="J1402" t="str">
            <v>HP</v>
          </cell>
          <cell r="K1402" t="str">
            <v>Y</v>
          </cell>
          <cell r="L1402" t="str">
            <v>95</v>
          </cell>
          <cell r="M1402" t="str">
            <v>XL</v>
          </cell>
          <cell r="N1402" t="str">
            <v>-</v>
          </cell>
          <cell r="O1402" t="str">
            <v>-</v>
          </cell>
          <cell r="P1402" t="str">
            <v>No</v>
          </cell>
          <cell r="Q1402" t="str">
            <v>-</v>
          </cell>
          <cell r="R1402">
            <v>220</v>
          </cell>
          <cell r="S1402" t="str">
            <v>AUTO</v>
          </cell>
          <cell r="T1402" t="str">
            <v>SPORTING</v>
          </cell>
          <cell r="U1402" t="str">
            <v>DESCONTINUADO</v>
          </cell>
          <cell r="V1402">
            <v>19</v>
          </cell>
          <cell r="W1402">
            <v>5306.87</v>
          </cell>
          <cell r="X1402">
            <v>7575</v>
          </cell>
          <cell r="Y1402">
            <v>8787</v>
          </cell>
          <cell r="Z1402">
            <v>17589.079999999998</v>
          </cell>
          <cell r="AA1402" t="str">
            <v>MICHELIN, 255, 30, 22, 95, Y, AUTO, SPORTING, PILOT SPORT PS2, Letra Negra</v>
          </cell>
        </row>
        <row r="1403">
          <cell r="A1403" t="str">
            <v>PIR1363000</v>
          </cell>
          <cell r="B1403" t="str">
            <v>255/55/R18 Pirelli Pzero Rosso 109Y</v>
          </cell>
          <cell r="C1403" t="str">
            <v>PIRELLI</v>
          </cell>
          <cell r="D1403" t="str">
            <v>PZERO ROSSO</v>
          </cell>
          <cell r="E1403">
            <v>255</v>
          </cell>
          <cell r="F1403">
            <v>55</v>
          </cell>
          <cell r="G1403">
            <v>18</v>
          </cell>
          <cell r="H1403" t="str">
            <v>Letra Negra</v>
          </cell>
          <cell r="I1403" t="str">
            <v>Si</v>
          </cell>
          <cell r="J1403" t="str">
            <v>HP</v>
          </cell>
          <cell r="K1403" t="str">
            <v>Y</v>
          </cell>
          <cell r="L1403" t="str">
            <v>109</v>
          </cell>
          <cell r="M1403" t="str">
            <v>XL</v>
          </cell>
          <cell r="N1403" t="str">
            <v>-</v>
          </cell>
          <cell r="O1403" t="str">
            <v>-</v>
          </cell>
          <cell r="P1403" t="str">
            <v>No</v>
          </cell>
          <cell r="Q1403" t="str">
            <v>-</v>
          </cell>
          <cell r="R1403">
            <v>300</v>
          </cell>
          <cell r="S1403" t="str">
            <v>CAMIONETA</v>
          </cell>
          <cell r="T1403" t="str">
            <v>PERFORMANCE</v>
          </cell>
          <cell r="U1403" t="str">
            <v>EN GAMA</v>
          </cell>
          <cell r="V1403">
            <v>7</v>
          </cell>
          <cell r="W1403">
            <v>2515.1999999999998</v>
          </cell>
          <cell r="X1403">
            <v>3795</v>
          </cell>
          <cell r="Y1403">
            <v>4402.2</v>
          </cell>
          <cell r="Z1403">
            <v>8336.92</v>
          </cell>
          <cell r="AA1403" t="str">
            <v>PIRELLI, 255, 55, 18, 109, Y, CAMIONETA, PERFORMANCE, PZERO ROSSO, Letra Negra</v>
          </cell>
        </row>
        <row r="1404">
          <cell r="A1404" t="str">
            <v>PIR2738100</v>
          </cell>
          <cell r="B1404" t="str">
            <v>215/65/R17 Pirelli Scorpion Verde 99V</v>
          </cell>
          <cell r="C1404" t="str">
            <v>PIRELLI</v>
          </cell>
          <cell r="D1404" t="str">
            <v>SCORPION VERDE</v>
          </cell>
          <cell r="E1404">
            <v>215</v>
          </cell>
          <cell r="F1404">
            <v>65</v>
          </cell>
          <cell r="G1404">
            <v>17</v>
          </cell>
          <cell r="H1404" t="str">
            <v>Letra Negra</v>
          </cell>
          <cell r="I1404" t="str">
            <v>Si</v>
          </cell>
          <cell r="J1404" t="str">
            <v>HP</v>
          </cell>
          <cell r="K1404" t="str">
            <v>V</v>
          </cell>
          <cell r="L1404" t="str">
            <v>99</v>
          </cell>
          <cell r="M1404" t="str">
            <v>SL</v>
          </cell>
          <cell r="N1404" t="str">
            <v>-</v>
          </cell>
          <cell r="O1404" t="str">
            <v>-</v>
          </cell>
          <cell r="P1404" t="str">
            <v>No</v>
          </cell>
          <cell r="Q1404" t="str">
            <v>-</v>
          </cell>
          <cell r="R1404">
            <v>0</v>
          </cell>
          <cell r="S1404" t="str">
            <v>AUTO</v>
          </cell>
          <cell r="T1404" t="str">
            <v>PERFORMANCE</v>
          </cell>
          <cell r="U1404" t="str">
            <v>EN GAMA</v>
          </cell>
          <cell r="V1404">
            <v>5</v>
          </cell>
          <cell r="W1404">
            <v>1777.85</v>
          </cell>
          <cell r="X1404">
            <v>2745</v>
          </cell>
          <cell r="Y1404">
            <v>3184.2</v>
          </cell>
          <cell r="Z1404">
            <v>6328.9599999999991</v>
          </cell>
          <cell r="AA1404" t="str">
            <v>PIRELLI, 215, 65, 17, 99, V, AUTO, PERFORMANCE, SCORPION VERDE, Letra Negra</v>
          </cell>
        </row>
        <row r="1405">
          <cell r="A1405" t="str">
            <v>VZ096</v>
          </cell>
          <cell r="B1405" t="str">
            <v>225/60/R17 Venezia Crossroad Xt 99H</v>
          </cell>
          <cell r="C1405" t="str">
            <v>VENEZIA</v>
          </cell>
          <cell r="D1405" t="str">
            <v>CROSSROAD XT</v>
          </cell>
          <cell r="E1405">
            <v>225</v>
          </cell>
          <cell r="F1405">
            <v>60</v>
          </cell>
          <cell r="G1405">
            <v>17</v>
          </cell>
          <cell r="H1405" t="str">
            <v>Letra Negra</v>
          </cell>
          <cell r="I1405" t="str">
            <v>No</v>
          </cell>
          <cell r="J1405" t="str">
            <v>R</v>
          </cell>
          <cell r="K1405" t="str">
            <v>H</v>
          </cell>
          <cell r="L1405" t="str">
            <v>99</v>
          </cell>
          <cell r="M1405" t="str">
            <v>SL</v>
          </cell>
          <cell r="N1405" t="str">
            <v>A</v>
          </cell>
          <cell r="O1405" t="str">
            <v>A</v>
          </cell>
          <cell r="P1405" t="str">
            <v>No</v>
          </cell>
          <cell r="Q1405" t="str">
            <v>-</v>
          </cell>
          <cell r="R1405">
            <v>500</v>
          </cell>
          <cell r="S1405" t="str">
            <v>CAMIONETA</v>
          </cell>
          <cell r="T1405" t="str">
            <v>URBAN</v>
          </cell>
          <cell r="U1405" t="str">
            <v>DESCONTINUADO</v>
          </cell>
          <cell r="V1405">
            <v>3</v>
          </cell>
          <cell r="W1405">
            <v>1006.31</v>
          </cell>
          <cell r="X1405">
            <v>1701</v>
          </cell>
          <cell r="Y1405">
            <v>1973.1599999999999</v>
          </cell>
          <cell r="Z1405">
            <v>3336.16</v>
          </cell>
          <cell r="AA1405" t="str">
            <v>VENEZIA, 225, 60, 17, 99, H, CAMIONETA, URBAN, CROSSROAD XT, Letra Negra</v>
          </cell>
        </row>
        <row r="1406">
          <cell r="A1406" t="str">
            <v>GDY100678</v>
          </cell>
          <cell r="B1406" t="str">
            <v>275/35/R18 Goodyear Eagle F1 Supercar 87Y</v>
          </cell>
          <cell r="C1406" t="str">
            <v>GOODYEAR</v>
          </cell>
          <cell r="D1406" t="str">
            <v>EAGLE F1 SUPERCAR</v>
          </cell>
          <cell r="E1406">
            <v>275</v>
          </cell>
          <cell r="F1406">
            <v>35</v>
          </cell>
          <cell r="G1406">
            <v>18</v>
          </cell>
          <cell r="H1406" t="str">
            <v>Letra Negra</v>
          </cell>
          <cell r="I1406" t="str">
            <v>Si</v>
          </cell>
          <cell r="J1406" t="str">
            <v>HP</v>
          </cell>
          <cell r="K1406" t="str">
            <v>Y</v>
          </cell>
          <cell r="L1406" t="str">
            <v>87</v>
          </cell>
          <cell r="M1406" t="str">
            <v>LL</v>
          </cell>
          <cell r="N1406" t="str">
            <v>AA</v>
          </cell>
          <cell r="O1406" t="str">
            <v>A</v>
          </cell>
          <cell r="P1406" t="str">
            <v>Si</v>
          </cell>
          <cell r="Q1406" t="str">
            <v>-</v>
          </cell>
          <cell r="R1406">
            <v>220</v>
          </cell>
          <cell r="S1406" t="str">
            <v>AUTO</v>
          </cell>
          <cell r="T1406" t="str">
            <v>SPORTING</v>
          </cell>
          <cell r="U1406" t="str">
            <v>EN GAMA</v>
          </cell>
          <cell r="V1406">
            <v>12</v>
          </cell>
          <cell r="W1406">
            <v>4401.41</v>
          </cell>
          <cell r="X1406">
            <v>6349</v>
          </cell>
          <cell r="Y1406">
            <v>7364.8399999999992</v>
          </cell>
          <cell r="Z1406">
            <v>14588.16</v>
          </cell>
          <cell r="AA1406" t="str">
            <v>GOODYEAR, 275, 35, 18, 87, Y, AUTO, SPORTING, EAGLE F1 SUPERCAR, Letra Negra</v>
          </cell>
        </row>
        <row r="1407">
          <cell r="A1407" t="str">
            <v>PIR3592400</v>
          </cell>
          <cell r="B1407" t="str">
            <v>225/45/R17 Pirelli P7 All Season +2 94H</v>
          </cell>
          <cell r="C1407" t="str">
            <v>PIRELLI</v>
          </cell>
          <cell r="D1407" t="str">
            <v>P7 ALL SEASON +2</v>
          </cell>
          <cell r="E1407">
            <v>225</v>
          </cell>
          <cell r="F1407">
            <v>45</v>
          </cell>
          <cell r="G1407">
            <v>17</v>
          </cell>
          <cell r="H1407" t="str">
            <v>Letra Negra</v>
          </cell>
          <cell r="I1407" t="str">
            <v>No</v>
          </cell>
          <cell r="J1407" t="str">
            <v>R</v>
          </cell>
          <cell r="K1407" t="str">
            <v>H</v>
          </cell>
          <cell r="L1407" t="str">
            <v>94</v>
          </cell>
          <cell r="M1407" t="str">
            <v>SL</v>
          </cell>
          <cell r="N1407" t="str">
            <v>-</v>
          </cell>
          <cell r="O1407" t="str">
            <v>A</v>
          </cell>
          <cell r="P1407" t="str">
            <v>No</v>
          </cell>
          <cell r="Q1407" t="str">
            <v>-</v>
          </cell>
          <cell r="R1407">
            <v>260</v>
          </cell>
          <cell r="S1407" t="str">
            <v>AUTO</v>
          </cell>
          <cell r="T1407" t="str">
            <v>SPORTING</v>
          </cell>
          <cell r="U1407" t="str">
            <v>EN GAMA</v>
          </cell>
          <cell r="V1407">
            <v>0</v>
          </cell>
          <cell r="W1407">
            <v>1171.48</v>
          </cell>
          <cell r="X1407">
            <v>1924</v>
          </cell>
          <cell r="Y1407">
            <v>2231.8399999999997</v>
          </cell>
          <cell r="Z1407">
            <v>3883.68</v>
          </cell>
          <cell r="AA1407" t="str">
            <v>PIRELLI, 225, 45, 17, 94, H, AUTO, SPORTING, P7 ALL SEASON +2, Letra Negra</v>
          </cell>
        </row>
        <row r="1408">
          <cell r="A1408">
            <v>5512</v>
          </cell>
          <cell r="B1408" t="str">
            <v>265/40/R18 Michelin Pilot Super Sport 101Y</v>
          </cell>
          <cell r="C1408" t="str">
            <v>MICHELIN</v>
          </cell>
          <cell r="D1408" t="str">
            <v>PILOT SUPER SPORT</v>
          </cell>
          <cell r="E1408">
            <v>265</v>
          </cell>
          <cell r="F1408">
            <v>40</v>
          </cell>
          <cell r="G1408">
            <v>18</v>
          </cell>
          <cell r="H1408" t="str">
            <v>Letra Negra</v>
          </cell>
          <cell r="I1408" t="str">
            <v>Si</v>
          </cell>
          <cell r="J1408" t="str">
            <v>HP</v>
          </cell>
          <cell r="K1408" t="str">
            <v>Y</v>
          </cell>
          <cell r="L1408" t="str">
            <v>101</v>
          </cell>
          <cell r="M1408" t="str">
            <v>XL</v>
          </cell>
          <cell r="N1408" t="str">
            <v>AA</v>
          </cell>
          <cell r="O1408" t="str">
            <v>A</v>
          </cell>
          <cell r="P1408" t="str">
            <v>No</v>
          </cell>
          <cell r="Q1408" t="str">
            <v>-</v>
          </cell>
          <cell r="R1408">
            <v>300</v>
          </cell>
          <cell r="S1408" t="str">
            <v>AUTO</v>
          </cell>
          <cell r="T1408" t="str">
            <v>SPORTING</v>
          </cell>
          <cell r="U1408" t="str">
            <v>DESCONTINUADO</v>
          </cell>
          <cell r="V1408">
            <v>21</v>
          </cell>
          <cell r="W1408">
            <v>3525.44</v>
          </cell>
          <cell r="X1408">
            <v>5163</v>
          </cell>
          <cell r="Y1408">
            <v>5989.08</v>
          </cell>
          <cell r="Z1408">
            <v>11684.679999999998</v>
          </cell>
          <cell r="AA1408" t="str">
            <v>MICHELIN, 265, 40, 18, 101, Y, AUTO, SPORTING, PILOT SUPER SPORT, Letra Negra</v>
          </cell>
        </row>
        <row r="1409">
          <cell r="A1409">
            <v>85741</v>
          </cell>
          <cell r="B1409" t="str">
            <v>205/40/R16 Raptor Raptor Zr 83W</v>
          </cell>
          <cell r="C1409" t="str">
            <v>RAPTOR</v>
          </cell>
          <cell r="D1409" t="str">
            <v>RAPTOR ZR</v>
          </cell>
          <cell r="E1409">
            <v>205</v>
          </cell>
          <cell r="F1409">
            <v>40</v>
          </cell>
          <cell r="G1409">
            <v>16</v>
          </cell>
          <cell r="H1409" t="str">
            <v>Letra Negra</v>
          </cell>
          <cell r="I1409" t="str">
            <v>No</v>
          </cell>
          <cell r="J1409" t="str">
            <v>HP</v>
          </cell>
          <cell r="K1409" t="str">
            <v>W</v>
          </cell>
          <cell r="L1409" t="str">
            <v>83</v>
          </cell>
          <cell r="M1409" t="str">
            <v>SL</v>
          </cell>
          <cell r="N1409" t="str">
            <v>-</v>
          </cell>
          <cell r="O1409" t="str">
            <v>-</v>
          </cell>
          <cell r="P1409" t="str">
            <v>No</v>
          </cell>
          <cell r="Q1409" t="str">
            <v>-</v>
          </cell>
          <cell r="R1409">
            <v>0</v>
          </cell>
          <cell r="S1409" t="str">
            <v>AUTO</v>
          </cell>
          <cell r="T1409" t="str">
            <v>URBAN</v>
          </cell>
          <cell r="U1409" t="str">
            <v>DESCONTINUADO</v>
          </cell>
          <cell r="V1409">
            <v>17</v>
          </cell>
          <cell r="W1409">
            <v>875.97</v>
          </cell>
          <cell r="X1409">
            <v>1454</v>
          </cell>
          <cell r="Y1409">
            <v>1686.6399999999999</v>
          </cell>
          <cell r="Z1409">
            <v>2903.48</v>
          </cell>
          <cell r="AA1409" t="str">
            <v>RAPTOR, 205, 40, 16, 83, W, AUTO, URBAN, RAPTOR ZR, Letra Negra</v>
          </cell>
        </row>
        <row r="1410">
          <cell r="A1410" t="str">
            <v>PIR3596600</v>
          </cell>
          <cell r="B1410" t="str">
            <v>255/55/R18 Pirelli Scorpion Verde All Season Plus 2 109V</v>
          </cell>
          <cell r="C1410" t="str">
            <v>PIRELLI</v>
          </cell>
          <cell r="D1410" t="str">
            <v>SCORPION VERDE ALL SEASON PLUS 2</v>
          </cell>
          <cell r="E1410">
            <v>255</v>
          </cell>
          <cell r="F1410">
            <v>55</v>
          </cell>
          <cell r="G1410">
            <v>18</v>
          </cell>
          <cell r="H1410" t="str">
            <v>Letra Negra</v>
          </cell>
          <cell r="I1410" t="str">
            <v>No</v>
          </cell>
          <cell r="J1410" t="str">
            <v>HP</v>
          </cell>
          <cell r="K1410" t="str">
            <v>V</v>
          </cell>
          <cell r="L1410" t="str">
            <v>109</v>
          </cell>
          <cell r="M1410" t="str">
            <v>XL</v>
          </cell>
          <cell r="N1410" t="str">
            <v>A</v>
          </cell>
          <cell r="O1410" t="str">
            <v>A</v>
          </cell>
          <cell r="P1410" t="str">
            <v>No</v>
          </cell>
          <cell r="Q1410" t="str">
            <v>-</v>
          </cell>
          <cell r="R1410">
            <v>740</v>
          </cell>
          <cell r="S1410" t="str">
            <v>CAMIONETA</v>
          </cell>
          <cell r="T1410" t="str">
            <v>PERFORMANCE</v>
          </cell>
          <cell r="U1410" t="str">
            <v>EN GAMA</v>
          </cell>
          <cell r="V1410">
            <v>7</v>
          </cell>
          <cell r="W1410">
            <v>2757.37</v>
          </cell>
          <cell r="X1410">
            <v>4123</v>
          </cell>
          <cell r="Y1410">
            <v>4782.6799999999994</v>
          </cell>
          <cell r="Z1410">
            <v>9139.64</v>
          </cell>
          <cell r="AA1410" t="str">
            <v>PIRELLI, 255, 55, 18, 109, V, CAMIONETA, PERFORMANCE, SCORPION VERDE ALL SEASON PLUS 2, Letra Negra</v>
          </cell>
        </row>
        <row r="1411">
          <cell r="A1411">
            <v>41503</v>
          </cell>
          <cell r="B1411" t="str">
            <v>275/40/R18 Bfgoodrich G-Force T/A Kdw 99Y</v>
          </cell>
          <cell r="C1411" t="str">
            <v>BFGOODRICH</v>
          </cell>
          <cell r="D1411" t="str">
            <v>G-FORCE T/A KDW</v>
          </cell>
          <cell r="E1411">
            <v>275</v>
          </cell>
          <cell r="F1411">
            <v>40</v>
          </cell>
          <cell r="G1411">
            <v>18</v>
          </cell>
          <cell r="H1411" t="str">
            <v>Letra Negra</v>
          </cell>
          <cell r="I1411" t="str">
            <v>No</v>
          </cell>
          <cell r="J1411" t="str">
            <v>HP</v>
          </cell>
          <cell r="K1411" t="str">
            <v>Y</v>
          </cell>
          <cell r="L1411" t="str">
            <v>99</v>
          </cell>
          <cell r="M1411" t="str">
            <v>SL</v>
          </cell>
          <cell r="N1411" t="str">
            <v>-</v>
          </cell>
          <cell r="O1411" t="str">
            <v>-</v>
          </cell>
          <cell r="P1411" t="str">
            <v>No</v>
          </cell>
          <cell r="Q1411" t="str">
            <v>-</v>
          </cell>
          <cell r="R1411">
            <v>300</v>
          </cell>
          <cell r="S1411" t="str">
            <v>AUTO</v>
          </cell>
          <cell r="T1411" t="str">
            <v>URBAN</v>
          </cell>
          <cell r="U1411" t="str">
            <v>DESCONTINUADO</v>
          </cell>
          <cell r="V1411">
            <v>16</v>
          </cell>
          <cell r="W1411">
            <v>2731.14</v>
          </cell>
          <cell r="X1411">
            <v>4087</v>
          </cell>
          <cell r="Y1411">
            <v>4740.92</v>
          </cell>
          <cell r="Z1411">
            <v>9052.64</v>
          </cell>
          <cell r="AA1411" t="str">
            <v>BFGOODRICH, 275, 40, 18, 99, Y, AUTO, URBAN, G-FORCE T/A KDW, Letra Negra</v>
          </cell>
        </row>
        <row r="1412">
          <cell r="A1412">
            <v>60013</v>
          </cell>
          <cell r="B1412" t="str">
            <v>245/60/R15 Bfgoodrich Radial T/A 100R</v>
          </cell>
          <cell r="C1412" t="str">
            <v>BFGOODRICH</v>
          </cell>
          <cell r="D1412" t="str">
            <v>RADIAL T/A</v>
          </cell>
          <cell r="E1412">
            <v>245</v>
          </cell>
          <cell r="F1412">
            <v>60</v>
          </cell>
          <cell r="G1412">
            <v>15</v>
          </cell>
          <cell r="H1412" t="str">
            <v>Letra Blanca Resaltada</v>
          </cell>
          <cell r="I1412" t="str">
            <v>No</v>
          </cell>
          <cell r="J1412" t="str">
            <v>R</v>
          </cell>
          <cell r="K1412" t="str">
            <v>R</v>
          </cell>
          <cell r="L1412" t="str">
            <v>100</v>
          </cell>
          <cell r="M1412" t="str">
            <v>SL</v>
          </cell>
          <cell r="N1412" t="str">
            <v>A</v>
          </cell>
          <cell r="O1412" t="str">
            <v>B</v>
          </cell>
          <cell r="P1412" t="str">
            <v>No</v>
          </cell>
          <cell r="Q1412" t="str">
            <v>-</v>
          </cell>
          <cell r="R1412">
            <v>400</v>
          </cell>
          <cell r="S1412" t="str">
            <v>AUTO</v>
          </cell>
          <cell r="T1412" t="str">
            <v>URBAN</v>
          </cell>
          <cell r="U1412" t="str">
            <v>EN GAMA</v>
          </cell>
          <cell r="V1412">
            <v>6</v>
          </cell>
          <cell r="W1412">
            <v>1453.42</v>
          </cell>
          <cell r="X1412">
            <v>2172</v>
          </cell>
          <cell r="Y1412">
            <v>2519.52</v>
          </cell>
          <cell r="Z1412">
            <v>4817.4799999999996</v>
          </cell>
          <cell r="AA1412" t="str">
            <v>BFGOODRICH, 245, 60, 15, 100, R, AUTO, URBAN, RADIAL T/A, Letra Blanca Resaltada</v>
          </cell>
        </row>
        <row r="1413">
          <cell r="A1413" t="str">
            <v>PIR1577300</v>
          </cell>
          <cell r="B1413" t="str">
            <v>325/45/R24 Pirelli Scorpion Atr 120S</v>
          </cell>
          <cell r="C1413" t="str">
            <v>PIRELLI</v>
          </cell>
          <cell r="D1413" t="str">
            <v>SCORPION ATR</v>
          </cell>
          <cell r="E1413">
            <v>325</v>
          </cell>
          <cell r="F1413">
            <v>45</v>
          </cell>
          <cell r="G1413">
            <v>24</v>
          </cell>
          <cell r="H1413" t="str">
            <v>Letra Negra</v>
          </cell>
          <cell r="I1413" t="str">
            <v>No</v>
          </cell>
          <cell r="J1413" t="str">
            <v>R</v>
          </cell>
          <cell r="K1413" t="str">
            <v>S</v>
          </cell>
          <cell r="L1413" t="str">
            <v>120</v>
          </cell>
          <cell r="M1413" t="str">
            <v>SL</v>
          </cell>
          <cell r="N1413" t="str">
            <v>-</v>
          </cell>
          <cell r="O1413" t="str">
            <v>-</v>
          </cell>
          <cell r="P1413" t="str">
            <v>No</v>
          </cell>
          <cell r="Q1413" t="str">
            <v>-</v>
          </cell>
          <cell r="R1413">
            <v>0</v>
          </cell>
          <cell r="S1413" t="str">
            <v>CAMIONETA</v>
          </cell>
          <cell r="T1413" t="str">
            <v>URBAN</v>
          </cell>
          <cell r="U1413" t="str">
            <v>EN GAMA</v>
          </cell>
          <cell r="V1413">
            <v>19</v>
          </cell>
          <cell r="W1413">
            <v>4971.09</v>
          </cell>
          <cell r="X1413">
            <v>7120</v>
          </cell>
          <cell r="Y1413">
            <v>8259.1999999999989</v>
          </cell>
          <cell r="Z1413">
            <v>16476.64</v>
          </cell>
          <cell r="AA1413" t="str">
            <v>PIRELLI, 325, 45, 24, 120, S, CAMIONETA, URBAN, SCORPION ATR, Letra Negra</v>
          </cell>
        </row>
        <row r="1414">
          <cell r="A1414" t="str">
            <v>GDY100679</v>
          </cell>
          <cell r="B1414" t="str">
            <v>325/30/R19 Goodyear Eagle F1 Supercar 94Y</v>
          </cell>
          <cell r="C1414" t="str">
            <v>GOODYEAR</v>
          </cell>
          <cell r="D1414" t="str">
            <v>EAGLE F1 SUPERCAR</v>
          </cell>
          <cell r="E1414">
            <v>325</v>
          </cell>
          <cell r="F1414">
            <v>30</v>
          </cell>
          <cell r="G1414">
            <v>19</v>
          </cell>
          <cell r="H1414" t="str">
            <v>Letra Negra</v>
          </cell>
          <cell r="I1414" t="str">
            <v>Si</v>
          </cell>
          <cell r="J1414" t="str">
            <v>HP</v>
          </cell>
          <cell r="K1414" t="str">
            <v>Y</v>
          </cell>
          <cell r="L1414" t="str">
            <v>94</v>
          </cell>
          <cell r="M1414" t="str">
            <v>LL</v>
          </cell>
          <cell r="N1414" t="str">
            <v>AA</v>
          </cell>
          <cell r="O1414" t="str">
            <v>A</v>
          </cell>
          <cell r="P1414" t="str">
            <v>Si</v>
          </cell>
          <cell r="Q1414" t="str">
            <v>-</v>
          </cell>
          <cell r="R1414">
            <v>220</v>
          </cell>
          <cell r="S1414" t="str">
            <v>AUTO</v>
          </cell>
          <cell r="T1414" t="str">
            <v>SPORTING</v>
          </cell>
          <cell r="U1414" t="str">
            <v>EN GAMA</v>
          </cell>
          <cell r="V1414">
            <v>6</v>
          </cell>
          <cell r="W1414">
            <v>5204.33</v>
          </cell>
          <cell r="X1414">
            <v>7436</v>
          </cell>
          <cell r="Y1414">
            <v>8625.76</v>
          </cell>
          <cell r="Z1414">
            <v>17249.199999999997</v>
          </cell>
          <cell r="AA1414" t="str">
            <v>GOODYEAR, 325, 30, 19, 94, Y, AUTO, SPORTING, EAGLE F1 SUPERCAR, Letra Negra</v>
          </cell>
        </row>
        <row r="1415">
          <cell r="A1415" t="str">
            <v>PIR1789000</v>
          </cell>
          <cell r="B1415" t="str">
            <v>245/50/R18 Pirelli Pzero 100Y</v>
          </cell>
          <cell r="C1415" t="str">
            <v>PIRELLI</v>
          </cell>
          <cell r="D1415" t="str">
            <v>PZERO</v>
          </cell>
          <cell r="E1415">
            <v>245</v>
          </cell>
          <cell r="F1415">
            <v>50</v>
          </cell>
          <cell r="G1415">
            <v>18</v>
          </cell>
          <cell r="H1415" t="str">
            <v>Letra Negra</v>
          </cell>
          <cell r="I1415" t="str">
            <v>No</v>
          </cell>
          <cell r="J1415" t="str">
            <v>HP</v>
          </cell>
          <cell r="K1415" t="str">
            <v>Y</v>
          </cell>
          <cell r="L1415" t="str">
            <v>100</v>
          </cell>
          <cell r="M1415" t="str">
            <v>SL</v>
          </cell>
          <cell r="N1415" t="str">
            <v>AA</v>
          </cell>
          <cell r="O1415" t="str">
            <v>A</v>
          </cell>
          <cell r="P1415" t="str">
            <v>Si</v>
          </cell>
          <cell r="Q1415" t="str">
            <v>-</v>
          </cell>
          <cell r="R1415">
            <v>220</v>
          </cell>
          <cell r="S1415" t="str">
            <v>AUTO</v>
          </cell>
          <cell r="T1415" t="str">
            <v>URBAN</v>
          </cell>
          <cell r="U1415" t="str">
            <v>EN GAMA</v>
          </cell>
          <cell r="V1415">
            <v>3</v>
          </cell>
          <cell r="W1415">
            <v>3921.34</v>
          </cell>
          <cell r="X1415">
            <v>5699</v>
          </cell>
          <cell r="Y1415">
            <v>6610.8399999999992</v>
          </cell>
          <cell r="Z1415">
            <v>12996.64</v>
          </cell>
          <cell r="AA1415" t="str">
            <v>PIRELLI, 245, 50, 18, 100, Y, AUTO, URBAN, PZERO, Letra Negra</v>
          </cell>
        </row>
        <row r="1416">
          <cell r="A1416" t="str">
            <v>BS11219200</v>
          </cell>
          <cell r="B1416" t="str">
            <v>245/50/R20 Bridgestone Dueler Hl 400 102V</v>
          </cell>
          <cell r="C1416" t="str">
            <v>BRIDGESTONE</v>
          </cell>
          <cell r="D1416" t="str">
            <v>DUELER HL 400</v>
          </cell>
          <cell r="E1416">
            <v>245</v>
          </cell>
          <cell r="F1416">
            <v>50</v>
          </cell>
          <cell r="G1416">
            <v>20</v>
          </cell>
          <cell r="H1416" t="str">
            <v>Letra Negra</v>
          </cell>
          <cell r="I1416" t="str">
            <v>No</v>
          </cell>
          <cell r="J1416" t="str">
            <v>HP</v>
          </cell>
          <cell r="K1416" t="str">
            <v>V</v>
          </cell>
          <cell r="L1416" t="str">
            <v>102</v>
          </cell>
          <cell r="M1416" t="str">
            <v>SL</v>
          </cell>
          <cell r="N1416" t="str">
            <v>-</v>
          </cell>
          <cell r="O1416" t="str">
            <v>-</v>
          </cell>
          <cell r="P1416" t="str">
            <v>No</v>
          </cell>
          <cell r="Q1416" t="str">
            <v>-</v>
          </cell>
          <cell r="R1416">
            <v>0</v>
          </cell>
          <cell r="S1416" t="str">
            <v>CAMIONETA</v>
          </cell>
          <cell r="T1416" t="str">
            <v>URBAN</v>
          </cell>
          <cell r="U1416" t="str">
            <v>EN GAMA</v>
          </cell>
          <cell r="V1416">
            <v>0</v>
          </cell>
          <cell r="W1416">
            <v>3879.31</v>
          </cell>
          <cell r="X1416">
            <v>5642</v>
          </cell>
          <cell r="Y1416">
            <v>6544.7199999999993</v>
          </cell>
          <cell r="Z1416">
            <v>12857.439999999999</v>
          </cell>
          <cell r="AA1416" t="str">
            <v>BRIDGESTONE, 245, 50, 20, 102, V, CAMIONETA, URBAN, DUELER HL 400, Letra Negra</v>
          </cell>
        </row>
        <row r="1417">
          <cell r="A1417">
            <v>86721</v>
          </cell>
          <cell r="B1417" t="str">
            <v>235/35/R18 Bfgoodrich G-Force T/A Kdw 90Y</v>
          </cell>
          <cell r="C1417" t="str">
            <v>BFGOODRICH</v>
          </cell>
          <cell r="D1417" t="str">
            <v>G-FORCE T/A KDW</v>
          </cell>
          <cell r="E1417">
            <v>235</v>
          </cell>
          <cell r="F1417">
            <v>35</v>
          </cell>
          <cell r="G1417">
            <v>18</v>
          </cell>
          <cell r="H1417" t="str">
            <v>Letra Negra</v>
          </cell>
          <cell r="I1417" t="str">
            <v>No</v>
          </cell>
          <cell r="J1417" t="str">
            <v>HP</v>
          </cell>
          <cell r="K1417" t="str">
            <v>Y</v>
          </cell>
          <cell r="L1417" t="str">
            <v>90</v>
          </cell>
          <cell r="M1417" t="str">
            <v>XL</v>
          </cell>
          <cell r="N1417" t="str">
            <v>-</v>
          </cell>
          <cell r="O1417" t="str">
            <v>-</v>
          </cell>
          <cell r="P1417" t="str">
            <v>No</v>
          </cell>
          <cell r="Q1417" t="str">
            <v>-</v>
          </cell>
          <cell r="R1417">
            <v>300</v>
          </cell>
          <cell r="S1417" t="str">
            <v>AUTO</v>
          </cell>
          <cell r="T1417" t="str">
            <v>URBAN</v>
          </cell>
          <cell r="U1417" t="str">
            <v>DESCONTINUADO</v>
          </cell>
          <cell r="V1417">
            <v>17</v>
          </cell>
          <cell r="W1417">
            <v>2010.3</v>
          </cell>
          <cell r="X1417">
            <v>3111</v>
          </cell>
          <cell r="Y1417">
            <v>3608.7599999999998</v>
          </cell>
          <cell r="Z1417">
            <v>6663.04</v>
          </cell>
          <cell r="AA1417" t="str">
            <v>BFGOODRICH, 235, 35, 18, 90, Y, AUTO, URBAN, G-FORCE T/A KDW, Letra Negra</v>
          </cell>
        </row>
        <row r="1418">
          <cell r="A1418" t="str">
            <v>PIR2501700</v>
          </cell>
          <cell r="B1418" t="str">
            <v>235/35/R20 Pirelli Pzero Pz4 Sport Eo-N1 88Y</v>
          </cell>
          <cell r="C1418" t="str">
            <v>PIRELLI</v>
          </cell>
          <cell r="D1418" t="str">
            <v>PZERO PZ4 SPORT EO-N1</v>
          </cell>
          <cell r="E1418">
            <v>235</v>
          </cell>
          <cell r="F1418">
            <v>35</v>
          </cell>
          <cell r="G1418">
            <v>20</v>
          </cell>
          <cell r="H1418" t="str">
            <v>Letra Negra</v>
          </cell>
          <cell r="I1418" t="str">
            <v>Si</v>
          </cell>
          <cell r="J1418" t="str">
            <v>HP</v>
          </cell>
          <cell r="K1418" t="str">
            <v>Y</v>
          </cell>
          <cell r="L1418" t="str">
            <v>88</v>
          </cell>
          <cell r="M1418" t="str">
            <v>SL</v>
          </cell>
          <cell r="N1418" t="str">
            <v>AA</v>
          </cell>
          <cell r="O1418" t="str">
            <v>A</v>
          </cell>
          <cell r="P1418" t="str">
            <v>No</v>
          </cell>
          <cell r="Q1418" t="str">
            <v>-</v>
          </cell>
          <cell r="R1418">
            <v>220</v>
          </cell>
          <cell r="S1418" t="str">
            <v>AUTO</v>
          </cell>
          <cell r="T1418" t="str">
            <v>SPORTING</v>
          </cell>
          <cell r="U1418" t="str">
            <v>EN GAMA</v>
          </cell>
          <cell r="V1418">
            <v>9</v>
          </cell>
          <cell r="W1418">
            <v>4267.83</v>
          </cell>
          <cell r="X1418">
            <v>6168</v>
          </cell>
          <cell r="Y1418">
            <v>7154.8799999999992</v>
          </cell>
          <cell r="Z1418">
            <v>15556.759999999998</v>
          </cell>
          <cell r="AA1418" t="str">
            <v>PIRELLI, 235, 35, 20, 88, Y, AUTO, SPORTING, PZERO PZ4 SPORT EO-N1, Letra Negra</v>
          </cell>
        </row>
        <row r="1419">
          <cell r="A1419" t="str">
            <v>PIR3595600</v>
          </cell>
          <cell r="B1419" t="str">
            <v>275/50/R22 Pirelli Scorpion Verde All Season Plus 2 111H</v>
          </cell>
          <cell r="C1419" t="str">
            <v>PIRELLI</v>
          </cell>
          <cell r="D1419" t="str">
            <v>SCORPION VERDE ALL SEASON PLUS 2</v>
          </cell>
          <cell r="E1419">
            <v>275</v>
          </cell>
          <cell r="F1419">
            <v>50</v>
          </cell>
          <cell r="G1419">
            <v>22</v>
          </cell>
          <cell r="H1419" t="str">
            <v>Letra Negra</v>
          </cell>
          <cell r="I1419" t="str">
            <v>No</v>
          </cell>
          <cell r="J1419" t="str">
            <v>R</v>
          </cell>
          <cell r="K1419" t="str">
            <v>H</v>
          </cell>
          <cell r="L1419" t="str">
            <v>111</v>
          </cell>
          <cell r="M1419" t="str">
            <v>SL</v>
          </cell>
          <cell r="N1419" t="str">
            <v>A</v>
          </cell>
          <cell r="O1419" t="str">
            <v>A</v>
          </cell>
          <cell r="P1419" t="str">
            <v>No</v>
          </cell>
          <cell r="Q1419" t="str">
            <v>-</v>
          </cell>
          <cell r="R1419">
            <v>740</v>
          </cell>
          <cell r="S1419" t="str">
            <v>CAMIONETA</v>
          </cell>
          <cell r="T1419" t="str">
            <v>TOURING</v>
          </cell>
          <cell r="U1419" t="str">
            <v>EN GAMA</v>
          </cell>
          <cell r="V1419">
            <v>0</v>
          </cell>
          <cell r="W1419">
            <v>4369.37</v>
          </cell>
          <cell r="X1419">
            <v>6305</v>
          </cell>
          <cell r="Y1419">
            <v>7313.7999999999993</v>
          </cell>
          <cell r="Z1419">
            <v>14481.439999999999</v>
          </cell>
          <cell r="AA1419" t="str">
            <v>PIRELLI, 275, 50, 22, 111, H, CAMIONETA, TOURING, SCORPION VERDE ALL SEASON PLUS 2, Letra Negra</v>
          </cell>
        </row>
        <row r="1420">
          <cell r="A1420" t="str">
            <v>PIR3592100</v>
          </cell>
          <cell r="B1420" t="str">
            <v>215/60/R16 Pirelli P7 All Season +2 95V</v>
          </cell>
          <cell r="C1420" t="str">
            <v>PIRELLI</v>
          </cell>
          <cell r="D1420" t="str">
            <v>P7 ALL SEASON +2</v>
          </cell>
          <cell r="E1420">
            <v>215</v>
          </cell>
          <cell r="F1420">
            <v>60</v>
          </cell>
          <cell r="G1420">
            <v>16</v>
          </cell>
          <cell r="H1420" t="str">
            <v>Letra Negra</v>
          </cell>
          <cell r="I1420" t="str">
            <v>No</v>
          </cell>
          <cell r="J1420" t="str">
            <v>HP</v>
          </cell>
          <cell r="K1420" t="str">
            <v>V</v>
          </cell>
          <cell r="L1420" t="str">
            <v>95</v>
          </cell>
          <cell r="M1420" t="str">
            <v>SL</v>
          </cell>
          <cell r="N1420" t="str">
            <v>-</v>
          </cell>
          <cell r="O1420" t="str">
            <v>A</v>
          </cell>
          <cell r="P1420" t="str">
            <v>No</v>
          </cell>
          <cell r="Q1420" t="str">
            <v>-</v>
          </cell>
          <cell r="R1420">
            <v>260</v>
          </cell>
          <cell r="S1420" t="str">
            <v>AUTO</v>
          </cell>
          <cell r="T1420" t="str">
            <v>TOURING</v>
          </cell>
          <cell r="U1420" t="str">
            <v>EN GAMA</v>
          </cell>
          <cell r="V1420">
            <v>18</v>
          </cell>
          <cell r="W1420">
            <v>1812.06</v>
          </cell>
          <cell r="X1420">
            <v>2722</v>
          </cell>
          <cell r="Y1420">
            <v>3157.52</v>
          </cell>
          <cell r="Z1420">
            <v>6022.7199999999993</v>
          </cell>
          <cell r="AA1420" t="str">
            <v>PIRELLI, 215, 60, 16, 95, V, AUTO, TOURING, P7 ALL SEASON +2, Letra Negra</v>
          </cell>
        </row>
        <row r="1421">
          <cell r="A1421" t="str">
            <v>PIR2347700</v>
          </cell>
          <cell r="B1421" t="str">
            <v>285/45/R22 Pirelli Scorpion Verde All Season 114H</v>
          </cell>
          <cell r="C1421" t="str">
            <v>PIRELLI</v>
          </cell>
          <cell r="D1421" t="str">
            <v>SCORPION VERDE ALL SEASON</v>
          </cell>
          <cell r="E1421">
            <v>285</v>
          </cell>
          <cell r="F1421">
            <v>45</v>
          </cell>
          <cell r="G1421">
            <v>22</v>
          </cell>
          <cell r="H1421" t="str">
            <v>Letra Negra</v>
          </cell>
          <cell r="I1421" t="str">
            <v>No</v>
          </cell>
          <cell r="J1421" t="str">
            <v>R</v>
          </cell>
          <cell r="K1421" t="str">
            <v>H</v>
          </cell>
          <cell r="L1421" t="str">
            <v>114</v>
          </cell>
          <cell r="M1421" t="str">
            <v>XL</v>
          </cell>
          <cell r="N1421" t="str">
            <v>-</v>
          </cell>
          <cell r="O1421" t="str">
            <v>-</v>
          </cell>
          <cell r="P1421" t="str">
            <v>No</v>
          </cell>
          <cell r="Q1421" t="str">
            <v>-</v>
          </cell>
          <cell r="R1421">
            <v>0</v>
          </cell>
          <cell r="S1421" t="str">
            <v>CAMIONETA</v>
          </cell>
          <cell r="T1421" t="str">
            <v>URBAN</v>
          </cell>
          <cell r="U1421" t="str">
            <v>EN GAMA</v>
          </cell>
          <cell r="V1421">
            <v>15</v>
          </cell>
          <cell r="W1421">
            <v>4739.22</v>
          </cell>
          <cell r="X1421">
            <v>6806</v>
          </cell>
          <cell r="Y1421">
            <v>7894.9599999999991</v>
          </cell>
          <cell r="Z1421">
            <v>17120.439999999999</v>
          </cell>
          <cell r="AA1421" t="str">
            <v>PIRELLI, 285, 45, 22, 114, H, CAMIONETA, URBAN, SCORPION VERDE ALL SEASON, Letra Negra</v>
          </cell>
        </row>
        <row r="1422">
          <cell r="A1422">
            <v>88407</v>
          </cell>
          <cell r="B1422" t="str">
            <v>255/40/R17 Michelin Pilot Sport Ps2 94Y</v>
          </cell>
          <cell r="C1422" t="str">
            <v>MICHELIN</v>
          </cell>
          <cell r="D1422" t="str">
            <v>PILOT SPORT PS2</v>
          </cell>
          <cell r="E1422">
            <v>255</v>
          </cell>
          <cell r="F1422">
            <v>40</v>
          </cell>
          <cell r="G1422">
            <v>17</v>
          </cell>
          <cell r="H1422" t="str">
            <v>Letra Negra</v>
          </cell>
          <cell r="I1422" t="str">
            <v>No</v>
          </cell>
          <cell r="J1422" t="str">
            <v>HP</v>
          </cell>
          <cell r="K1422" t="str">
            <v>Y</v>
          </cell>
          <cell r="L1422" t="str">
            <v>94</v>
          </cell>
          <cell r="M1422" t="str">
            <v>SL</v>
          </cell>
          <cell r="N1422" t="str">
            <v>AA</v>
          </cell>
          <cell r="O1422" t="str">
            <v>A</v>
          </cell>
          <cell r="P1422" t="str">
            <v>No</v>
          </cell>
          <cell r="Q1422" t="str">
            <v>-</v>
          </cell>
          <cell r="R1422">
            <v>220</v>
          </cell>
          <cell r="S1422" t="str">
            <v>AUTO</v>
          </cell>
          <cell r="T1422" t="str">
            <v>SPORTING</v>
          </cell>
          <cell r="U1422" t="str">
            <v>EN GAMA</v>
          </cell>
          <cell r="V1422">
            <v>22</v>
          </cell>
          <cell r="W1422">
            <v>3209.6</v>
          </cell>
          <cell r="X1422">
            <v>4684</v>
          </cell>
          <cell r="Y1422">
            <v>5433.44</v>
          </cell>
          <cell r="Z1422">
            <v>10638.359999999999</v>
          </cell>
          <cell r="AA1422" t="str">
            <v>MICHELIN, 255, 40, 17, 94, Y, AUTO, SPORTING, PILOT SPORT PS2, Letra Negra</v>
          </cell>
        </row>
        <row r="1423">
          <cell r="A1423" t="str">
            <v>PIR2298200</v>
          </cell>
          <cell r="B1423" t="str">
            <v>255/55/R18 Pirelli Scorpion Verde Xl 109V</v>
          </cell>
          <cell r="C1423" t="str">
            <v>PIRELLI</v>
          </cell>
          <cell r="D1423" t="str">
            <v>SCORPION VERDE XL</v>
          </cell>
          <cell r="E1423">
            <v>255</v>
          </cell>
          <cell r="F1423">
            <v>55</v>
          </cell>
          <cell r="G1423">
            <v>18</v>
          </cell>
          <cell r="H1423" t="str">
            <v>Letra Negra</v>
          </cell>
          <cell r="I1423" t="str">
            <v>Si</v>
          </cell>
          <cell r="J1423" t="str">
            <v>HP</v>
          </cell>
          <cell r="K1423" t="str">
            <v>V</v>
          </cell>
          <cell r="L1423" t="str">
            <v>109</v>
          </cell>
          <cell r="M1423" t="str">
            <v>XL</v>
          </cell>
          <cell r="N1423" t="str">
            <v>A</v>
          </cell>
          <cell r="O1423" t="str">
            <v>A</v>
          </cell>
          <cell r="P1423" t="str">
            <v>No</v>
          </cell>
          <cell r="Q1423" t="str">
            <v>-</v>
          </cell>
          <cell r="R1423">
            <v>740</v>
          </cell>
          <cell r="S1423" t="str">
            <v>CAMIONETA</v>
          </cell>
          <cell r="T1423" t="str">
            <v>URBAN</v>
          </cell>
          <cell r="U1423" t="str">
            <v>EN GAMA</v>
          </cell>
          <cell r="V1423">
            <v>4</v>
          </cell>
          <cell r="W1423">
            <v>2926.89</v>
          </cell>
          <cell r="X1423">
            <v>4352</v>
          </cell>
          <cell r="Y1423">
            <v>5048.32</v>
          </cell>
          <cell r="Z1423">
            <v>9701.08</v>
          </cell>
          <cell r="AA1423" t="str">
            <v>PIRELLI, 255, 55, 18, 109, V, CAMIONETA, URBAN, SCORPION VERDE XL, Letra Negra</v>
          </cell>
        </row>
        <row r="1424">
          <cell r="A1424" t="str">
            <v>PIR3591500</v>
          </cell>
          <cell r="B1424" t="str">
            <v>215/55/R16 Pirelli P7 All Season +2 97H</v>
          </cell>
          <cell r="C1424" t="str">
            <v>PIRELLI</v>
          </cell>
          <cell r="D1424" t="str">
            <v>P7 ALL SEASON +2</v>
          </cell>
          <cell r="E1424">
            <v>215</v>
          </cell>
          <cell r="F1424">
            <v>55</v>
          </cell>
          <cell r="G1424">
            <v>16</v>
          </cell>
          <cell r="H1424" t="str">
            <v>Letra Negra</v>
          </cell>
          <cell r="I1424" t="str">
            <v>No</v>
          </cell>
          <cell r="J1424" t="str">
            <v>R</v>
          </cell>
          <cell r="K1424" t="str">
            <v>H</v>
          </cell>
          <cell r="L1424" t="str">
            <v>97</v>
          </cell>
          <cell r="M1424" t="str">
            <v>XL</v>
          </cell>
          <cell r="N1424" t="str">
            <v>-</v>
          </cell>
          <cell r="O1424" t="str">
            <v>A</v>
          </cell>
          <cell r="P1424" t="str">
            <v>No</v>
          </cell>
          <cell r="Q1424" t="str">
            <v>-</v>
          </cell>
          <cell r="R1424">
            <v>260</v>
          </cell>
          <cell r="S1424" t="str">
            <v>AUTO</v>
          </cell>
          <cell r="T1424" t="str">
            <v>TOURING</v>
          </cell>
          <cell r="U1424" t="str">
            <v>EN GAMA</v>
          </cell>
          <cell r="V1424">
            <v>2</v>
          </cell>
          <cell r="W1424">
            <v>1870.68</v>
          </cell>
          <cell r="X1424">
            <v>2801</v>
          </cell>
          <cell r="Y1424">
            <v>3249.16</v>
          </cell>
          <cell r="Z1424">
            <v>6200.2</v>
          </cell>
          <cell r="AA1424" t="str">
            <v>PIRELLI, 215, 55, 16, 97, H, AUTO, TOURING, P7 ALL SEASON +2, Letra Negra</v>
          </cell>
        </row>
        <row r="1425">
          <cell r="A1425">
            <v>93395</v>
          </cell>
          <cell r="B1425" t="str">
            <v>225/40/R19 Michelin Pilot Sport Ps2 93Y</v>
          </cell>
          <cell r="C1425" t="str">
            <v>MICHELIN</v>
          </cell>
          <cell r="D1425" t="str">
            <v>PILOT SPORT PS2</v>
          </cell>
          <cell r="E1425">
            <v>225</v>
          </cell>
          <cell r="F1425">
            <v>40</v>
          </cell>
          <cell r="G1425">
            <v>19</v>
          </cell>
          <cell r="H1425" t="str">
            <v>Letra Negra</v>
          </cell>
          <cell r="I1425" t="str">
            <v>No</v>
          </cell>
          <cell r="J1425" t="str">
            <v>HP</v>
          </cell>
          <cell r="K1425" t="str">
            <v>Y</v>
          </cell>
          <cell r="L1425" t="str">
            <v>93</v>
          </cell>
          <cell r="M1425" t="str">
            <v>XL</v>
          </cell>
          <cell r="N1425" t="str">
            <v>-</v>
          </cell>
          <cell r="O1425" t="str">
            <v>-</v>
          </cell>
          <cell r="P1425" t="str">
            <v>No</v>
          </cell>
          <cell r="Q1425" t="str">
            <v>-</v>
          </cell>
          <cell r="R1425">
            <v>220</v>
          </cell>
          <cell r="S1425" t="str">
            <v>AUTO</v>
          </cell>
          <cell r="T1425" t="str">
            <v>SPORTING</v>
          </cell>
          <cell r="U1425" t="str">
            <v>DESCONTINUADO</v>
          </cell>
          <cell r="V1425">
            <v>15</v>
          </cell>
          <cell r="W1425">
            <v>4445.42</v>
          </cell>
          <cell r="X1425">
            <v>6408</v>
          </cell>
          <cell r="Y1425">
            <v>7433.28</v>
          </cell>
          <cell r="Z1425">
            <v>14734.32</v>
          </cell>
          <cell r="AA1425" t="str">
            <v>MICHELIN, 225, 40, 19, 93, Y, AUTO, SPORTING, PILOT SPORT PS2, Letra Negra</v>
          </cell>
        </row>
        <row r="1426">
          <cell r="A1426">
            <v>99883</v>
          </cell>
          <cell r="B1426" t="str">
            <v>265/40/R18 Michelin Pilot Sport Ps2 101Y</v>
          </cell>
          <cell r="C1426" t="str">
            <v>MICHELIN</v>
          </cell>
          <cell r="D1426" t="str">
            <v>PILOT SPORT PS2</v>
          </cell>
          <cell r="E1426">
            <v>265</v>
          </cell>
          <cell r="F1426">
            <v>40</v>
          </cell>
          <cell r="G1426">
            <v>18</v>
          </cell>
          <cell r="H1426" t="str">
            <v>Letra Negra</v>
          </cell>
          <cell r="I1426" t="str">
            <v>Si</v>
          </cell>
          <cell r="J1426" t="str">
            <v>HP</v>
          </cell>
          <cell r="K1426" t="str">
            <v>Y</v>
          </cell>
          <cell r="L1426" t="str">
            <v>101</v>
          </cell>
          <cell r="M1426" t="str">
            <v>XL</v>
          </cell>
          <cell r="N1426" t="str">
            <v>AA</v>
          </cell>
          <cell r="O1426" t="str">
            <v>A</v>
          </cell>
          <cell r="P1426" t="str">
            <v>No</v>
          </cell>
          <cell r="Q1426" t="str">
            <v>-</v>
          </cell>
          <cell r="R1426">
            <v>220</v>
          </cell>
          <cell r="S1426" t="str">
            <v>AUTO</v>
          </cell>
          <cell r="T1426" t="str">
            <v>SPORTING</v>
          </cell>
          <cell r="U1426" t="str">
            <v>DESCONTINUADO</v>
          </cell>
          <cell r="V1426">
            <v>17</v>
          </cell>
          <cell r="W1426">
            <v>3833.62</v>
          </cell>
          <cell r="X1426">
            <v>5580</v>
          </cell>
          <cell r="Y1426">
            <v>6472.7999999999993</v>
          </cell>
          <cell r="Z1426">
            <v>12706.64</v>
          </cell>
          <cell r="AA1426" t="str">
            <v>MICHELIN, 265, 40, 18, 101, Y, AUTO, SPORTING, PILOT SPORT PS2, Letra Negra</v>
          </cell>
        </row>
        <row r="1427">
          <cell r="A1427">
            <v>96700</v>
          </cell>
          <cell r="B1427" t="str">
            <v>285/30/R21 Michelin Pilot Sport Ps2 100Y</v>
          </cell>
          <cell r="C1427" t="str">
            <v>MICHELIN</v>
          </cell>
          <cell r="D1427" t="str">
            <v>PILOT SPORT PS2</v>
          </cell>
          <cell r="E1427">
            <v>285</v>
          </cell>
          <cell r="F1427">
            <v>30</v>
          </cell>
          <cell r="G1427">
            <v>21</v>
          </cell>
          <cell r="H1427" t="str">
            <v>Letra Negra</v>
          </cell>
          <cell r="I1427" t="str">
            <v>No</v>
          </cell>
          <cell r="J1427" t="str">
            <v>HP</v>
          </cell>
          <cell r="K1427" t="str">
            <v>Y</v>
          </cell>
          <cell r="L1427" t="str">
            <v>100</v>
          </cell>
          <cell r="M1427" t="str">
            <v>XL</v>
          </cell>
          <cell r="N1427" t="str">
            <v>-</v>
          </cell>
          <cell r="O1427" t="str">
            <v>-</v>
          </cell>
          <cell r="P1427" t="str">
            <v>No</v>
          </cell>
          <cell r="Q1427" t="str">
            <v>-</v>
          </cell>
          <cell r="R1427">
            <v>220</v>
          </cell>
          <cell r="S1427" t="str">
            <v>AUTO</v>
          </cell>
          <cell r="T1427" t="str">
            <v>SPORTING</v>
          </cell>
          <cell r="U1427" t="str">
            <v>DESCONTINUADO</v>
          </cell>
          <cell r="V1427">
            <v>20</v>
          </cell>
          <cell r="W1427">
            <v>5618.06</v>
          </cell>
          <cell r="X1427">
            <v>7996</v>
          </cell>
          <cell r="Y1427">
            <v>9275.3599999999988</v>
          </cell>
          <cell r="Z1427">
            <v>18620.32</v>
          </cell>
          <cell r="AA1427" t="str">
            <v>MICHELIN, 285, 30, 21, 100, Y, AUTO, SPORTING, PILOT SPORT PS2, Letra Negra</v>
          </cell>
        </row>
        <row r="1428">
          <cell r="A1428" t="str">
            <v>PIR3595200</v>
          </cell>
          <cell r="B1428" t="str">
            <v>265/65/R18 Pirelli Scorpion Verde All Season Plus 2 114H</v>
          </cell>
          <cell r="C1428" t="str">
            <v>PIRELLI</v>
          </cell>
          <cell r="D1428" t="str">
            <v>SCORPION VERDE ALL SEASON PLUS 2</v>
          </cell>
          <cell r="E1428">
            <v>265</v>
          </cell>
          <cell r="F1428">
            <v>65</v>
          </cell>
          <cell r="G1428">
            <v>18</v>
          </cell>
          <cell r="H1428" t="str">
            <v>Letra Negra</v>
          </cell>
          <cell r="I1428" t="str">
            <v>No</v>
          </cell>
          <cell r="J1428" t="str">
            <v>R</v>
          </cell>
          <cell r="K1428" t="str">
            <v>H</v>
          </cell>
          <cell r="L1428" t="str">
            <v>114</v>
          </cell>
          <cell r="M1428" t="str">
            <v>SL</v>
          </cell>
          <cell r="N1428" t="str">
            <v>A</v>
          </cell>
          <cell r="O1428" t="str">
            <v>A</v>
          </cell>
          <cell r="P1428" t="str">
            <v>No</v>
          </cell>
          <cell r="Q1428" t="str">
            <v>-</v>
          </cell>
          <cell r="R1428">
            <v>740</v>
          </cell>
          <cell r="S1428" t="str">
            <v>CAMIONETA</v>
          </cell>
          <cell r="T1428" t="str">
            <v>TOURING</v>
          </cell>
          <cell r="U1428" t="str">
            <v>EN GAMA</v>
          </cell>
          <cell r="V1428">
            <v>0</v>
          </cell>
          <cell r="W1428">
            <v>2789.71</v>
          </cell>
          <cell r="X1428">
            <v>4167</v>
          </cell>
          <cell r="Y1428">
            <v>4833.7199999999993</v>
          </cell>
          <cell r="Z1428">
            <v>9246.3599999999988</v>
          </cell>
          <cell r="AA1428" t="str">
            <v>PIRELLI, 265, 65, 18, 114, H, CAMIONETA, TOURING, SCORPION VERDE ALL SEASON PLUS 2, Letra Negra</v>
          </cell>
        </row>
        <row r="1429">
          <cell r="A1429">
            <v>37542</v>
          </cell>
          <cell r="B1429" t="str">
            <v>275/40/R18 Michelin Pilot Sport A-S Plus 99Y</v>
          </cell>
          <cell r="C1429" t="str">
            <v>MICHELIN</v>
          </cell>
          <cell r="D1429" t="str">
            <v>PILOT SPORT A-S PLUS</v>
          </cell>
          <cell r="E1429">
            <v>275</v>
          </cell>
          <cell r="F1429">
            <v>40</v>
          </cell>
          <cell r="G1429">
            <v>18</v>
          </cell>
          <cell r="H1429" t="str">
            <v>Letra Negra</v>
          </cell>
          <cell r="I1429" t="str">
            <v>No</v>
          </cell>
          <cell r="J1429" t="str">
            <v>HP</v>
          </cell>
          <cell r="K1429" t="str">
            <v>Y</v>
          </cell>
          <cell r="L1429" t="str">
            <v>99</v>
          </cell>
          <cell r="M1429" t="str">
            <v>SL</v>
          </cell>
          <cell r="N1429" t="str">
            <v>AA</v>
          </cell>
          <cell r="O1429" t="str">
            <v>A</v>
          </cell>
          <cell r="P1429" t="str">
            <v>Si</v>
          </cell>
          <cell r="Q1429" t="str">
            <v>-</v>
          </cell>
          <cell r="R1429">
            <v>500</v>
          </cell>
          <cell r="S1429" t="str">
            <v>AUTO</v>
          </cell>
          <cell r="T1429" t="str">
            <v>SPORTING</v>
          </cell>
          <cell r="U1429" t="str">
            <v>EN GAMA</v>
          </cell>
          <cell r="V1429">
            <v>18</v>
          </cell>
          <cell r="W1429">
            <v>4527.01</v>
          </cell>
          <cell r="X1429">
            <v>6519</v>
          </cell>
          <cell r="Y1429">
            <v>7562.0399999999991</v>
          </cell>
          <cell r="Z1429">
            <v>15004.599999999999</v>
          </cell>
          <cell r="AA1429" t="str">
            <v>MICHELIN, 275, 40, 18, 99, Y, AUTO, SPORTING, PILOT SPORT A-S PLUS, Letra Negra</v>
          </cell>
        </row>
        <row r="1430">
          <cell r="A1430">
            <v>66839</v>
          </cell>
          <cell r="B1430" t="str">
            <v>255/30/R19 Michelin Pilot Super Sport 91Y</v>
          </cell>
          <cell r="C1430" t="str">
            <v>MICHELIN</v>
          </cell>
          <cell r="D1430" t="str">
            <v>PILOT SUPER SPORT</v>
          </cell>
          <cell r="E1430">
            <v>255</v>
          </cell>
          <cell r="F1430">
            <v>30</v>
          </cell>
          <cell r="G1430">
            <v>19</v>
          </cell>
          <cell r="H1430" t="str">
            <v>Letra Negra</v>
          </cell>
          <cell r="I1430" t="str">
            <v>No</v>
          </cell>
          <cell r="J1430" t="str">
            <v>HP</v>
          </cell>
          <cell r="K1430" t="str">
            <v>Y</v>
          </cell>
          <cell r="L1430" t="str">
            <v>91</v>
          </cell>
          <cell r="M1430" t="str">
            <v>XL</v>
          </cell>
          <cell r="N1430" t="str">
            <v>-</v>
          </cell>
          <cell r="O1430" t="str">
            <v>-</v>
          </cell>
          <cell r="P1430" t="str">
            <v>No</v>
          </cell>
          <cell r="Q1430" t="str">
            <v>-</v>
          </cell>
          <cell r="R1430">
            <v>300</v>
          </cell>
          <cell r="S1430" t="str">
            <v>AUTO</v>
          </cell>
          <cell r="T1430" t="str">
            <v>SPORTING</v>
          </cell>
          <cell r="U1430" t="str">
            <v>DESCONTINUADO</v>
          </cell>
          <cell r="V1430">
            <v>13</v>
          </cell>
          <cell r="W1430">
            <v>3632.08</v>
          </cell>
          <cell r="X1430">
            <v>5307</v>
          </cell>
          <cell r="Y1430">
            <v>6156.12</v>
          </cell>
          <cell r="Z1430">
            <v>12038.48</v>
          </cell>
          <cell r="AA1430" t="str">
            <v>MICHELIN, 255, 30, 19, 91, Y, AUTO, SPORTING, PILOT SUPER SPORT, Letra Negra</v>
          </cell>
        </row>
        <row r="1431">
          <cell r="A1431" t="str">
            <v>BS10614200</v>
          </cell>
          <cell r="B1431" t="str">
            <v>245/55/R19 Bridgestone Dueler Hl 400 103S</v>
          </cell>
          <cell r="C1431" t="str">
            <v>BRIDGESTONE</v>
          </cell>
          <cell r="D1431" t="str">
            <v>DUELER HL 400</v>
          </cell>
          <cell r="E1431">
            <v>245</v>
          </cell>
          <cell r="F1431">
            <v>55</v>
          </cell>
          <cell r="G1431">
            <v>19</v>
          </cell>
          <cell r="H1431" t="str">
            <v>Letra Negra</v>
          </cell>
          <cell r="I1431" t="str">
            <v>No</v>
          </cell>
          <cell r="J1431" t="str">
            <v>R</v>
          </cell>
          <cell r="K1431" t="str">
            <v>S</v>
          </cell>
          <cell r="L1431" t="str">
            <v>103</v>
          </cell>
          <cell r="M1431" t="str">
            <v>SL</v>
          </cell>
          <cell r="N1431" t="str">
            <v>B</v>
          </cell>
          <cell r="O1431" t="str">
            <v>B</v>
          </cell>
          <cell r="P1431" t="str">
            <v>No</v>
          </cell>
          <cell r="Q1431" t="str">
            <v>-</v>
          </cell>
          <cell r="R1431">
            <v>400</v>
          </cell>
          <cell r="S1431" t="str">
            <v>CAMIONETA</v>
          </cell>
          <cell r="T1431" t="str">
            <v>URBAN</v>
          </cell>
          <cell r="U1431" t="str">
            <v>EN GAMA</v>
          </cell>
          <cell r="V1431">
            <v>0</v>
          </cell>
          <cell r="W1431">
            <v>3846.48</v>
          </cell>
          <cell r="X1431">
            <v>5597</v>
          </cell>
          <cell r="Y1431">
            <v>6492.5199999999995</v>
          </cell>
          <cell r="Z1431">
            <v>12748.4</v>
          </cell>
          <cell r="AA1431" t="str">
            <v>BRIDGESTONE, 245, 55, 19, 103, S, CAMIONETA, URBAN, DUELER HL 400, Letra Negra</v>
          </cell>
        </row>
        <row r="1432">
          <cell r="A1432" t="str">
            <v>C20159</v>
          </cell>
          <cell r="B1432" t="str">
            <v>195/60/R15 Coopertires Cs5 Ultra Touring 88H</v>
          </cell>
          <cell r="C1432" t="str">
            <v>COOPERTIRES</v>
          </cell>
          <cell r="D1432" t="str">
            <v>CS5 ULTRA TOURING</v>
          </cell>
          <cell r="E1432">
            <v>195</v>
          </cell>
          <cell r="F1432">
            <v>60</v>
          </cell>
          <cell r="G1432">
            <v>15</v>
          </cell>
          <cell r="H1432" t="str">
            <v>Letra Negra</v>
          </cell>
          <cell r="I1432" t="str">
            <v>No</v>
          </cell>
          <cell r="J1432" t="str">
            <v>R</v>
          </cell>
          <cell r="K1432" t="str">
            <v>H</v>
          </cell>
          <cell r="L1432" t="str">
            <v>88</v>
          </cell>
          <cell r="M1432" t="str">
            <v>SL</v>
          </cell>
          <cell r="N1432" t="str">
            <v>A</v>
          </cell>
          <cell r="O1432" t="str">
            <v>A</v>
          </cell>
          <cell r="P1432" t="str">
            <v>No</v>
          </cell>
          <cell r="Q1432">
            <v>4</v>
          </cell>
          <cell r="R1432">
            <v>620</v>
          </cell>
          <cell r="S1432" t="str">
            <v>AUTO</v>
          </cell>
          <cell r="T1432" t="str">
            <v>TOURING</v>
          </cell>
          <cell r="U1432" t="str">
            <v>EN GAMA</v>
          </cell>
          <cell r="V1432">
            <v>6</v>
          </cell>
          <cell r="W1432">
            <v>1175.52</v>
          </cell>
          <cell r="X1432">
            <v>1796</v>
          </cell>
          <cell r="Y1432">
            <v>2083.3599999999997</v>
          </cell>
          <cell r="Z1432">
            <v>3896.4399999999996</v>
          </cell>
          <cell r="AA1432" t="str">
            <v>COOPERTIRES, 195, 60, 15, 88, H, AUTO, TOURING, CS5 ULTRA TOURING, Letra Negra</v>
          </cell>
        </row>
        <row r="1433">
          <cell r="A1433" t="str">
            <v>PIR2320700</v>
          </cell>
          <cell r="B1433" t="str">
            <v>285/65/R17 Pirelli Scorpion Verde All Season 116H</v>
          </cell>
          <cell r="C1433" t="str">
            <v>PIRELLI</v>
          </cell>
          <cell r="D1433" t="str">
            <v>SCORPION VERDE ALL SEASON</v>
          </cell>
          <cell r="E1433">
            <v>285</v>
          </cell>
          <cell r="F1433">
            <v>65</v>
          </cell>
          <cell r="G1433">
            <v>17</v>
          </cell>
          <cell r="H1433" t="str">
            <v>Letra Negra</v>
          </cell>
          <cell r="I1433" t="str">
            <v>No</v>
          </cell>
          <cell r="J1433" t="str">
            <v>R</v>
          </cell>
          <cell r="K1433" t="str">
            <v>H</v>
          </cell>
          <cell r="L1433" t="str">
            <v>116</v>
          </cell>
          <cell r="M1433" t="str">
            <v>SL</v>
          </cell>
          <cell r="N1433" t="str">
            <v>A</v>
          </cell>
          <cell r="O1433" t="str">
            <v>A</v>
          </cell>
          <cell r="P1433" t="str">
            <v>No</v>
          </cell>
          <cell r="Q1433" t="str">
            <v>-</v>
          </cell>
          <cell r="R1433">
            <v>600</v>
          </cell>
          <cell r="S1433" t="str">
            <v>CAMIONETA</v>
          </cell>
          <cell r="T1433" t="str">
            <v>URBAN</v>
          </cell>
          <cell r="U1433" t="str">
            <v>EN GAMA</v>
          </cell>
          <cell r="V1433">
            <v>0</v>
          </cell>
          <cell r="W1433">
            <v>2503</v>
          </cell>
          <cell r="X1433">
            <v>3727</v>
          </cell>
          <cell r="Y1433">
            <v>4323.32</v>
          </cell>
          <cell r="Z1433">
            <v>8296.32</v>
          </cell>
          <cell r="AA1433" t="str">
            <v>PIRELLI, 285, 65, 17, 116, H, CAMIONETA, URBAN, SCORPION VERDE ALL SEASON, Letra Negra</v>
          </cell>
        </row>
        <row r="1434">
          <cell r="A1434" t="str">
            <v>PIR1775900</v>
          </cell>
          <cell r="B1434" t="str">
            <v>245/45/R18 Pirelli Pzero 100Y</v>
          </cell>
          <cell r="C1434" t="str">
            <v>PIRELLI</v>
          </cell>
          <cell r="D1434" t="str">
            <v>PZERO</v>
          </cell>
          <cell r="E1434">
            <v>245</v>
          </cell>
          <cell r="F1434">
            <v>45</v>
          </cell>
          <cell r="G1434">
            <v>18</v>
          </cell>
          <cell r="H1434" t="str">
            <v>Letra Negra</v>
          </cell>
          <cell r="I1434" t="str">
            <v>Si</v>
          </cell>
          <cell r="J1434" t="str">
            <v>HP</v>
          </cell>
          <cell r="K1434" t="str">
            <v>Y</v>
          </cell>
          <cell r="L1434" t="str">
            <v>100</v>
          </cell>
          <cell r="M1434" t="str">
            <v>XL</v>
          </cell>
          <cell r="N1434" t="str">
            <v>AA</v>
          </cell>
          <cell r="O1434" t="str">
            <v>A</v>
          </cell>
          <cell r="P1434" t="str">
            <v>No</v>
          </cell>
          <cell r="Q1434" t="str">
            <v>-</v>
          </cell>
          <cell r="R1434">
            <v>220</v>
          </cell>
          <cell r="S1434" t="str">
            <v>AUTO</v>
          </cell>
          <cell r="T1434" t="str">
            <v>URBAN</v>
          </cell>
          <cell r="U1434" t="str">
            <v>EN GAMA</v>
          </cell>
          <cell r="V1434">
            <v>7</v>
          </cell>
          <cell r="W1434">
            <v>3345.04</v>
          </cell>
          <cell r="X1434">
            <v>4919</v>
          </cell>
          <cell r="Y1434">
            <v>5706.04</v>
          </cell>
          <cell r="Z1434">
            <v>11087.28</v>
          </cell>
          <cell r="AA1434" t="str">
            <v>PIRELLI, 245, 45, 18, 100, Y, AUTO, URBAN, PZERO, Letra Negra</v>
          </cell>
        </row>
        <row r="1435">
          <cell r="A1435" t="str">
            <v>GDY106660</v>
          </cell>
          <cell r="B1435" t="str">
            <v>225/35/R18 Goodyear Eagle F1 Asymmetric Xl 87W</v>
          </cell>
          <cell r="C1435" t="str">
            <v>GOODYEAR</v>
          </cell>
          <cell r="D1435" t="str">
            <v>EAGLE F1 ASYMMETRIC XL</v>
          </cell>
          <cell r="E1435">
            <v>225</v>
          </cell>
          <cell r="F1435">
            <v>35</v>
          </cell>
          <cell r="G1435">
            <v>18</v>
          </cell>
          <cell r="H1435" t="str">
            <v>Letra Negra</v>
          </cell>
          <cell r="I1435" t="str">
            <v>No</v>
          </cell>
          <cell r="J1435" t="str">
            <v>HP</v>
          </cell>
          <cell r="K1435" t="str">
            <v>W</v>
          </cell>
          <cell r="L1435" t="str">
            <v>87</v>
          </cell>
          <cell r="M1435" t="str">
            <v>XL</v>
          </cell>
          <cell r="N1435" t="str">
            <v>AA</v>
          </cell>
          <cell r="O1435" t="str">
            <v>A</v>
          </cell>
          <cell r="P1435" t="str">
            <v>No</v>
          </cell>
          <cell r="Q1435" t="str">
            <v>-</v>
          </cell>
          <cell r="R1435">
            <v>240</v>
          </cell>
          <cell r="S1435" t="str">
            <v>AUTO</v>
          </cell>
          <cell r="T1435" t="str">
            <v>URBAN</v>
          </cell>
          <cell r="U1435" t="str">
            <v>DESCONTINUADO</v>
          </cell>
          <cell r="V1435">
            <v>9</v>
          </cell>
          <cell r="W1435">
            <v>2396.14</v>
          </cell>
          <cell r="X1435">
            <v>3634</v>
          </cell>
          <cell r="Y1435">
            <v>4215.4399999999996</v>
          </cell>
          <cell r="Z1435">
            <v>7942.52</v>
          </cell>
          <cell r="AA1435" t="str">
            <v>GOODYEAR, 225, 35, 18, 87, W, AUTO, URBAN, EAGLE F1 ASYMMETRIC XL, Letra Negra</v>
          </cell>
        </row>
        <row r="1436">
          <cell r="A1436" t="str">
            <v>PIR1748200</v>
          </cell>
          <cell r="B1436" t="str">
            <v>275/45/R20 Pirelli Scorpion Zero 110H</v>
          </cell>
          <cell r="C1436" t="str">
            <v>PIRELLI</v>
          </cell>
          <cell r="D1436" t="str">
            <v>SCORPION ZERO</v>
          </cell>
          <cell r="E1436">
            <v>275</v>
          </cell>
          <cell r="F1436">
            <v>45</v>
          </cell>
          <cell r="G1436">
            <v>20</v>
          </cell>
          <cell r="H1436" t="str">
            <v>Letra Negra</v>
          </cell>
          <cell r="I1436" t="str">
            <v>Si</v>
          </cell>
          <cell r="J1436" t="str">
            <v>R</v>
          </cell>
          <cell r="K1436" t="str">
            <v>H</v>
          </cell>
          <cell r="L1436" t="str">
            <v>110</v>
          </cell>
          <cell r="M1436" t="str">
            <v>XL</v>
          </cell>
          <cell r="N1436" t="str">
            <v>A</v>
          </cell>
          <cell r="O1436" t="str">
            <v>A</v>
          </cell>
          <cell r="P1436" t="str">
            <v>No</v>
          </cell>
          <cell r="Q1436" t="str">
            <v>-</v>
          </cell>
          <cell r="R1436">
            <v>420</v>
          </cell>
          <cell r="S1436" t="str">
            <v>CAMIONETA</v>
          </cell>
          <cell r="T1436" t="str">
            <v>URBAN</v>
          </cell>
          <cell r="U1436" t="str">
            <v>FUERA DE GAMA</v>
          </cell>
          <cell r="V1436">
            <v>9</v>
          </cell>
          <cell r="W1436">
            <v>3759.09</v>
          </cell>
          <cell r="X1436">
            <v>5479</v>
          </cell>
          <cell r="Y1436">
            <v>6355.6399999999994</v>
          </cell>
          <cell r="Z1436">
            <v>12459.56</v>
          </cell>
          <cell r="AA1436" t="str">
            <v>PIRELLI, 275, 45, 20, 110, H, CAMIONETA, URBAN, SCORPION ZERO, Letra Negra</v>
          </cell>
        </row>
        <row r="1437">
          <cell r="A1437" t="str">
            <v>C20006</v>
          </cell>
          <cell r="B1437" t="str">
            <v>185/60/R15 Coopertires Cs5 Grand Touring 84T</v>
          </cell>
          <cell r="C1437" t="str">
            <v>COOPERTIRES</v>
          </cell>
          <cell r="D1437" t="str">
            <v>CS5 GRAND TOURING</v>
          </cell>
          <cell r="E1437">
            <v>185</v>
          </cell>
          <cell r="F1437">
            <v>60</v>
          </cell>
          <cell r="G1437">
            <v>15</v>
          </cell>
          <cell r="H1437" t="str">
            <v>Letra Negra</v>
          </cell>
          <cell r="I1437" t="str">
            <v>No</v>
          </cell>
          <cell r="J1437" t="str">
            <v>R</v>
          </cell>
          <cell r="K1437" t="str">
            <v>T</v>
          </cell>
          <cell r="L1437" t="str">
            <v>84</v>
          </cell>
          <cell r="M1437" t="str">
            <v>SL</v>
          </cell>
          <cell r="N1437" t="str">
            <v>A</v>
          </cell>
          <cell r="O1437" t="str">
            <v>A</v>
          </cell>
          <cell r="P1437" t="str">
            <v>No</v>
          </cell>
          <cell r="Q1437">
            <v>4</v>
          </cell>
          <cell r="R1437">
            <v>780</v>
          </cell>
          <cell r="S1437" t="str">
            <v>AUTO</v>
          </cell>
          <cell r="T1437" t="str">
            <v>TOURING</v>
          </cell>
          <cell r="U1437" t="str">
            <v>FUERA DE GAMA</v>
          </cell>
          <cell r="V1437">
            <v>9</v>
          </cell>
          <cell r="W1437">
            <v>1166.96</v>
          </cell>
          <cell r="X1437">
            <v>1784</v>
          </cell>
          <cell r="Y1437">
            <v>2069.44</v>
          </cell>
          <cell r="Z1437">
            <v>3868.6</v>
          </cell>
          <cell r="AA1437" t="str">
            <v>COOPERTIRES, 185, 60, 15, 84, T, AUTO, TOURING, CS5 GRAND TOURING, Letra Negra</v>
          </cell>
        </row>
        <row r="1438">
          <cell r="A1438" t="str">
            <v>PIR3597700</v>
          </cell>
          <cell r="B1438" t="str">
            <v>235/65/R17 Pirelli Scorpion Verde All Season Plus 2 104H</v>
          </cell>
          <cell r="C1438" t="str">
            <v>PIRELLI</v>
          </cell>
          <cell r="D1438" t="str">
            <v>SCORPION VERDE ALL SEASON PLUS 2</v>
          </cell>
          <cell r="E1438">
            <v>235</v>
          </cell>
          <cell r="F1438">
            <v>65</v>
          </cell>
          <cell r="G1438">
            <v>17</v>
          </cell>
          <cell r="H1438" t="str">
            <v>Letra Negra</v>
          </cell>
          <cell r="I1438" t="str">
            <v>No</v>
          </cell>
          <cell r="J1438" t="str">
            <v>R</v>
          </cell>
          <cell r="K1438" t="str">
            <v>H</v>
          </cell>
          <cell r="L1438" t="str">
            <v>104</v>
          </cell>
          <cell r="M1438" t="str">
            <v>SL</v>
          </cell>
          <cell r="N1438" t="str">
            <v>A</v>
          </cell>
          <cell r="O1438" t="str">
            <v>A</v>
          </cell>
          <cell r="P1438" t="str">
            <v>No</v>
          </cell>
          <cell r="Q1438" t="str">
            <v>-</v>
          </cell>
          <cell r="R1438">
            <v>740</v>
          </cell>
          <cell r="S1438" t="str">
            <v>AUTO</v>
          </cell>
          <cell r="T1438" t="str">
            <v>TOURING</v>
          </cell>
          <cell r="U1438" t="str">
            <v>EN GAMA</v>
          </cell>
          <cell r="V1438">
            <v>18</v>
          </cell>
          <cell r="W1438">
            <v>2157.23</v>
          </cell>
          <cell r="X1438">
            <v>3259</v>
          </cell>
          <cell r="Y1438">
            <v>3780.4399999999996</v>
          </cell>
          <cell r="Z1438">
            <v>7437.9199999999992</v>
          </cell>
          <cell r="AA1438" t="str">
            <v>PIRELLI, 235, 65, 17, 104, H, AUTO, TOURING, SCORPION VERDE ALL SEASON PLUS 2, Letra Negra</v>
          </cell>
        </row>
        <row r="1439">
          <cell r="A1439" t="str">
            <v>PIR1740800</v>
          </cell>
          <cell r="B1439" t="str">
            <v>295/30/R19 Pirelli Pzero 100Y</v>
          </cell>
          <cell r="C1439" t="str">
            <v>PIRELLI</v>
          </cell>
          <cell r="D1439" t="str">
            <v>PZERO</v>
          </cell>
          <cell r="E1439">
            <v>295</v>
          </cell>
          <cell r="F1439">
            <v>30</v>
          </cell>
          <cell r="G1439">
            <v>19</v>
          </cell>
          <cell r="H1439" t="str">
            <v>Letra Negra</v>
          </cell>
          <cell r="I1439" t="str">
            <v>Si</v>
          </cell>
          <cell r="J1439" t="str">
            <v>HP</v>
          </cell>
          <cell r="K1439" t="str">
            <v>Y</v>
          </cell>
          <cell r="L1439" t="str">
            <v>100</v>
          </cell>
          <cell r="M1439" t="str">
            <v>XL</v>
          </cell>
          <cell r="N1439" t="str">
            <v>AA</v>
          </cell>
          <cell r="O1439" t="str">
            <v>A</v>
          </cell>
          <cell r="P1439" t="str">
            <v>No</v>
          </cell>
          <cell r="Q1439" t="str">
            <v>-</v>
          </cell>
          <cell r="R1439">
            <v>220</v>
          </cell>
          <cell r="S1439" t="str">
            <v>AUTO</v>
          </cell>
          <cell r="T1439" t="str">
            <v>URBAN</v>
          </cell>
          <cell r="U1439" t="str">
            <v>EN GAMA</v>
          </cell>
          <cell r="V1439">
            <v>10</v>
          </cell>
          <cell r="W1439">
            <v>4247.3</v>
          </cell>
          <cell r="X1439">
            <v>6140</v>
          </cell>
          <cell r="Y1439">
            <v>7122.4</v>
          </cell>
          <cell r="Z1439">
            <v>14077.759999999998</v>
          </cell>
          <cell r="AA1439" t="str">
            <v>PIRELLI, 295, 30, 19, 100, Y, AUTO, URBAN, PZERO, Letra Negra</v>
          </cell>
        </row>
        <row r="1440">
          <cell r="A1440" t="str">
            <v>PIR3590200</v>
          </cell>
          <cell r="B1440" t="str">
            <v>245/50/R17 Pirelli Cinturato P7 All Season Plus 99V</v>
          </cell>
          <cell r="C1440" t="str">
            <v>PIRELLI</v>
          </cell>
          <cell r="D1440" t="str">
            <v>CINTURATO P7 ALL SEASON PLUS</v>
          </cell>
          <cell r="E1440">
            <v>245</v>
          </cell>
          <cell r="F1440">
            <v>50</v>
          </cell>
          <cell r="G1440">
            <v>17</v>
          </cell>
          <cell r="H1440" t="str">
            <v>Letra Negra</v>
          </cell>
          <cell r="I1440" t="str">
            <v>No</v>
          </cell>
          <cell r="J1440" t="str">
            <v>HP</v>
          </cell>
          <cell r="K1440" t="str">
            <v>V</v>
          </cell>
          <cell r="L1440" t="str">
            <v>99</v>
          </cell>
          <cell r="M1440" t="str">
            <v>SL</v>
          </cell>
          <cell r="N1440" t="str">
            <v>AA</v>
          </cell>
          <cell r="O1440" t="str">
            <v>A</v>
          </cell>
          <cell r="P1440" t="str">
            <v>No</v>
          </cell>
          <cell r="Q1440" t="str">
            <v>-</v>
          </cell>
          <cell r="R1440">
            <v>260</v>
          </cell>
          <cell r="S1440" t="str">
            <v>AUTO</v>
          </cell>
          <cell r="T1440" t="str">
            <v>PERFORMANCE</v>
          </cell>
          <cell r="U1440" t="str">
            <v>EN GAMA</v>
          </cell>
          <cell r="V1440">
            <v>2</v>
          </cell>
          <cell r="W1440">
            <v>2706.55</v>
          </cell>
          <cell r="X1440">
            <v>4003</v>
          </cell>
          <cell r="Y1440">
            <v>4643.4799999999996</v>
          </cell>
          <cell r="Z1440">
            <v>9138.48</v>
          </cell>
          <cell r="AA1440" t="str">
            <v>PIRELLI, 245, 50, 17, 99, V, AUTO, PERFORMANCE, CINTURATO P7 ALL SEASON PLUS, Letra Negra</v>
          </cell>
        </row>
        <row r="1441">
          <cell r="A1441" t="str">
            <v>PIR3595000</v>
          </cell>
          <cell r="B1441" t="str">
            <v>265/70/R17 Pirelli Scorpion Verde All Season Plus 2 115T</v>
          </cell>
          <cell r="C1441" t="str">
            <v>PIRELLI</v>
          </cell>
          <cell r="D1441" t="str">
            <v>SCORPION VERDE ALL SEASON PLUS 2</v>
          </cell>
          <cell r="E1441">
            <v>265</v>
          </cell>
          <cell r="F1441">
            <v>70</v>
          </cell>
          <cell r="G1441">
            <v>17</v>
          </cell>
          <cell r="H1441" t="str">
            <v>Letra Negra</v>
          </cell>
          <cell r="I1441" t="str">
            <v>No</v>
          </cell>
          <cell r="J1441" t="str">
            <v>R</v>
          </cell>
          <cell r="K1441" t="str">
            <v>T</v>
          </cell>
          <cell r="L1441" t="str">
            <v>115</v>
          </cell>
          <cell r="M1441" t="str">
            <v>SL</v>
          </cell>
          <cell r="N1441" t="str">
            <v>A</v>
          </cell>
          <cell r="O1441" t="str">
            <v>A</v>
          </cell>
          <cell r="P1441" t="str">
            <v>No</v>
          </cell>
          <cell r="Q1441" t="str">
            <v>-</v>
          </cell>
          <cell r="R1441">
            <v>740</v>
          </cell>
          <cell r="S1441" t="str">
            <v>AUTO</v>
          </cell>
          <cell r="T1441" t="str">
            <v>TOURING</v>
          </cell>
          <cell r="U1441" t="str">
            <v>EN GAMA</v>
          </cell>
          <cell r="V1441">
            <v>0</v>
          </cell>
          <cell r="W1441">
            <v>2242.25</v>
          </cell>
          <cell r="X1441">
            <v>3374</v>
          </cell>
          <cell r="Y1441">
            <v>3913.8399999999997</v>
          </cell>
          <cell r="Z1441">
            <v>7470.4</v>
          </cell>
          <cell r="AA1441" t="str">
            <v>PIRELLI, 265, 70, 17, 115, T, AUTO, TOURING, SCORPION VERDE ALL SEASON PLUS 2, Letra Negra</v>
          </cell>
        </row>
        <row r="1442">
          <cell r="A1442" t="str">
            <v>BS16232100</v>
          </cell>
          <cell r="B1442" t="str">
            <v>245/60/R18 Bridgestone Dueler H/P Sport As 105H</v>
          </cell>
          <cell r="C1442" t="str">
            <v>BRIDGESTONE</v>
          </cell>
          <cell r="D1442" t="str">
            <v>DUELER H/P SPORT AS</v>
          </cell>
          <cell r="E1442">
            <v>245</v>
          </cell>
          <cell r="F1442">
            <v>60</v>
          </cell>
          <cell r="G1442">
            <v>18</v>
          </cell>
          <cell r="H1442" t="str">
            <v>Letra Negra</v>
          </cell>
          <cell r="I1442" t="str">
            <v>No</v>
          </cell>
          <cell r="J1442" t="str">
            <v>R</v>
          </cell>
          <cell r="K1442" t="str">
            <v>H</v>
          </cell>
          <cell r="L1442" t="str">
            <v>105</v>
          </cell>
          <cell r="M1442" t="str">
            <v>SL</v>
          </cell>
          <cell r="N1442" t="str">
            <v>A</v>
          </cell>
          <cell r="O1442" t="str">
            <v>A</v>
          </cell>
          <cell r="P1442" t="str">
            <v>No</v>
          </cell>
          <cell r="Q1442" t="str">
            <v>-</v>
          </cell>
          <cell r="R1442">
            <v>500</v>
          </cell>
          <cell r="S1442" t="str">
            <v>CAMIONETA</v>
          </cell>
          <cell r="T1442" t="str">
            <v>SPORTING</v>
          </cell>
          <cell r="U1442" t="str">
            <v>EN GAMA</v>
          </cell>
          <cell r="V1442">
            <v>0</v>
          </cell>
          <cell r="W1442">
            <v>2435.36</v>
          </cell>
          <cell r="X1442">
            <v>3687</v>
          </cell>
          <cell r="Y1442">
            <v>4276.92</v>
          </cell>
          <cell r="Z1442">
            <v>9386.7199999999993</v>
          </cell>
          <cell r="AA1442" t="str">
            <v>BRIDGESTONE, 245, 60, 18, 105, H, CAMIONETA, SPORTING, DUELER H/P SPORT AS, Letra Negra</v>
          </cell>
        </row>
        <row r="1443">
          <cell r="A1443" t="str">
            <v>PIR2390400</v>
          </cell>
          <cell r="B1443" t="str">
            <v>275/30/R21 Pirelli Pzero Pz4 Luxury 98Y</v>
          </cell>
          <cell r="C1443" t="str">
            <v>PIRELLI</v>
          </cell>
          <cell r="D1443" t="str">
            <v>PZERO PZ4 LUXURY</v>
          </cell>
          <cell r="E1443">
            <v>275</v>
          </cell>
          <cell r="F1443">
            <v>30</v>
          </cell>
          <cell r="G1443">
            <v>21</v>
          </cell>
          <cell r="H1443" t="str">
            <v>Letra Negra</v>
          </cell>
          <cell r="I1443" t="str">
            <v>Si</v>
          </cell>
          <cell r="J1443" t="str">
            <v>HP</v>
          </cell>
          <cell r="K1443" t="str">
            <v>Y</v>
          </cell>
          <cell r="L1443" t="str">
            <v>98</v>
          </cell>
          <cell r="M1443" t="str">
            <v>XL</v>
          </cell>
          <cell r="N1443" t="str">
            <v>AA</v>
          </cell>
          <cell r="O1443" t="str">
            <v>A</v>
          </cell>
          <cell r="P1443" t="str">
            <v>Si</v>
          </cell>
          <cell r="Q1443" t="str">
            <v>-</v>
          </cell>
          <cell r="R1443">
            <v>220</v>
          </cell>
          <cell r="S1443" t="str">
            <v>AUTO</v>
          </cell>
          <cell r="T1443" t="str">
            <v>URBAN</v>
          </cell>
          <cell r="U1443" t="str">
            <v>EN GAMA</v>
          </cell>
          <cell r="V1443">
            <v>14</v>
          </cell>
          <cell r="W1443">
            <v>5104.92</v>
          </cell>
          <cell r="X1443">
            <v>7301</v>
          </cell>
          <cell r="Y1443">
            <v>8469.16</v>
          </cell>
          <cell r="Z1443">
            <v>16919.759999999998</v>
          </cell>
          <cell r="AA1443" t="str">
            <v>PIRELLI, 275, 30, 21, 98, Y, AUTO, URBAN, PZERO PZ4 LUXURY, Letra Negra</v>
          </cell>
        </row>
        <row r="1444">
          <cell r="A1444" t="str">
            <v>PIR3596400</v>
          </cell>
          <cell r="B1444" t="str">
            <v>255/50/R20 Pirelli Scorpion Verde All Season Plus 2 109H</v>
          </cell>
          <cell r="C1444" t="str">
            <v>PIRELLI</v>
          </cell>
          <cell r="D1444" t="str">
            <v>SCORPION VERDE ALL SEASON PLUS 2</v>
          </cell>
          <cell r="E1444">
            <v>255</v>
          </cell>
          <cell r="F1444">
            <v>50</v>
          </cell>
          <cell r="G1444">
            <v>20</v>
          </cell>
          <cell r="H1444" t="str">
            <v>Letra Negra</v>
          </cell>
          <cell r="I1444" t="str">
            <v>No</v>
          </cell>
          <cell r="J1444" t="str">
            <v>R</v>
          </cell>
          <cell r="K1444" t="str">
            <v>H</v>
          </cell>
          <cell r="L1444" t="str">
            <v>109</v>
          </cell>
          <cell r="M1444" t="str">
            <v>XL</v>
          </cell>
          <cell r="N1444" t="str">
            <v>A</v>
          </cell>
          <cell r="O1444" t="str">
            <v>A</v>
          </cell>
          <cell r="P1444" t="str">
            <v>No</v>
          </cell>
          <cell r="Q1444" t="str">
            <v>-</v>
          </cell>
          <cell r="R1444">
            <v>740</v>
          </cell>
          <cell r="S1444" t="str">
            <v>CAMIONETA</v>
          </cell>
          <cell r="T1444" t="str">
            <v>TOURING</v>
          </cell>
          <cell r="U1444" t="str">
            <v>EN GAMA</v>
          </cell>
          <cell r="V1444">
            <v>4</v>
          </cell>
          <cell r="W1444">
            <v>3489.41</v>
          </cell>
          <cell r="X1444">
            <v>5114</v>
          </cell>
          <cell r="Y1444">
            <v>5932.24</v>
          </cell>
          <cell r="Z1444">
            <v>12140.56</v>
          </cell>
          <cell r="AA1444" t="str">
            <v>PIRELLI, 255, 50, 20, 109, H, CAMIONETA, TOURING, SCORPION VERDE ALL SEASON PLUS 2, Letra Negra</v>
          </cell>
        </row>
        <row r="1445">
          <cell r="A1445" t="str">
            <v>DUN101219</v>
          </cell>
          <cell r="B1445" t="str">
            <v>225/60/R17 Dunlop Grandtrek St20 98H</v>
          </cell>
          <cell r="C1445" t="str">
            <v>DUNLOP</v>
          </cell>
          <cell r="D1445" t="str">
            <v>GRANDTREK ST20</v>
          </cell>
          <cell r="E1445">
            <v>225</v>
          </cell>
          <cell r="F1445">
            <v>60</v>
          </cell>
          <cell r="G1445">
            <v>17</v>
          </cell>
          <cell r="H1445" t="str">
            <v>Letra Negra</v>
          </cell>
          <cell r="I1445" t="str">
            <v>No</v>
          </cell>
          <cell r="J1445" t="str">
            <v>R</v>
          </cell>
          <cell r="K1445" t="str">
            <v>H</v>
          </cell>
          <cell r="L1445" t="str">
            <v>98</v>
          </cell>
          <cell r="M1445" t="str">
            <v>SL</v>
          </cell>
          <cell r="N1445" t="str">
            <v>B</v>
          </cell>
          <cell r="O1445" t="str">
            <v>A</v>
          </cell>
          <cell r="P1445" t="str">
            <v>No</v>
          </cell>
          <cell r="Q1445" t="str">
            <v>-</v>
          </cell>
          <cell r="R1445">
            <v>300</v>
          </cell>
          <cell r="S1445" t="str">
            <v>CAMIONETA</v>
          </cell>
          <cell r="T1445" t="str">
            <v>URBAN</v>
          </cell>
          <cell r="U1445" t="str">
            <v>EN GAMA</v>
          </cell>
          <cell r="V1445">
            <v>1</v>
          </cell>
          <cell r="W1445">
            <v>1897.98</v>
          </cell>
          <cell r="X1445">
            <v>2908</v>
          </cell>
          <cell r="Y1445">
            <v>3373.2799999999997</v>
          </cell>
          <cell r="Z1445">
            <v>6290.6799999999994</v>
          </cell>
          <cell r="AA1445" t="str">
            <v>DUNLOP, 225, 60, 17, 98, H, CAMIONETA, URBAN, GRANDTREK ST20, Letra Negra</v>
          </cell>
        </row>
        <row r="1446">
          <cell r="A1446">
            <v>50004</v>
          </cell>
          <cell r="B1446" t="str">
            <v>225/55/R16 Bfgoodrich G-Force Sport Comp-2 95W</v>
          </cell>
          <cell r="C1446" t="str">
            <v>BFGOODRICH</v>
          </cell>
          <cell r="D1446" t="str">
            <v>G-FORCE SPORT COMP-2</v>
          </cell>
          <cell r="E1446">
            <v>225</v>
          </cell>
          <cell r="F1446">
            <v>55</v>
          </cell>
          <cell r="G1446">
            <v>16</v>
          </cell>
          <cell r="H1446" t="str">
            <v>Letra Negra</v>
          </cell>
          <cell r="I1446" t="str">
            <v>No</v>
          </cell>
          <cell r="J1446" t="str">
            <v>HP</v>
          </cell>
          <cell r="K1446" t="str">
            <v>W</v>
          </cell>
          <cell r="L1446" t="str">
            <v>95</v>
          </cell>
          <cell r="M1446" t="str">
            <v>SL</v>
          </cell>
          <cell r="N1446" t="str">
            <v>AA</v>
          </cell>
          <cell r="O1446" t="str">
            <v>A</v>
          </cell>
          <cell r="P1446" t="str">
            <v>No</v>
          </cell>
          <cell r="Q1446" t="str">
            <v>-</v>
          </cell>
          <cell r="R1446">
            <v>340</v>
          </cell>
          <cell r="S1446" t="str">
            <v>AUTO</v>
          </cell>
          <cell r="T1446" t="str">
            <v>SPORTING</v>
          </cell>
          <cell r="U1446" t="str">
            <v>EN GAMA</v>
          </cell>
          <cell r="V1446">
            <v>1</v>
          </cell>
          <cell r="W1446">
            <v>1471.5</v>
          </cell>
          <cell r="X1446">
            <v>2261</v>
          </cell>
          <cell r="Y1446">
            <v>2622.7599999999998</v>
          </cell>
          <cell r="Z1446">
            <v>4877.7999999999993</v>
          </cell>
          <cell r="AA1446" t="str">
            <v>BFGOODRICH, 225, 55, 16, 95, W, AUTO, SPORTING, G-FORCE SPORT COMP-2, Letra Negra</v>
          </cell>
        </row>
        <row r="1447">
          <cell r="A1447" t="str">
            <v>BS16163003</v>
          </cell>
          <cell r="B1447" t="str">
            <v>245/60/R18 Bridgestone Dueler Hl 422 Ecopia 104H</v>
          </cell>
          <cell r="C1447" t="str">
            <v>BRIDGESTONE</v>
          </cell>
          <cell r="D1447" t="str">
            <v>DUELER HL 422 ECOPIA</v>
          </cell>
          <cell r="E1447">
            <v>245</v>
          </cell>
          <cell r="F1447">
            <v>60</v>
          </cell>
          <cell r="G1447">
            <v>18</v>
          </cell>
          <cell r="H1447" t="str">
            <v>Letra Negra</v>
          </cell>
          <cell r="I1447" t="str">
            <v>No</v>
          </cell>
          <cell r="J1447" t="str">
            <v>R</v>
          </cell>
          <cell r="K1447" t="str">
            <v>H</v>
          </cell>
          <cell r="L1447" t="str">
            <v>104</v>
          </cell>
          <cell r="M1447" t="str">
            <v>SL</v>
          </cell>
          <cell r="N1447" t="str">
            <v>-</v>
          </cell>
          <cell r="O1447" t="str">
            <v>-</v>
          </cell>
          <cell r="P1447" t="str">
            <v>No</v>
          </cell>
          <cell r="Q1447" t="str">
            <v>-</v>
          </cell>
          <cell r="R1447">
            <v>0</v>
          </cell>
          <cell r="S1447" t="str">
            <v>CAMIONETA</v>
          </cell>
          <cell r="T1447" t="str">
            <v>URBAN</v>
          </cell>
          <cell r="U1447" t="str">
            <v>EN GAMA</v>
          </cell>
          <cell r="V1447">
            <v>0</v>
          </cell>
          <cell r="W1447">
            <v>3111.43</v>
          </cell>
          <cell r="X1447">
            <v>4602</v>
          </cell>
          <cell r="Y1447">
            <v>5338.32</v>
          </cell>
          <cell r="Z1447">
            <v>10312.4</v>
          </cell>
          <cell r="AA1447" t="str">
            <v>BRIDGESTONE, 245, 60, 18, 104, H, CAMIONETA, URBAN, DUELER HL 422 ECOPIA, Letra Negra</v>
          </cell>
        </row>
        <row r="1448">
          <cell r="A1448" t="str">
            <v>PIR3593900</v>
          </cell>
          <cell r="B1448" t="str">
            <v>195/55/R16 Pirelli P7 All Season +2 87V</v>
          </cell>
          <cell r="C1448" t="str">
            <v>PIRELLI</v>
          </cell>
          <cell r="D1448" t="str">
            <v>P7 ALL SEASON +2</v>
          </cell>
          <cell r="E1448">
            <v>195</v>
          </cell>
          <cell r="F1448">
            <v>55</v>
          </cell>
          <cell r="G1448">
            <v>16</v>
          </cell>
          <cell r="H1448" t="str">
            <v>Letra Negra</v>
          </cell>
          <cell r="I1448" t="str">
            <v>No</v>
          </cell>
          <cell r="J1448" t="str">
            <v>R</v>
          </cell>
          <cell r="K1448" t="str">
            <v>V</v>
          </cell>
          <cell r="L1448" t="str">
            <v>87</v>
          </cell>
          <cell r="M1448" t="str">
            <v>SL</v>
          </cell>
          <cell r="N1448" t="str">
            <v>-</v>
          </cell>
          <cell r="O1448" t="str">
            <v>A</v>
          </cell>
          <cell r="P1448" t="str">
            <v>No</v>
          </cell>
          <cell r="Q1448" t="str">
            <v>-</v>
          </cell>
          <cell r="R1448">
            <v>260</v>
          </cell>
          <cell r="S1448" t="str">
            <v>AUTO</v>
          </cell>
          <cell r="T1448" t="str">
            <v>TOURING</v>
          </cell>
          <cell r="U1448" t="str">
            <v>EN GAMA</v>
          </cell>
          <cell r="V1448">
            <v>5</v>
          </cell>
          <cell r="W1448">
            <v>1470.81</v>
          </cell>
          <cell r="X1448">
            <v>2260</v>
          </cell>
          <cell r="Y1448">
            <v>2621.6</v>
          </cell>
          <cell r="Z1448">
            <v>4978.7199999999993</v>
          </cell>
          <cell r="AA1448" t="str">
            <v>PIRELLI, 195, 55, 16, 87, V, AUTO, TOURING, P7 ALL SEASON +2, Letra Negra</v>
          </cell>
        </row>
        <row r="1449">
          <cell r="A1449" t="str">
            <v>GDY105784</v>
          </cell>
          <cell r="B1449" t="str">
            <v>255/55/R20 Goodyear Eagle F1 Asymmetric Suv Xl 110W</v>
          </cell>
          <cell r="C1449" t="str">
            <v>GOODYEAR</v>
          </cell>
          <cell r="D1449" t="str">
            <v>EAGLE F1 ASYMMETRIC SUV XL</v>
          </cell>
          <cell r="E1449">
            <v>255</v>
          </cell>
          <cell r="F1449">
            <v>55</v>
          </cell>
          <cell r="G1449">
            <v>20</v>
          </cell>
          <cell r="H1449" t="str">
            <v>Letra Negra</v>
          </cell>
          <cell r="I1449" t="str">
            <v>No</v>
          </cell>
          <cell r="J1449" t="str">
            <v>HP</v>
          </cell>
          <cell r="K1449" t="str">
            <v>W</v>
          </cell>
          <cell r="L1449" t="str">
            <v>110</v>
          </cell>
          <cell r="M1449" t="str">
            <v>XL</v>
          </cell>
          <cell r="N1449" t="str">
            <v>AA</v>
          </cell>
          <cell r="O1449" t="str">
            <v>A</v>
          </cell>
          <cell r="P1449" t="str">
            <v>No</v>
          </cell>
          <cell r="Q1449" t="str">
            <v>-</v>
          </cell>
          <cell r="R1449">
            <v>240</v>
          </cell>
          <cell r="S1449" t="str">
            <v>CAMIONETA</v>
          </cell>
          <cell r="T1449" t="str">
            <v>SPORTING</v>
          </cell>
          <cell r="U1449" t="str">
            <v>EN GAMA</v>
          </cell>
          <cell r="V1449">
            <v>0</v>
          </cell>
          <cell r="W1449">
            <v>3092.52</v>
          </cell>
          <cell r="X1449">
            <v>4577</v>
          </cell>
          <cell r="Y1449">
            <v>5309.32</v>
          </cell>
          <cell r="Z1449">
            <v>10391.279999999999</v>
          </cell>
          <cell r="AA1449" t="str">
            <v>GOODYEAR, 255, 55, 20, 110, W, CAMIONETA, SPORTING, EAGLE F1 ASYMMETRIC SUV XL, Letra Negra</v>
          </cell>
        </row>
        <row r="1450">
          <cell r="A1450">
            <v>94564</v>
          </cell>
          <cell r="B1450" t="str">
            <v>255/40/R17 Bfgoodrich G-Force T/A Kdw 94Y</v>
          </cell>
          <cell r="C1450" t="str">
            <v>BFGOODRICH</v>
          </cell>
          <cell r="D1450" t="str">
            <v>G-FORCE T/A KDW</v>
          </cell>
          <cell r="E1450">
            <v>255</v>
          </cell>
          <cell r="F1450">
            <v>40</v>
          </cell>
          <cell r="G1450">
            <v>17</v>
          </cell>
          <cell r="H1450" t="str">
            <v>Letra Negra</v>
          </cell>
          <cell r="I1450" t="str">
            <v>No</v>
          </cell>
          <cell r="J1450" t="str">
            <v>HP</v>
          </cell>
          <cell r="K1450" t="str">
            <v>Y</v>
          </cell>
          <cell r="L1450" t="str">
            <v>94</v>
          </cell>
          <cell r="M1450" t="str">
            <v>SL</v>
          </cell>
          <cell r="N1450" t="str">
            <v>-</v>
          </cell>
          <cell r="O1450" t="str">
            <v>-</v>
          </cell>
          <cell r="P1450" t="str">
            <v>No</v>
          </cell>
          <cell r="Q1450" t="str">
            <v>-</v>
          </cell>
          <cell r="R1450">
            <v>300</v>
          </cell>
          <cell r="S1450" t="str">
            <v>AUTO</v>
          </cell>
          <cell r="T1450" t="str">
            <v>URBAN</v>
          </cell>
          <cell r="U1450" t="str">
            <v>DESCONTINUADO</v>
          </cell>
          <cell r="V1450">
            <v>13</v>
          </cell>
          <cell r="W1450">
            <v>2124.54</v>
          </cell>
          <cell r="X1450">
            <v>3215</v>
          </cell>
          <cell r="Y1450">
            <v>3729.3999999999996</v>
          </cell>
          <cell r="Z1450">
            <v>7042.36</v>
          </cell>
          <cell r="AA1450" t="str">
            <v>BFGOODRICH, 255, 40, 17, 94, Y, AUTO, URBAN, G-FORCE T/A KDW, Letra Negra</v>
          </cell>
        </row>
        <row r="1451">
          <cell r="A1451" t="str">
            <v>GDY105431</v>
          </cell>
          <cell r="B1451" t="str">
            <v>245/40/R17 Goodyear Eagle F1 Asymmetric 2 95Y</v>
          </cell>
          <cell r="C1451" t="str">
            <v>GOODYEAR</v>
          </cell>
          <cell r="D1451" t="str">
            <v>EAGLE F1 ASYMMETRIC 2</v>
          </cell>
          <cell r="E1451">
            <v>245</v>
          </cell>
          <cell r="F1451">
            <v>40</v>
          </cell>
          <cell r="G1451">
            <v>17</v>
          </cell>
          <cell r="H1451" t="str">
            <v>Letra Negra</v>
          </cell>
          <cell r="I1451" t="str">
            <v>No</v>
          </cell>
          <cell r="J1451" t="str">
            <v>HP</v>
          </cell>
          <cell r="K1451" t="str">
            <v>Y</v>
          </cell>
          <cell r="L1451" t="str">
            <v>95</v>
          </cell>
          <cell r="M1451" t="str">
            <v>XL</v>
          </cell>
          <cell r="N1451" t="str">
            <v>-</v>
          </cell>
          <cell r="O1451" t="str">
            <v>A</v>
          </cell>
          <cell r="P1451" t="str">
            <v>No</v>
          </cell>
          <cell r="Q1451" t="str">
            <v>-</v>
          </cell>
          <cell r="R1451">
            <v>300</v>
          </cell>
          <cell r="S1451" t="str">
            <v>AUTO</v>
          </cell>
          <cell r="T1451" t="str">
            <v>URBAN</v>
          </cell>
          <cell r="U1451" t="str">
            <v>DESCONTINUADO</v>
          </cell>
          <cell r="V1451">
            <v>13</v>
          </cell>
          <cell r="W1451">
            <v>2703.46</v>
          </cell>
          <cell r="X1451">
            <v>3999</v>
          </cell>
          <cell r="Y1451">
            <v>4638.8399999999992</v>
          </cell>
          <cell r="Z1451">
            <v>8961</v>
          </cell>
          <cell r="AA1451" t="str">
            <v>GOODYEAR, 245, 40, 17, 95, Y, AUTO, URBAN, EAGLE F1 ASYMMETRIC 2, Letra Negra</v>
          </cell>
        </row>
        <row r="1452">
          <cell r="A1452" t="str">
            <v>GDY106790</v>
          </cell>
          <cell r="B1452" t="str">
            <v>255/50/R19 Goodyear Eagle F1 Asymmetric Suv 107W</v>
          </cell>
          <cell r="C1452" t="str">
            <v>GOODYEAR</v>
          </cell>
          <cell r="D1452" t="str">
            <v>EAGLE F1 ASYMMETRIC SUV</v>
          </cell>
          <cell r="E1452">
            <v>255</v>
          </cell>
          <cell r="F1452">
            <v>50</v>
          </cell>
          <cell r="G1452">
            <v>19</v>
          </cell>
          <cell r="H1452" t="str">
            <v>Letra Negra</v>
          </cell>
          <cell r="I1452" t="str">
            <v>Si</v>
          </cell>
          <cell r="J1452" t="str">
            <v>HP</v>
          </cell>
          <cell r="K1452" t="str">
            <v>W</v>
          </cell>
          <cell r="L1452" t="str">
            <v>107</v>
          </cell>
          <cell r="M1452" t="str">
            <v>XL</v>
          </cell>
          <cell r="N1452" t="str">
            <v>AA</v>
          </cell>
          <cell r="O1452" t="str">
            <v>A</v>
          </cell>
          <cell r="P1452" t="str">
            <v>Si</v>
          </cell>
          <cell r="Q1452" t="str">
            <v>-</v>
          </cell>
          <cell r="R1452">
            <v>240</v>
          </cell>
          <cell r="S1452" t="str">
            <v>CAMIONETA</v>
          </cell>
          <cell r="T1452" t="str">
            <v>SPORTING</v>
          </cell>
          <cell r="U1452" t="str">
            <v>EN GAMA</v>
          </cell>
          <cell r="V1452">
            <v>0</v>
          </cell>
          <cell r="W1452">
            <v>3171.5</v>
          </cell>
          <cell r="X1452">
            <v>4684</v>
          </cell>
          <cell r="Y1452">
            <v>5433.44</v>
          </cell>
          <cell r="Z1452">
            <v>8752.1999999999989</v>
          </cell>
          <cell r="AA1452" t="str">
            <v>GOODYEAR, 255, 50, 19, 107, W, CAMIONETA, SPORTING, EAGLE F1 ASYMMETRIC SUV, Letra Negra</v>
          </cell>
        </row>
        <row r="1453">
          <cell r="A1453" t="str">
            <v>BS11227200</v>
          </cell>
          <cell r="B1453" t="str">
            <v>245/70/R16 Bridgestone Dueler Ht 689 106T</v>
          </cell>
          <cell r="C1453" t="str">
            <v>BRIDGESTONE</v>
          </cell>
          <cell r="D1453" t="str">
            <v>DUELER HT 689</v>
          </cell>
          <cell r="E1453">
            <v>245</v>
          </cell>
          <cell r="F1453">
            <v>70</v>
          </cell>
          <cell r="G1453">
            <v>16</v>
          </cell>
          <cell r="H1453" t="str">
            <v>Letra Blanca Resaltada</v>
          </cell>
          <cell r="I1453" t="str">
            <v>No</v>
          </cell>
          <cell r="J1453" t="str">
            <v>R</v>
          </cell>
          <cell r="K1453" t="str">
            <v>T</v>
          </cell>
          <cell r="L1453" t="str">
            <v>106</v>
          </cell>
          <cell r="M1453" t="str">
            <v>SL</v>
          </cell>
          <cell r="N1453" t="str">
            <v>-</v>
          </cell>
          <cell r="O1453" t="str">
            <v>-</v>
          </cell>
          <cell r="P1453" t="str">
            <v>No</v>
          </cell>
          <cell r="Q1453" t="str">
            <v>-</v>
          </cell>
          <cell r="R1453">
            <v>0</v>
          </cell>
          <cell r="S1453" t="str">
            <v>CAMIONETA</v>
          </cell>
          <cell r="T1453" t="str">
            <v>URBAN</v>
          </cell>
          <cell r="U1453" t="str">
            <v>EN GAMA</v>
          </cell>
          <cell r="V1453">
            <v>0</v>
          </cell>
          <cell r="W1453">
            <v>2980.63</v>
          </cell>
          <cell r="X1453">
            <v>4304</v>
          </cell>
          <cell r="Y1453">
            <v>4992.6399999999994</v>
          </cell>
          <cell r="Z1453">
            <v>9879.7199999999993</v>
          </cell>
          <cell r="AA1453" t="str">
            <v>BRIDGESTONE, 245, 70, 16, 106, T, CAMIONETA, URBAN, DUELER HT 689, Letra Blanca Resaltada</v>
          </cell>
        </row>
        <row r="1454">
          <cell r="A1454" t="str">
            <v>BS10618100</v>
          </cell>
          <cell r="B1454" t="str">
            <v>245/75/R16 Bridgestone Dueler H/T 840 111S</v>
          </cell>
          <cell r="C1454" t="str">
            <v>BRIDGESTONE</v>
          </cell>
          <cell r="D1454" t="str">
            <v>DUELER H/T 840</v>
          </cell>
          <cell r="E1454">
            <v>245</v>
          </cell>
          <cell r="F1454">
            <v>75</v>
          </cell>
          <cell r="G1454">
            <v>16</v>
          </cell>
          <cell r="H1454" t="str">
            <v>Letra Negra</v>
          </cell>
          <cell r="I1454" t="str">
            <v>No</v>
          </cell>
          <cell r="J1454" t="str">
            <v>R</v>
          </cell>
          <cell r="K1454" t="str">
            <v>S</v>
          </cell>
          <cell r="L1454" t="str">
            <v>111</v>
          </cell>
          <cell r="M1454" t="str">
            <v>SL</v>
          </cell>
          <cell r="N1454" t="str">
            <v>B</v>
          </cell>
          <cell r="O1454" t="str">
            <v>B</v>
          </cell>
          <cell r="P1454" t="str">
            <v>No</v>
          </cell>
          <cell r="Q1454" t="str">
            <v>-</v>
          </cell>
          <cell r="R1454">
            <v>300</v>
          </cell>
          <cell r="S1454" t="str">
            <v>CAMIONETA</v>
          </cell>
          <cell r="T1454" t="str">
            <v>URBAN</v>
          </cell>
          <cell r="U1454" t="str">
            <v>FUERA DE GAMA</v>
          </cell>
          <cell r="V1454">
            <v>1</v>
          </cell>
          <cell r="W1454">
            <v>2223.23</v>
          </cell>
          <cell r="X1454">
            <v>3278</v>
          </cell>
          <cell r="Y1454">
            <v>3802.4799999999996</v>
          </cell>
          <cell r="Z1454">
            <v>7369.48</v>
          </cell>
          <cell r="AA1454" t="str">
            <v>BRIDGESTONE, 245, 75, 16, 111, S, CAMIONETA, URBAN, DUELER H/T 840, Letra Negra</v>
          </cell>
        </row>
        <row r="1455">
          <cell r="A1455" t="str">
            <v>BS10629300</v>
          </cell>
          <cell r="B1455" t="str">
            <v>255/40/R17 Bridgestone Potenza Re050A 94W</v>
          </cell>
          <cell r="C1455" t="str">
            <v>BRIDGESTONE</v>
          </cell>
          <cell r="D1455" t="str">
            <v>POTENZA RE050A</v>
          </cell>
          <cell r="E1455">
            <v>255</v>
          </cell>
          <cell r="F1455">
            <v>40</v>
          </cell>
          <cell r="G1455">
            <v>17</v>
          </cell>
          <cell r="H1455" t="str">
            <v>Letra Negra</v>
          </cell>
          <cell r="I1455" t="str">
            <v>Si</v>
          </cell>
          <cell r="J1455" t="str">
            <v>HP</v>
          </cell>
          <cell r="K1455" t="str">
            <v>W</v>
          </cell>
          <cell r="L1455" t="str">
            <v>94</v>
          </cell>
          <cell r="M1455" t="str">
            <v>SL</v>
          </cell>
          <cell r="N1455" t="str">
            <v>A</v>
          </cell>
          <cell r="O1455" t="str">
            <v>A</v>
          </cell>
          <cell r="P1455" t="str">
            <v>No</v>
          </cell>
          <cell r="Q1455" t="str">
            <v>-</v>
          </cell>
          <cell r="R1455">
            <v>140</v>
          </cell>
          <cell r="S1455" t="str">
            <v>AUTO</v>
          </cell>
          <cell r="T1455" t="str">
            <v>URBAN</v>
          </cell>
          <cell r="U1455" t="str">
            <v>EN GAMA</v>
          </cell>
          <cell r="V1455">
            <v>7</v>
          </cell>
          <cell r="W1455">
            <v>4003.82</v>
          </cell>
          <cell r="X1455">
            <v>5759</v>
          </cell>
          <cell r="Y1455">
            <v>6680.44</v>
          </cell>
          <cell r="Z1455">
            <v>13270.4</v>
          </cell>
          <cell r="AA1455" t="str">
            <v>BRIDGESTONE, 255, 40, 17, 94, W, AUTO, URBAN, POTENZA RE050A, Letra Negra</v>
          </cell>
        </row>
        <row r="1456">
          <cell r="A1456" t="str">
            <v>C20031</v>
          </cell>
          <cell r="B1456" t="str">
            <v>205/65/R15 Coopertires Cs5 Grand Touring 94T</v>
          </cell>
          <cell r="C1456" t="str">
            <v>COOPERTIRES</v>
          </cell>
          <cell r="D1456" t="str">
            <v>CS5 GRAND TOURING</v>
          </cell>
          <cell r="E1456">
            <v>205</v>
          </cell>
          <cell r="F1456">
            <v>65</v>
          </cell>
          <cell r="G1456">
            <v>15</v>
          </cell>
          <cell r="H1456" t="str">
            <v>Letra Negra</v>
          </cell>
          <cell r="I1456" t="str">
            <v>No</v>
          </cell>
          <cell r="J1456" t="str">
            <v>R</v>
          </cell>
          <cell r="K1456" t="str">
            <v>T</v>
          </cell>
          <cell r="L1456" t="str">
            <v>94</v>
          </cell>
          <cell r="M1456" t="str">
            <v>SL</v>
          </cell>
          <cell r="N1456" t="str">
            <v>A</v>
          </cell>
          <cell r="O1456" t="str">
            <v>A</v>
          </cell>
          <cell r="P1456" t="str">
            <v>No</v>
          </cell>
          <cell r="Q1456">
            <v>4</v>
          </cell>
          <cell r="R1456">
            <v>780</v>
          </cell>
          <cell r="S1456" t="str">
            <v>AUTO</v>
          </cell>
          <cell r="T1456" t="str">
            <v>TOURING</v>
          </cell>
          <cell r="U1456" t="str">
            <v>FUERA DE GAMA</v>
          </cell>
          <cell r="V1456">
            <v>4</v>
          </cell>
          <cell r="W1456">
            <v>1288.0999999999999</v>
          </cell>
          <cell r="X1456">
            <v>1948</v>
          </cell>
          <cell r="Y1456">
            <v>2259.6799999999998</v>
          </cell>
          <cell r="Z1456">
            <v>4269.96</v>
          </cell>
          <cell r="AA1456" t="str">
            <v>COOPERTIRES, 205, 65, 15, 94, T, AUTO, TOURING, CS5 GRAND TOURING, Letra Negra</v>
          </cell>
        </row>
        <row r="1457">
          <cell r="A1457" t="str">
            <v>C51716</v>
          </cell>
          <cell r="B1457" t="str">
            <v>275/70/R18 Coopertires Discoverer A/T3 Lt 125S</v>
          </cell>
          <cell r="C1457" t="str">
            <v>COOPERTIRES</v>
          </cell>
          <cell r="D1457" t="str">
            <v>DISCOVERER A/T3 LT</v>
          </cell>
          <cell r="E1457">
            <v>275</v>
          </cell>
          <cell r="F1457">
            <v>70</v>
          </cell>
          <cell r="G1457">
            <v>18</v>
          </cell>
          <cell r="H1457" t="str">
            <v>Letra Blanca Derecha</v>
          </cell>
          <cell r="I1457" t="str">
            <v>No</v>
          </cell>
          <cell r="J1457" t="str">
            <v>R</v>
          </cell>
          <cell r="K1457" t="str">
            <v>S</v>
          </cell>
          <cell r="L1457" t="str">
            <v>125</v>
          </cell>
          <cell r="M1457" t="str">
            <v>E</v>
          </cell>
          <cell r="N1457" t="str">
            <v>-</v>
          </cell>
          <cell r="O1457" t="str">
            <v>-</v>
          </cell>
          <cell r="P1457" t="str">
            <v>No</v>
          </cell>
          <cell r="Q1457">
            <v>10</v>
          </cell>
          <cell r="R1457">
            <v>0</v>
          </cell>
          <cell r="S1457" t="str">
            <v>CAMIONETA</v>
          </cell>
          <cell r="T1457" t="str">
            <v>ALL TERRAIN</v>
          </cell>
          <cell r="U1457" t="str">
            <v>DESCONTINUADO</v>
          </cell>
          <cell r="V1457">
            <v>0</v>
          </cell>
          <cell r="W1457">
            <v>2278.86</v>
          </cell>
          <cell r="X1457">
            <v>3475</v>
          </cell>
          <cell r="Y1457">
            <v>4030.9999999999995</v>
          </cell>
          <cell r="Z1457">
            <v>7553.9199999999992</v>
          </cell>
          <cell r="AA1457" t="str">
            <v>COOPERTIRES, 275, 70, 18, 125, S, CAMIONETA, ALL TERRAIN, DISCOVERER A/T3 LT, Letra Blanca Derecha</v>
          </cell>
        </row>
        <row r="1458">
          <cell r="A1458" t="str">
            <v>GDY103915</v>
          </cell>
          <cell r="B1458" t="str">
            <v>255/55/R18 Goodyear Eagle F1 Asymmetric Suv 109W</v>
          </cell>
          <cell r="C1458" t="str">
            <v>GOODYEAR</v>
          </cell>
          <cell r="D1458" t="str">
            <v>EAGLE F1 ASYMMETRIC SUV</v>
          </cell>
          <cell r="E1458">
            <v>255</v>
          </cell>
          <cell r="F1458">
            <v>55</v>
          </cell>
          <cell r="G1458">
            <v>18</v>
          </cell>
          <cell r="H1458" t="str">
            <v>Letra Negra</v>
          </cell>
          <cell r="I1458" t="str">
            <v>Si</v>
          </cell>
          <cell r="J1458" t="str">
            <v>HP</v>
          </cell>
          <cell r="K1458" t="str">
            <v>W</v>
          </cell>
          <cell r="L1458" t="str">
            <v>109</v>
          </cell>
          <cell r="M1458" t="str">
            <v>XL</v>
          </cell>
          <cell r="N1458" t="str">
            <v>AA</v>
          </cell>
          <cell r="O1458" t="str">
            <v>A</v>
          </cell>
          <cell r="P1458" t="str">
            <v>No</v>
          </cell>
          <cell r="Q1458" t="str">
            <v>-</v>
          </cell>
          <cell r="R1458">
            <v>240</v>
          </cell>
          <cell r="S1458" t="str">
            <v>CAMIONETA</v>
          </cell>
          <cell r="T1458" t="str">
            <v>SPORTING</v>
          </cell>
          <cell r="U1458" t="str">
            <v>EN GAMA</v>
          </cell>
          <cell r="V1458">
            <v>3</v>
          </cell>
          <cell r="W1458">
            <v>2815.67</v>
          </cell>
          <cell r="X1458">
            <v>4202</v>
          </cell>
          <cell r="Y1458">
            <v>4874.32</v>
          </cell>
          <cell r="Z1458">
            <v>9332.1999999999989</v>
          </cell>
          <cell r="AA1458" t="str">
            <v>GOODYEAR, 255, 55, 18, 109, W, CAMIONETA, SPORTING, EAGLE F1 ASYMMETRIC SUV, Letra Negra</v>
          </cell>
        </row>
        <row r="1459">
          <cell r="A1459" t="str">
            <v>GDY101319</v>
          </cell>
          <cell r="B1459" t="str">
            <v>215/55/R17 Goodyear Eagle Rs-A Eo Sl 93V</v>
          </cell>
          <cell r="C1459" t="str">
            <v>GOODYEAR</v>
          </cell>
          <cell r="D1459" t="str">
            <v>EAGLE RS-A EO SL</v>
          </cell>
          <cell r="E1459">
            <v>215</v>
          </cell>
          <cell r="F1459">
            <v>55</v>
          </cell>
          <cell r="G1459">
            <v>17</v>
          </cell>
          <cell r="H1459" t="str">
            <v>Letra Negra</v>
          </cell>
          <cell r="I1459" t="str">
            <v>Si</v>
          </cell>
          <cell r="J1459" t="str">
            <v>HP</v>
          </cell>
          <cell r="K1459" t="str">
            <v>V</v>
          </cell>
          <cell r="L1459" t="str">
            <v>93</v>
          </cell>
          <cell r="M1459" t="str">
            <v>SL</v>
          </cell>
          <cell r="N1459" t="str">
            <v>-</v>
          </cell>
          <cell r="O1459" t="str">
            <v>A</v>
          </cell>
          <cell r="P1459" t="str">
            <v>No</v>
          </cell>
          <cell r="Q1459" t="str">
            <v>-</v>
          </cell>
          <cell r="R1459">
            <v>260</v>
          </cell>
          <cell r="S1459" t="str">
            <v>AUTO</v>
          </cell>
          <cell r="T1459" t="str">
            <v>URBAN</v>
          </cell>
          <cell r="U1459" t="str">
            <v>EN GAMA</v>
          </cell>
          <cell r="V1459">
            <v>1</v>
          </cell>
          <cell r="W1459">
            <v>2011.57</v>
          </cell>
          <cell r="X1459">
            <v>3062</v>
          </cell>
          <cell r="Y1459">
            <v>3551.9199999999996</v>
          </cell>
          <cell r="Z1459">
            <v>6667.6799999999994</v>
          </cell>
          <cell r="AA1459" t="str">
            <v>GOODYEAR, 215, 55, 17, 93, V, AUTO, URBAN, EAGLE RS-A EO SL, Letra Negra</v>
          </cell>
        </row>
        <row r="1460">
          <cell r="A1460" t="str">
            <v>KEL104212</v>
          </cell>
          <cell r="B1460" t="str">
            <v>235/75/R15 Kelly Lt 616 105S</v>
          </cell>
          <cell r="C1460" t="str">
            <v>KELLY</v>
          </cell>
          <cell r="D1460" t="str">
            <v>LT 616</v>
          </cell>
          <cell r="E1460">
            <v>235</v>
          </cell>
          <cell r="F1460">
            <v>75</v>
          </cell>
          <cell r="G1460">
            <v>15</v>
          </cell>
          <cell r="H1460" t="str">
            <v>Letra Negra</v>
          </cell>
          <cell r="I1460" t="str">
            <v>No</v>
          </cell>
          <cell r="J1460" t="str">
            <v>R</v>
          </cell>
          <cell r="K1460" t="str">
            <v>S</v>
          </cell>
          <cell r="L1460" t="str">
            <v>105</v>
          </cell>
          <cell r="M1460" t="str">
            <v>SL</v>
          </cell>
          <cell r="N1460" t="str">
            <v>-</v>
          </cell>
          <cell r="O1460" t="str">
            <v>-</v>
          </cell>
          <cell r="P1460" t="str">
            <v>No</v>
          </cell>
          <cell r="Q1460" t="str">
            <v>-</v>
          </cell>
          <cell r="R1460">
            <v>0</v>
          </cell>
          <cell r="S1460" t="str">
            <v>CAMIONETA</v>
          </cell>
          <cell r="T1460" t="str">
            <v>URBAN</v>
          </cell>
          <cell r="U1460" t="str">
            <v>DESCONTINUADO</v>
          </cell>
          <cell r="V1460">
            <v>0</v>
          </cell>
          <cell r="W1460">
            <v>1048.7</v>
          </cell>
          <cell r="X1460">
            <v>1624</v>
          </cell>
          <cell r="Y1460">
            <v>1883.84</v>
          </cell>
          <cell r="Z1460">
            <v>3476.52</v>
          </cell>
          <cell r="AA1460" t="str">
            <v>KELLY, 235, 75, 15, 105, S, CAMIONETA, URBAN, LT 616, Letra Negra</v>
          </cell>
        </row>
        <row r="1461">
          <cell r="A1461" t="str">
            <v>PIR3590400</v>
          </cell>
          <cell r="B1461" t="str">
            <v>225/60/R17 Pirelli P7 All Season +2 99V</v>
          </cell>
          <cell r="C1461" t="str">
            <v>PIRELLI</v>
          </cell>
          <cell r="D1461" t="str">
            <v>P7 ALL SEASON +2</v>
          </cell>
          <cell r="E1461">
            <v>225</v>
          </cell>
          <cell r="F1461">
            <v>60</v>
          </cell>
          <cell r="G1461">
            <v>17</v>
          </cell>
          <cell r="H1461" t="str">
            <v>Letra Negra</v>
          </cell>
          <cell r="I1461" t="str">
            <v>No</v>
          </cell>
          <cell r="J1461" t="str">
            <v>HP</v>
          </cell>
          <cell r="K1461" t="str">
            <v>V</v>
          </cell>
          <cell r="L1461" t="str">
            <v>99</v>
          </cell>
          <cell r="M1461" t="str">
            <v>SL</v>
          </cell>
          <cell r="N1461" t="str">
            <v>-</v>
          </cell>
          <cell r="O1461" t="str">
            <v>A</v>
          </cell>
          <cell r="P1461" t="str">
            <v>No</v>
          </cell>
          <cell r="Q1461" t="str">
            <v>-</v>
          </cell>
          <cell r="R1461">
            <v>260</v>
          </cell>
          <cell r="S1461" t="str">
            <v>AUTO</v>
          </cell>
          <cell r="T1461" t="str">
            <v>PERFORMANCE</v>
          </cell>
          <cell r="U1461" t="str">
            <v>EN GAMA</v>
          </cell>
          <cell r="V1461">
            <v>0</v>
          </cell>
          <cell r="W1461">
            <v>1939.55</v>
          </cell>
          <cell r="X1461">
            <v>2964</v>
          </cell>
          <cell r="Y1461">
            <v>3438.24</v>
          </cell>
          <cell r="Z1461">
            <v>6461.2</v>
          </cell>
          <cell r="AA1461" t="str">
            <v>PIRELLI, 225, 60, 17, 99, V, AUTO, PERFORMANCE, P7 ALL SEASON +2, Letra Negra</v>
          </cell>
        </row>
        <row r="1462">
          <cell r="A1462" t="str">
            <v>GDY105955</v>
          </cell>
          <cell r="B1462" t="str">
            <v>245/65/R17 Goodyear Efficentgrip Suv 107H</v>
          </cell>
          <cell r="C1462" t="str">
            <v>GOODYEAR</v>
          </cell>
          <cell r="D1462" t="str">
            <v>EFFICENTGRIP SUV</v>
          </cell>
          <cell r="E1462">
            <v>245</v>
          </cell>
          <cell r="F1462">
            <v>65</v>
          </cell>
          <cell r="G1462">
            <v>17</v>
          </cell>
          <cell r="H1462" t="str">
            <v>Letra Negra</v>
          </cell>
          <cell r="I1462" t="str">
            <v>No</v>
          </cell>
          <cell r="J1462" t="str">
            <v>R</v>
          </cell>
          <cell r="K1462" t="str">
            <v>H</v>
          </cell>
          <cell r="L1462" t="str">
            <v>107</v>
          </cell>
          <cell r="M1462" t="str">
            <v>XL</v>
          </cell>
          <cell r="N1462" t="str">
            <v>-</v>
          </cell>
          <cell r="O1462" t="str">
            <v>A</v>
          </cell>
          <cell r="P1462" t="str">
            <v>No</v>
          </cell>
          <cell r="Q1462" t="str">
            <v>-</v>
          </cell>
          <cell r="R1462">
            <v>440</v>
          </cell>
          <cell r="S1462" t="str">
            <v>CAMIONETA</v>
          </cell>
          <cell r="T1462" t="str">
            <v>URBAN</v>
          </cell>
          <cell r="U1462" t="str">
            <v>EN GAMA</v>
          </cell>
          <cell r="V1462">
            <v>0</v>
          </cell>
          <cell r="W1462">
            <v>1944.52</v>
          </cell>
          <cell r="X1462">
            <v>2971</v>
          </cell>
          <cell r="Y1462">
            <v>3446.3599999999997</v>
          </cell>
          <cell r="Z1462">
            <v>6444.9599999999991</v>
          </cell>
          <cell r="AA1462" t="str">
            <v>GOODYEAR, 245, 65, 17, 107, H, CAMIONETA, URBAN, EFFICENTGRIP SUV, Letra Negra</v>
          </cell>
        </row>
        <row r="1463">
          <cell r="A1463" t="str">
            <v>PIR2442100</v>
          </cell>
          <cell r="B1463" t="str">
            <v>225/50/R17 Pirelli Pzero All Season Plus 98W</v>
          </cell>
          <cell r="C1463" t="str">
            <v>PIRELLI</v>
          </cell>
          <cell r="D1463" t="str">
            <v>PZERO ALL SEASON PLUS</v>
          </cell>
          <cell r="E1463">
            <v>225</v>
          </cell>
          <cell r="F1463">
            <v>50</v>
          </cell>
          <cell r="G1463">
            <v>17</v>
          </cell>
          <cell r="H1463" t="str">
            <v>Letra Negra</v>
          </cell>
          <cell r="I1463" t="str">
            <v>No</v>
          </cell>
          <cell r="J1463" t="str">
            <v>HP</v>
          </cell>
          <cell r="K1463" t="str">
            <v>W</v>
          </cell>
          <cell r="L1463" t="str">
            <v>98</v>
          </cell>
          <cell r="M1463" t="str">
            <v>XL</v>
          </cell>
          <cell r="N1463" t="str">
            <v>-</v>
          </cell>
          <cell r="O1463" t="str">
            <v>-</v>
          </cell>
          <cell r="P1463" t="str">
            <v>No</v>
          </cell>
          <cell r="Q1463" t="str">
            <v>-</v>
          </cell>
          <cell r="R1463">
            <v>0</v>
          </cell>
          <cell r="S1463" t="str">
            <v>AUTO</v>
          </cell>
          <cell r="T1463" t="str">
            <v>URBAN</v>
          </cell>
          <cell r="U1463" t="str">
            <v>EN GAMA</v>
          </cell>
          <cell r="V1463">
            <v>0</v>
          </cell>
          <cell r="W1463">
            <v>1696.25</v>
          </cell>
          <cell r="X1463">
            <v>2635</v>
          </cell>
          <cell r="Y1463">
            <v>3056.6</v>
          </cell>
          <cell r="Z1463">
            <v>5622.52</v>
          </cell>
          <cell r="AA1463" t="str">
            <v>PIRELLI, 225, 50, 17, 98, W, AUTO, URBAN, PZERO ALL SEASON PLUS, Letra Negra</v>
          </cell>
        </row>
        <row r="1464">
          <cell r="A1464" t="str">
            <v>C08306</v>
          </cell>
          <cell r="B1464" t="str">
            <v>Lt265/75/R16 Coopertires Discoverer H/T3 112/109R</v>
          </cell>
          <cell r="C1464" t="str">
            <v>COOPERTIRES</v>
          </cell>
          <cell r="D1464" t="str">
            <v>DISCOVERER H/T3</v>
          </cell>
          <cell r="E1464">
            <v>265</v>
          </cell>
          <cell r="F1464">
            <v>75</v>
          </cell>
          <cell r="G1464">
            <v>16</v>
          </cell>
          <cell r="H1464" t="str">
            <v>Letra Negra</v>
          </cell>
          <cell r="I1464" t="str">
            <v>No</v>
          </cell>
          <cell r="J1464" t="str">
            <v>R</v>
          </cell>
          <cell r="K1464" t="str">
            <v>R</v>
          </cell>
          <cell r="L1464" t="str">
            <v>112/109</v>
          </cell>
          <cell r="M1464" t="str">
            <v>C</v>
          </cell>
          <cell r="N1464" t="str">
            <v>-</v>
          </cell>
          <cell r="O1464" t="str">
            <v>-</v>
          </cell>
          <cell r="P1464" t="str">
            <v>No</v>
          </cell>
          <cell r="Q1464">
            <v>6</v>
          </cell>
          <cell r="R1464">
            <v>0</v>
          </cell>
          <cell r="S1464" t="str">
            <v>CAMIONETA</v>
          </cell>
          <cell r="T1464" t="str">
            <v>ALL TERRAIN</v>
          </cell>
          <cell r="U1464" t="str">
            <v>FUERA DE GAMA</v>
          </cell>
          <cell r="V1464">
            <v>0</v>
          </cell>
          <cell r="W1464">
            <v>2189.88</v>
          </cell>
          <cell r="X1464">
            <v>3233</v>
          </cell>
          <cell r="Y1464">
            <v>3750.2799999999997</v>
          </cell>
          <cell r="Z1464">
            <v>7258.12</v>
          </cell>
          <cell r="AA1464" t="str">
            <v>COOPERTIRES, 265, 75, 16, 112/109, R, CAMIONETA, ALL TERRAIN, DISCOVERER H/T3, Letra Negra</v>
          </cell>
        </row>
        <row r="1465">
          <cell r="A1465" t="str">
            <v>PIR1800300</v>
          </cell>
          <cell r="B1465" t="str">
            <v>335/30/R20 Pirelli Pzero 104Y</v>
          </cell>
          <cell r="C1465" t="str">
            <v>PIRELLI</v>
          </cell>
          <cell r="D1465" t="str">
            <v>PZERO</v>
          </cell>
          <cell r="E1465">
            <v>335</v>
          </cell>
          <cell r="F1465">
            <v>30</v>
          </cell>
          <cell r="G1465">
            <v>20</v>
          </cell>
          <cell r="H1465" t="str">
            <v>Letra Negra</v>
          </cell>
          <cell r="I1465" t="str">
            <v>Si</v>
          </cell>
          <cell r="J1465" t="str">
            <v>HP</v>
          </cell>
          <cell r="K1465" t="str">
            <v>Y</v>
          </cell>
          <cell r="L1465" t="str">
            <v>104</v>
          </cell>
          <cell r="M1465" t="str">
            <v>SL</v>
          </cell>
          <cell r="N1465" t="str">
            <v>AA</v>
          </cell>
          <cell r="O1465" t="str">
            <v>A</v>
          </cell>
          <cell r="P1465" t="str">
            <v>No</v>
          </cell>
          <cell r="Q1465" t="str">
            <v>-</v>
          </cell>
          <cell r="R1465">
            <v>220</v>
          </cell>
          <cell r="S1465" t="str">
            <v>AUTO</v>
          </cell>
          <cell r="T1465" t="str">
            <v>URBAN</v>
          </cell>
          <cell r="U1465" t="str">
            <v>EN GAMA</v>
          </cell>
          <cell r="V1465">
            <v>10</v>
          </cell>
          <cell r="W1465">
            <v>5804.72</v>
          </cell>
          <cell r="X1465">
            <v>8249</v>
          </cell>
          <cell r="Y1465">
            <v>9568.84</v>
          </cell>
          <cell r="Z1465">
            <v>19238.599999999999</v>
          </cell>
          <cell r="AA1465" t="str">
            <v>PIRELLI, 335, 30, 20, 104, Y, AUTO, URBAN, PZERO, Letra Negra</v>
          </cell>
        </row>
        <row r="1466">
          <cell r="A1466">
            <v>33572</v>
          </cell>
          <cell r="B1466" t="str">
            <v>12.5/80/R15 Bfgoodrich All Terrain T/A Ko2 113Q</v>
          </cell>
          <cell r="C1466" t="str">
            <v>BFGOODRICH</v>
          </cell>
          <cell r="D1466" t="str">
            <v>ALL TERRAIN T/A KO2</v>
          </cell>
          <cell r="E1466">
            <v>12.5</v>
          </cell>
          <cell r="F1466">
            <v>80</v>
          </cell>
          <cell r="G1466">
            <v>15</v>
          </cell>
          <cell r="H1466" t="str">
            <v>Letra Negra</v>
          </cell>
          <cell r="I1466" t="str">
            <v>No</v>
          </cell>
          <cell r="J1466" t="str">
            <v>R</v>
          </cell>
          <cell r="K1466" t="str">
            <v>Q</v>
          </cell>
          <cell r="L1466" t="str">
            <v>113</v>
          </cell>
          <cell r="M1466" t="str">
            <v>C</v>
          </cell>
          <cell r="N1466" t="str">
            <v>-</v>
          </cell>
          <cell r="O1466" t="str">
            <v>-</v>
          </cell>
          <cell r="P1466" t="str">
            <v>No</v>
          </cell>
          <cell r="Q1466">
            <v>6</v>
          </cell>
          <cell r="R1466">
            <v>0</v>
          </cell>
          <cell r="S1466" t="str">
            <v>CAMIONETA</v>
          </cell>
          <cell r="T1466" t="str">
            <v>ALL TERRAIN</v>
          </cell>
          <cell r="U1466" t="str">
            <v>EN GAMA</v>
          </cell>
          <cell r="V1466">
            <v>0</v>
          </cell>
          <cell r="W1466">
            <v>3393.61</v>
          </cell>
          <cell r="X1466">
            <v>4799</v>
          </cell>
          <cell r="Y1466">
            <v>5566.8399999999992</v>
          </cell>
          <cell r="Z1466">
            <v>11248.519999999999</v>
          </cell>
          <cell r="AA1466" t="str">
            <v>BFGOODRICH, 12.5, 80, 15, 113, Q, CAMIONETA, ALL TERRAIN, ALL TERRAIN T/A KO2, Letra Negra</v>
          </cell>
        </row>
        <row r="1467">
          <cell r="A1467">
            <v>49921</v>
          </cell>
          <cell r="B1467" t="str">
            <v>245/45/R17 Michelin Pilot Sport Ps4 99Y</v>
          </cell>
          <cell r="C1467" t="str">
            <v>MICHELIN</v>
          </cell>
          <cell r="D1467" t="str">
            <v>PILOT SPORT PS4</v>
          </cell>
          <cell r="E1467">
            <v>245</v>
          </cell>
          <cell r="F1467">
            <v>45</v>
          </cell>
          <cell r="G1467">
            <v>17</v>
          </cell>
          <cell r="H1467" t="str">
            <v>Letra Negra</v>
          </cell>
          <cell r="I1467" t="str">
            <v>No</v>
          </cell>
          <cell r="J1467" t="str">
            <v>HP</v>
          </cell>
          <cell r="K1467" t="str">
            <v>Y</v>
          </cell>
          <cell r="L1467" t="str">
            <v>99</v>
          </cell>
          <cell r="M1467" t="str">
            <v>XL</v>
          </cell>
          <cell r="N1467" t="str">
            <v>AA</v>
          </cell>
          <cell r="O1467" t="str">
            <v>A</v>
          </cell>
          <cell r="P1467" t="str">
            <v>No</v>
          </cell>
          <cell r="Q1467" t="str">
            <v>-</v>
          </cell>
          <cell r="R1467">
            <v>320</v>
          </cell>
          <cell r="S1467" t="str">
            <v>AUTO</v>
          </cell>
          <cell r="T1467" t="str">
            <v>SPORTING</v>
          </cell>
          <cell r="U1467" t="str">
            <v>EN GAMA</v>
          </cell>
          <cell r="V1467">
            <v>12</v>
          </cell>
          <cell r="W1467">
            <v>3401.85</v>
          </cell>
          <cell r="X1467">
            <v>4944</v>
          </cell>
          <cell r="Y1467">
            <v>5735.04</v>
          </cell>
          <cell r="Z1467">
            <v>11275.2</v>
          </cell>
          <cell r="AA1467" t="str">
            <v>MICHELIN, 245, 45, 17, 99, Y, AUTO, SPORTING, PILOT SPORT PS4, Letra Negra</v>
          </cell>
        </row>
        <row r="1468">
          <cell r="A1468" t="str">
            <v>GDY103378</v>
          </cell>
          <cell r="B1468" t="str">
            <v>275/45/R20 Goodyear Eagle F1 Asymmetric Suv 110Y</v>
          </cell>
          <cell r="C1468" t="str">
            <v>GOODYEAR</v>
          </cell>
          <cell r="D1468" t="str">
            <v>EAGLE F1 ASYMMETRIC SUV</v>
          </cell>
          <cell r="E1468">
            <v>275</v>
          </cell>
          <cell r="F1468">
            <v>45</v>
          </cell>
          <cell r="G1468">
            <v>20</v>
          </cell>
          <cell r="H1468" t="str">
            <v>Letra Negra</v>
          </cell>
          <cell r="I1468" t="str">
            <v>No</v>
          </cell>
          <cell r="J1468" t="str">
            <v>HP</v>
          </cell>
          <cell r="K1468" t="str">
            <v>Y</v>
          </cell>
          <cell r="L1468" t="str">
            <v>110</v>
          </cell>
          <cell r="M1468" t="str">
            <v>XL</v>
          </cell>
          <cell r="N1468" t="str">
            <v>AA</v>
          </cell>
          <cell r="O1468" t="str">
            <v>A</v>
          </cell>
          <cell r="P1468" t="str">
            <v>No</v>
          </cell>
          <cell r="Q1468" t="str">
            <v>-</v>
          </cell>
          <cell r="R1468">
            <v>240</v>
          </cell>
          <cell r="S1468" t="str">
            <v>CAMIONETA</v>
          </cell>
          <cell r="T1468" t="str">
            <v>SPORTING</v>
          </cell>
          <cell r="U1468" t="str">
            <v>DESCONTINUADO</v>
          </cell>
          <cell r="V1468">
            <v>0</v>
          </cell>
          <cell r="W1468">
            <v>3419.36</v>
          </cell>
          <cell r="X1468">
            <v>5019</v>
          </cell>
          <cell r="Y1468">
            <v>5822.04</v>
          </cell>
          <cell r="Z1468">
            <v>11333.2</v>
          </cell>
          <cell r="AA1468" t="str">
            <v>GOODYEAR, 275, 45, 20, 110, Y, CAMIONETA, SPORTING, EAGLE F1 ASYMMETRIC SUV, Letra Negra</v>
          </cell>
        </row>
        <row r="1469">
          <cell r="A1469" t="str">
            <v>VZ076</v>
          </cell>
          <cell r="B1469" t="str">
            <v>225/65/R17 Venezia Crossroad Xt 102H</v>
          </cell>
          <cell r="C1469" t="str">
            <v>VENEZIA</v>
          </cell>
          <cell r="D1469" t="str">
            <v>CROSSROAD XT</v>
          </cell>
          <cell r="E1469">
            <v>225</v>
          </cell>
          <cell r="F1469">
            <v>65</v>
          </cell>
          <cell r="G1469">
            <v>17</v>
          </cell>
          <cell r="H1469" t="str">
            <v>Letra Negra</v>
          </cell>
          <cell r="I1469" t="str">
            <v>No</v>
          </cell>
          <cell r="J1469" t="str">
            <v>R</v>
          </cell>
          <cell r="K1469" t="str">
            <v>H</v>
          </cell>
          <cell r="L1469" t="str">
            <v>102</v>
          </cell>
          <cell r="M1469" t="str">
            <v>SL</v>
          </cell>
          <cell r="N1469" t="str">
            <v>A</v>
          </cell>
          <cell r="O1469" t="str">
            <v>A</v>
          </cell>
          <cell r="P1469" t="str">
            <v>No</v>
          </cell>
          <cell r="Q1469" t="str">
            <v>-</v>
          </cell>
          <cell r="R1469">
            <v>500</v>
          </cell>
          <cell r="S1469" t="str">
            <v>CAMIONETA</v>
          </cell>
          <cell r="T1469" t="str">
            <v>URBAN</v>
          </cell>
          <cell r="U1469" t="str">
            <v>DESCONTINUADO</v>
          </cell>
          <cell r="V1469">
            <v>2</v>
          </cell>
          <cell r="W1469">
            <v>1075.71</v>
          </cell>
          <cell r="X1469">
            <v>1795</v>
          </cell>
          <cell r="Y1469">
            <v>2082.1999999999998</v>
          </cell>
          <cell r="Z1469">
            <v>3565.8399999999997</v>
          </cell>
          <cell r="AA1469" t="str">
            <v>VENEZIA, 225, 65, 17, 102, H, CAMIONETA, URBAN, CROSSROAD XT, Letra Negra</v>
          </cell>
        </row>
        <row r="1470">
          <cell r="A1470" t="str">
            <v>GDY108502</v>
          </cell>
          <cell r="B1470" t="str">
            <v>235/45/R17 Goodyear Eagle F1 Asymmetric 3 97Y</v>
          </cell>
          <cell r="C1470" t="str">
            <v>GOODYEAR</v>
          </cell>
          <cell r="D1470" t="str">
            <v>EAGLE F1 ASYMMETRIC 3</v>
          </cell>
          <cell r="E1470">
            <v>235</v>
          </cell>
          <cell r="F1470">
            <v>45</v>
          </cell>
          <cell r="G1470">
            <v>17</v>
          </cell>
          <cell r="H1470" t="str">
            <v>Letra Negra</v>
          </cell>
          <cell r="I1470" t="str">
            <v>No</v>
          </cell>
          <cell r="J1470" t="str">
            <v>HP</v>
          </cell>
          <cell r="K1470" t="str">
            <v>Y</v>
          </cell>
          <cell r="L1470" t="str">
            <v>97</v>
          </cell>
          <cell r="M1470" t="str">
            <v>XL</v>
          </cell>
          <cell r="N1470" t="str">
            <v>-</v>
          </cell>
          <cell r="O1470" t="str">
            <v>A</v>
          </cell>
          <cell r="P1470" t="str">
            <v>No</v>
          </cell>
          <cell r="Q1470" t="str">
            <v>-</v>
          </cell>
          <cell r="R1470">
            <v>300</v>
          </cell>
          <cell r="S1470" t="str">
            <v>AUTO</v>
          </cell>
          <cell r="T1470" t="str">
            <v>SPORTING</v>
          </cell>
          <cell r="U1470" t="str">
            <v>EN GAMA</v>
          </cell>
          <cell r="V1470">
            <v>8</v>
          </cell>
          <cell r="W1470">
            <v>2381.1999999999998</v>
          </cell>
          <cell r="X1470">
            <v>3562</v>
          </cell>
          <cell r="Y1470">
            <v>4131.92</v>
          </cell>
          <cell r="Z1470">
            <v>7892.64</v>
          </cell>
          <cell r="AA1470" t="str">
            <v>GOODYEAR, 235, 45, 17, 97, Y, AUTO, SPORTING, EAGLE F1 ASYMMETRIC 3, Letra Negra</v>
          </cell>
        </row>
        <row r="1471">
          <cell r="A1471">
            <v>14987</v>
          </cell>
          <cell r="B1471" t="str">
            <v>235/45/R17 Uniroyal Tiger Paw Gtz 94W</v>
          </cell>
          <cell r="C1471" t="str">
            <v>UNIROYAL</v>
          </cell>
          <cell r="D1471" t="str">
            <v>TIGER PAW GTZ</v>
          </cell>
          <cell r="E1471">
            <v>235</v>
          </cell>
          <cell r="F1471">
            <v>45</v>
          </cell>
          <cell r="G1471">
            <v>17</v>
          </cell>
          <cell r="H1471" t="str">
            <v>Letra Negra</v>
          </cell>
          <cell r="I1471" t="str">
            <v>No</v>
          </cell>
          <cell r="J1471" t="str">
            <v>HP</v>
          </cell>
          <cell r="K1471" t="str">
            <v>W</v>
          </cell>
          <cell r="L1471" t="str">
            <v>94</v>
          </cell>
          <cell r="M1471" t="str">
            <v>SL</v>
          </cell>
          <cell r="N1471" t="str">
            <v>-</v>
          </cell>
          <cell r="O1471" t="str">
            <v>-</v>
          </cell>
          <cell r="P1471" t="str">
            <v>No</v>
          </cell>
          <cell r="Q1471" t="str">
            <v>-</v>
          </cell>
          <cell r="R1471">
            <v>400</v>
          </cell>
          <cell r="S1471" t="str">
            <v>AUTO</v>
          </cell>
          <cell r="T1471" t="str">
            <v>URBAN</v>
          </cell>
          <cell r="U1471" t="str">
            <v>DESCONTINUADO</v>
          </cell>
          <cell r="V1471">
            <v>0</v>
          </cell>
          <cell r="W1471">
            <v>1495.23</v>
          </cell>
          <cell r="X1471">
            <v>2363</v>
          </cell>
          <cell r="Y1471">
            <v>2741.08</v>
          </cell>
          <cell r="Z1471">
            <v>4956.6799999999994</v>
          </cell>
          <cell r="AA1471" t="str">
            <v>UNIROYAL, 235, 45, 17, 94, W, AUTO, URBAN, TIGER PAW GTZ, Letra Negra</v>
          </cell>
        </row>
        <row r="1472">
          <cell r="A1472">
            <v>45806</v>
          </cell>
          <cell r="B1472" t="str">
            <v>265/70/R16 Bfgoodrich Advantage T/A Suv Go 112T</v>
          </cell>
          <cell r="C1472" t="str">
            <v>BFGOODRICH</v>
          </cell>
          <cell r="D1472" t="str">
            <v>ADVANTAGE T/A SUV GO</v>
          </cell>
          <cell r="E1472">
            <v>265</v>
          </cell>
          <cell r="F1472">
            <v>70</v>
          </cell>
          <cell r="G1472">
            <v>16</v>
          </cell>
          <cell r="H1472" t="str">
            <v>Letra Negra</v>
          </cell>
          <cell r="I1472" t="str">
            <v>No</v>
          </cell>
          <cell r="J1472" t="str">
            <v>R</v>
          </cell>
          <cell r="K1472" t="str">
            <v>T</v>
          </cell>
          <cell r="L1472" t="str">
            <v>112</v>
          </cell>
          <cell r="M1472" t="str">
            <v>SL</v>
          </cell>
          <cell r="N1472" t="str">
            <v>A</v>
          </cell>
          <cell r="O1472" t="str">
            <v>A</v>
          </cell>
          <cell r="P1472" t="str">
            <v>No</v>
          </cell>
          <cell r="Q1472" t="str">
            <v>-</v>
          </cell>
          <cell r="R1472">
            <v>420</v>
          </cell>
          <cell r="S1472" t="str">
            <v>CAMIONETA</v>
          </cell>
          <cell r="T1472" t="str">
            <v>URBAN</v>
          </cell>
          <cell r="U1472" t="str">
            <v>EN GAMA</v>
          </cell>
          <cell r="V1472">
            <v>0</v>
          </cell>
          <cell r="W1472">
            <v>2111.44</v>
          </cell>
          <cell r="X1472">
            <v>3127</v>
          </cell>
          <cell r="Y1472">
            <v>3627.3199999999997</v>
          </cell>
          <cell r="Z1472">
            <v>6441.48</v>
          </cell>
          <cell r="AA1472" t="str">
            <v>BFGOODRICH, 265, 70, 16, 112, T, CAMIONETA, URBAN, ADVANTAGE T/A SUV GO, Letra Negra</v>
          </cell>
        </row>
        <row r="1473">
          <cell r="A1473">
            <v>97218</v>
          </cell>
          <cell r="B1473" t="str">
            <v>12.5/80/R18 Bfgoodrich Mud Terrain T/A Km2 123Q</v>
          </cell>
          <cell r="C1473" t="str">
            <v>BFGOODRICH</v>
          </cell>
          <cell r="D1473" t="str">
            <v>MUD TERRAIN T/A KM2</v>
          </cell>
          <cell r="E1473">
            <v>12.5</v>
          </cell>
          <cell r="F1473">
            <v>80</v>
          </cell>
          <cell r="G1473">
            <v>18</v>
          </cell>
          <cell r="H1473" t="str">
            <v>Letra Blanca Resaltada</v>
          </cell>
          <cell r="I1473" t="str">
            <v>No</v>
          </cell>
          <cell r="J1473" t="str">
            <v>R</v>
          </cell>
          <cell r="K1473" t="str">
            <v>Q</v>
          </cell>
          <cell r="L1473" t="str">
            <v>123</v>
          </cell>
          <cell r="M1473" t="str">
            <v>D</v>
          </cell>
          <cell r="N1473" t="str">
            <v>-</v>
          </cell>
          <cell r="O1473" t="str">
            <v>-</v>
          </cell>
          <cell r="P1473" t="str">
            <v>No</v>
          </cell>
          <cell r="Q1473">
            <v>8</v>
          </cell>
          <cell r="R1473">
            <v>0</v>
          </cell>
          <cell r="S1473" t="str">
            <v>CAMIONETA</v>
          </cell>
          <cell r="T1473" t="str">
            <v>ALL TERRAIN</v>
          </cell>
          <cell r="U1473" t="str">
            <v>EN GAMA</v>
          </cell>
          <cell r="V1473">
            <v>4</v>
          </cell>
          <cell r="W1473">
            <v>4380.76</v>
          </cell>
          <cell r="X1473">
            <v>6321</v>
          </cell>
          <cell r="Y1473">
            <v>7332.36</v>
          </cell>
          <cell r="Z1473">
            <v>14519.72</v>
          </cell>
          <cell r="AA1473" t="str">
            <v>BFGOODRICH, 12.5, 80, 18, 123, Q, CAMIONETA, ALL TERRAIN, MUD TERRAIN T/A KM2, Letra Blanca Resaltada</v>
          </cell>
        </row>
        <row r="1474">
          <cell r="A1474">
            <v>66818</v>
          </cell>
          <cell r="B1474" t="str">
            <v>235/40/R18 Bfgoodrich G-Force Sport Comp-2 91W</v>
          </cell>
          <cell r="C1474" t="str">
            <v>BFGOODRICH</v>
          </cell>
          <cell r="D1474" t="str">
            <v>G-FORCE SPORT COMP-2</v>
          </cell>
          <cell r="E1474">
            <v>235</v>
          </cell>
          <cell r="F1474">
            <v>40</v>
          </cell>
          <cell r="G1474">
            <v>18</v>
          </cell>
          <cell r="H1474" t="str">
            <v>Letra Negra</v>
          </cell>
          <cell r="I1474" t="str">
            <v>No</v>
          </cell>
          <cell r="J1474" t="str">
            <v>HP</v>
          </cell>
          <cell r="K1474" t="str">
            <v>W</v>
          </cell>
          <cell r="L1474" t="str">
            <v>91</v>
          </cell>
          <cell r="M1474" t="str">
            <v>SL</v>
          </cell>
          <cell r="N1474" t="str">
            <v>AA</v>
          </cell>
          <cell r="O1474" t="str">
            <v>A</v>
          </cell>
          <cell r="P1474" t="str">
            <v>No</v>
          </cell>
          <cell r="Q1474" t="str">
            <v>-</v>
          </cell>
          <cell r="R1474">
            <v>340</v>
          </cell>
          <cell r="S1474" t="str">
            <v>AUTO</v>
          </cell>
          <cell r="T1474" t="str">
            <v>SPORTING</v>
          </cell>
          <cell r="U1474" t="str">
            <v>EN GAMA</v>
          </cell>
          <cell r="V1474">
            <v>7</v>
          </cell>
          <cell r="W1474">
            <v>2502.5500000000002</v>
          </cell>
          <cell r="X1474">
            <v>3778</v>
          </cell>
          <cell r="Y1474">
            <v>4382.4799999999996</v>
          </cell>
          <cell r="Z1474">
            <v>8295.16</v>
          </cell>
          <cell r="AA1474" t="str">
            <v>BFGOODRICH, 235, 40, 18, 91, W, AUTO, SPORTING, G-FORCE SPORT COMP-2, Letra Negra</v>
          </cell>
        </row>
        <row r="1475">
          <cell r="A1475">
            <v>64275</v>
          </cell>
          <cell r="B1475" t="str">
            <v>225/55/R16 Bfgoodrich G-Force T/A Kdw 95Y</v>
          </cell>
          <cell r="C1475" t="str">
            <v>BFGOODRICH</v>
          </cell>
          <cell r="D1475" t="str">
            <v>G-FORCE T/A KDW</v>
          </cell>
          <cell r="E1475">
            <v>225</v>
          </cell>
          <cell r="F1475">
            <v>55</v>
          </cell>
          <cell r="G1475">
            <v>16</v>
          </cell>
          <cell r="H1475" t="str">
            <v>Letra Negra</v>
          </cell>
          <cell r="I1475" t="str">
            <v>No</v>
          </cell>
          <cell r="J1475" t="str">
            <v>HP</v>
          </cell>
          <cell r="K1475" t="str">
            <v>Y</v>
          </cell>
          <cell r="L1475" t="str">
            <v>95</v>
          </cell>
          <cell r="M1475" t="str">
            <v>SL</v>
          </cell>
          <cell r="N1475" t="str">
            <v>-</v>
          </cell>
          <cell r="O1475" t="str">
            <v>-</v>
          </cell>
          <cell r="P1475" t="str">
            <v>No</v>
          </cell>
          <cell r="Q1475" t="str">
            <v>-</v>
          </cell>
          <cell r="R1475">
            <v>300</v>
          </cell>
          <cell r="S1475" t="str">
            <v>AUTO</v>
          </cell>
          <cell r="T1475" t="str">
            <v>URBAN</v>
          </cell>
          <cell r="U1475" t="str">
            <v>DESCONTINUADO</v>
          </cell>
          <cell r="V1475">
            <v>7</v>
          </cell>
          <cell r="W1475">
            <v>1490.35</v>
          </cell>
          <cell r="X1475">
            <v>2286</v>
          </cell>
          <cell r="Y1475">
            <v>2651.7599999999998</v>
          </cell>
          <cell r="Z1475">
            <v>4940.4399999999996</v>
          </cell>
          <cell r="AA1475" t="str">
            <v>BFGOODRICH, 225, 55, 16, 95, Y, AUTO, URBAN, G-FORCE T/A KDW, Letra Negra</v>
          </cell>
        </row>
        <row r="1476">
          <cell r="A1476">
            <v>88499</v>
          </cell>
          <cell r="B1476" t="str">
            <v>245/45/R17 Bfgoodrich G-Force T/A Kdw 95Y</v>
          </cell>
          <cell r="C1476" t="str">
            <v>BFGOODRICH</v>
          </cell>
          <cell r="D1476" t="str">
            <v>G-FORCE T/A KDW</v>
          </cell>
          <cell r="E1476">
            <v>245</v>
          </cell>
          <cell r="F1476">
            <v>45</v>
          </cell>
          <cell r="G1476">
            <v>17</v>
          </cell>
          <cell r="H1476" t="str">
            <v>Letra Negra</v>
          </cell>
          <cell r="I1476" t="str">
            <v>No</v>
          </cell>
          <cell r="J1476" t="str">
            <v>HP</v>
          </cell>
          <cell r="K1476" t="str">
            <v>Y</v>
          </cell>
          <cell r="L1476" t="str">
            <v>95</v>
          </cell>
          <cell r="M1476" t="str">
            <v>SL</v>
          </cell>
          <cell r="N1476" t="str">
            <v>-</v>
          </cell>
          <cell r="O1476" t="str">
            <v>-</v>
          </cell>
          <cell r="P1476" t="str">
            <v>No</v>
          </cell>
          <cell r="Q1476" t="str">
            <v>-</v>
          </cell>
          <cell r="R1476">
            <v>0</v>
          </cell>
          <cell r="S1476" t="str">
            <v>AUTO</v>
          </cell>
          <cell r="T1476" t="str">
            <v>URBAN</v>
          </cell>
          <cell r="U1476" t="str">
            <v>DESCONTINUADO</v>
          </cell>
          <cell r="V1476">
            <v>10</v>
          </cell>
          <cell r="W1476">
            <v>2232.21</v>
          </cell>
          <cell r="X1476">
            <v>3361</v>
          </cell>
          <cell r="Y1476">
            <v>3898.7599999999998</v>
          </cell>
          <cell r="Z1476">
            <v>7398.48</v>
          </cell>
          <cell r="AA1476" t="str">
            <v>BFGOODRICH, 245, 45, 17, 95, Y, AUTO, URBAN, G-FORCE T/A KDW, Letra Negra</v>
          </cell>
        </row>
        <row r="1477">
          <cell r="A1477" t="str">
            <v>BS15574200</v>
          </cell>
          <cell r="B1477" t="str">
            <v>255/40/R19 Bridgestone Potenza S001 100Y</v>
          </cell>
          <cell r="C1477" t="str">
            <v>BRIDGESTONE</v>
          </cell>
          <cell r="D1477" t="str">
            <v>POTENZA S001</v>
          </cell>
          <cell r="E1477">
            <v>255</v>
          </cell>
          <cell r="F1477">
            <v>40</v>
          </cell>
          <cell r="G1477">
            <v>19</v>
          </cell>
          <cell r="H1477" t="str">
            <v>Letra Negra</v>
          </cell>
          <cell r="I1477" t="str">
            <v>Si</v>
          </cell>
          <cell r="J1477" t="str">
            <v>HP</v>
          </cell>
          <cell r="K1477" t="str">
            <v>Y</v>
          </cell>
          <cell r="L1477" t="str">
            <v>100</v>
          </cell>
          <cell r="M1477" t="str">
            <v>XL</v>
          </cell>
          <cell r="N1477" t="str">
            <v>A</v>
          </cell>
          <cell r="O1477" t="str">
            <v>A</v>
          </cell>
          <cell r="P1477" t="str">
            <v>No</v>
          </cell>
          <cell r="Q1477" t="str">
            <v>-</v>
          </cell>
          <cell r="R1477">
            <v>280</v>
          </cell>
          <cell r="S1477" t="str">
            <v>AUTO</v>
          </cell>
          <cell r="T1477" t="str">
            <v>URBAN</v>
          </cell>
          <cell r="U1477" t="str">
            <v>EN GAMA</v>
          </cell>
          <cell r="V1477">
            <v>4</v>
          </cell>
          <cell r="W1477">
            <v>5603.69</v>
          </cell>
          <cell r="X1477">
            <v>7977</v>
          </cell>
          <cell r="Y1477">
            <v>9253.32</v>
          </cell>
          <cell r="Z1477">
            <v>18572.759999999998</v>
          </cell>
          <cell r="AA1477" t="str">
            <v>BRIDGESTONE, 255, 40, 19, 100, Y, AUTO, URBAN, POTENZA S001, Letra Negra</v>
          </cell>
        </row>
        <row r="1478">
          <cell r="A1478" t="str">
            <v>DUN107044</v>
          </cell>
          <cell r="B1478" t="str">
            <v>245/75/R16 Dunlop Grandtrek At3 114/111S</v>
          </cell>
          <cell r="C1478" t="str">
            <v>DUNLOP</v>
          </cell>
          <cell r="D1478" t="str">
            <v>GRANDTREK AT3</v>
          </cell>
          <cell r="E1478">
            <v>245</v>
          </cell>
          <cell r="F1478">
            <v>75</v>
          </cell>
          <cell r="G1478">
            <v>16</v>
          </cell>
          <cell r="H1478" t="str">
            <v>Letra Blanca Derecha</v>
          </cell>
          <cell r="I1478" t="str">
            <v>No</v>
          </cell>
          <cell r="J1478" t="str">
            <v>R</v>
          </cell>
          <cell r="K1478" t="str">
            <v>S</v>
          </cell>
          <cell r="L1478" t="str">
            <v>114/111</v>
          </cell>
          <cell r="M1478" t="str">
            <v>SL</v>
          </cell>
          <cell r="N1478" t="str">
            <v>B</v>
          </cell>
          <cell r="O1478" t="str">
            <v>B</v>
          </cell>
          <cell r="P1478" t="str">
            <v>No</v>
          </cell>
          <cell r="Q1478" t="str">
            <v>-</v>
          </cell>
          <cell r="R1478">
            <v>460</v>
          </cell>
          <cell r="S1478" t="str">
            <v>CAMIONETA</v>
          </cell>
          <cell r="T1478" t="str">
            <v>URBAN</v>
          </cell>
          <cell r="U1478" t="str">
            <v>EN GAMA</v>
          </cell>
          <cell r="V1478">
            <v>0</v>
          </cell>
          <cell r="W1478">
            <v>1816.54</v>
          </cell>
          <cell r="X1478">
            <v>2728</v>
          </cell>
          <cell r="Y1478">
            <v>3164.4799999999996</v>
          </cell>
          <cell r="Z1478">
            <v>6439.16</v>
          </cell>
          <cell r="AA1478" t="str">
            <v>DUNLOP, 245, 75, 16, 114/111, S, CAMIONETA, URBAN, GRANDTREK AT3, Letra Blanca Derecha</v>
          </cell>
        </row>
        <row r="1479">
          <cell r="A1479" t="str">
            <v>GDY108033</v>
          </cell>
          <cell r="B1479" t="str">
            <v>235/50/R18 Goodyear Eagle F1 Asymmetric All Season 97W</v>
          </cell>
          <cell r="C1479" t="str">
            <v>GOODYEAR</v>
          </cell>
          <cell r="D1479" t="str">
            <v>EAGLE F1 ASYMMETRIC ALL SEASON</v>
          </cell>
          <cell r="E1479">
            <v>235</v>
          </cell>
          <cell r="F1479">
            <v>50</v>
          </cell>
          <cell r="G1479">
            <v>18</v>
          </cell>
          <cell r="H1479" t="str">
            <v>Letra Negra</v>
          </cell>
          <cell r="I1479" t="str">
            <v>Si</v>
          </cell>
          <cell r="J1479" t="str">
            <v>HP</v>
          </cell>
          <cell r="K1479" t="str">
            <v>W</v>
          </cell>
          <cell r="L1479" t="str">
            <v>97</v>
          </cell>
          <cell r="M1479" t="str">
            <v>SL</v>
          </cell>
          <cell r="N1479" t="str">
            <v>AA</v>
          </cell>
          <cell r="O1479" t="str">
            <v>A</v>
          </cell>
          <cell r="P1479" t="str">
            <v>No</v>
          </cell>
          <cell r="Q1479" t="str">
            <v>-</v>
          </cell>
          <cell r="R1479">
            <v>500</v>
          </cell>
          <cell r="S1479" t="str">
            <v>AUTO</v>
          </cell>
          <cell r="T1479" t="str">
            <v>SPORTING</v>
          </cell>
          <cell r="U1479" t="str">
            <v>EN GAMA</v>
          </cell>
          <cell r="V1479">
            <v>7</v>
          </cell>
          <cell r="W1479">
            <v>2055.19</v>
          </cell>
          <cell r="X1479">
            <v>3172</v>
          </cell>
          <cell r="Y1479">
            <v>3679.5199999999995</v>
          </cell>
          <cell r="Z1479">
            <v>7046.9999999999991</v>
          </cell>
          <cell r="AA1479" t="str">
            <v>GOODYEAR, 235, 50, 18, 97, W, AUTO, SPORTING, EAGLE F1 ASYMMETRIC ALL SEASON, Letra Negra</v>
          </cell>
        </row>
        <row r="1480">
          <cell r="A1480" t="str">
            <v>C20140</v>
          </cell>
          <cell r="B1480" t="str">
            <v>185/65/R15 Coopertires Cs5 Grand Touring 88T</v>
          </cell>
          <cell r="C1480" t="str">
            <v>COOPERTIRES</v>
          </cell>
          <cell r="D1480" t="str">
            <v>CS5 GRAND TOURING</v>
          </cell>
          <cell r="E1480">
            <v>185</v>
          </cell>
          <cell r="F1480">
            <v>65</v>
          </cell>
          <cell r="G1480">
            <v>15</v>
          </cell>
          <cell r="H1480" t="str">
            <v>Letra Negra</v>
          </cell>
          <cell r="I1480" t="str">
            <v>No</v>
          </cell>
          <cell r="J1480" t="str">
            <v>R</v>
          </cell>
          <cell r="K1480" t="str">
            <v>T</v>
          </cell>
          <cell r="L1480" t="str">
            <v>88</v>
          </cell>
          <cell r="M1480" t="str">
            <v>SL</v>
          </cell>
          <cell r="N1480" t="str">
            <v>A</v>
          </cell>
          <cell r="O1480" t="str">
            <v>A</v>
          </cell>
          <cell r="P1480" t="str">
            <v>No</v>
          </cell>
          <cell r="Q1480">
            <v>4</v>
          </cell>
          <cell r="R1480">
            <v>780</v>
          </cell>
          <cell r="S1480" t="str">
            <v>AUTO</v>
          </cell>
          <cell r="T1480" t="str">
            <v>TOURING</v>
          </cell>
          <cell r="U1480" t="str">
            <v>FUERA DE GAMA</v>
          </cell>
          <cell r="V1480">
            <v>9</v>
          </cell>
          <cell r="W1480">
            <v>1057.06</v>
          </cell>
          <cell r="X1480">
            <v>1635</v>
          </cell>
          <cell r="Y1480">
            <v>1896.6</v>
          </cell>
          <cell r="Z1480">
            <v>3504.3599999999997</v>
          </cell>
          <cell r="AA1480" t="str">
            <v>COOPERTIRES, 185, 65, 15, 88, T, AUTO, TOURING, CS5 GRAND TOURING, Letra Negra</v>
          </cell>
        </row>
        <row r="1481">
          <cell r="A1481" t="str">
            <v>PIR3598100</v>
          </cell>
          <cell r="B1481" t="str">
            <v>225/65/R17 Pirelli Scorpion Verde All Season Plus 2 102H</v>
          </cell>
          <cell r="C1481" t="str">
            <v>PIRELLI</v>
          </cell>
          <cell r="D1481" t="str">
            <v>SCORPION VERDE ALL SEASON PLUS 2</v>
          </cell>
          <cell r="E1481">
            <v>225</v>
          </cell>
          <cell r="F1481">
            <v>65</v>
          </cell>
          <cell r="G1481">
            <v>17</v>
          </cell>
          <cell r="H1481" t="str">
            <v>Letra Negra</v>
          </cell>
          <cell r="I1481" t="str">
            <v>No</v>
          </cell>
          <cell r="J1481" t="str">
            <v>R</v>
          </cell>
          <cell r="K1481" t="str">
            <v>H</v>
          </cell>
          <cell r="L1481" t="str">
            <v>102</v>
          </cell>
          <cell r="M1481" t="str">
            <v>SL</v>
          </cell>
          <cell r="N1481" t="str">
            <v>A</v>
          </cell>
          <cell r="O1481" t="str">
            <v>A</v>
          </cell>
          <cell r="P1481" t="str">
            <v>No</v>
          </cell>
          <cell r="Q1481" t="str">
            <v>-</v>
          </cell>
          <cell r="R1481">
            <v>740</v>
          </cell>
          <cell r="S1481" t="str">
            <v>AUTO</v>
          </cell>
          <cell r="T1481" t="str">
            <v>TOURING</v>
          </cell>
          <cell r="U1481" t="str">
            <v>EN GAMA</v>
          </cell>
          <cell r="V1481">
            <v>0</v>
          </cell>
          <cell r="W1481">
            <v>1809.23</v>
          </cell>
          <cell r="X1481">
            <v>2788</v>
          </cell>
          <cell r="Y1481">
            <v>3234.08</v>
          </cell>
          <cell r="Z1481">
            <v>5997.2</v>
          </cell>
          <cell r="AA1481" t="str">
            <v>PIRELLI, 225, 65, 17, 102, H, AUTO, TOURING, SCORPION VERDE ALL SEASON PLUS 2, Letra Negra</v>
          </cell>
        </row>
        <row r="1482">
          <cell r="A1482" t="str">
            <v>GDY108483</v>
          </cell>
          <cell r="B1482" t="str">
            <v>245/40/R20 Goodyear Eagle F1 Asymmetric All Season 95V</v>
          </cell>
          <cell r="C1482" t="str">
            <v>GOODYEAR</v>
          </cell>
          <cell r="D1482" t="str">
            <v>EAGLE F1 ASYMMETRIC ALL SEASON</v>
          </cell>
          <cell r="E1482">
            <v>245</v>
          </cell>
          <cell r="F1482">
            <v>40</v>
          </cell>
          <cell r="G1482">
            <v>20</v>
          </cell>
          <cell r="H1482" t="str">
            <v>Letra Negra</v>
          </cell>
          <cell r="I1482" t="str">
            <v>Si</v>
          </cell>
          <cell r="J1482" t="str">
            <v>HP</v>
          </cell>
          <cell r="K1482" t="str">
            <v>V</v>
          </cell>
          <cell r="L1482" t="str">
            <v>95</v>
          </cell>
          <cell r="M1482" t="str">
            <v>SL</v>
          </cell>
          <cell r="N1482" t="str">
            <v>AA</v>
          </cell>
          <cell r="O1482" t="str">
            <v>A</v>
          </cell>
          <cell r="P1482" t="str">
            <v>Si</v>
          </cell>
          <cell r="Q1482" t="str">
            <v>-</v>
          </cell>
          <cell r="R1482">
            <v>500</v>
          </cell>
          <cell r="S1482" t="str">
            <v>AUTO</v>
          </cell>
          <cell r="T1482" t="str">
            <v>SPORTING</v>
          </cell>
          <cell r="U1482" t="str">
            <v>EN GAMA</v>
          </cell>
          <cell r="V1482">
            <v>0</v>
          </cell>
          <cell r="W1482">
            <v>4346.96</v>
          </cell>
          <cell r="X1482">
            <v>6275</v>
          </cell>
          <cell r="Y1482">
            <v>7278.9999999999991</v>
          </cell>
          <cell r="Z1482">
            <v>14407.2</v>
          </cell>
          <cell r="AA1482" t="str">
            <v>GOODYEAR, 245, 40, 20, 95, V, AUTO, SPORTING, EAGLE F1 ASYMMETRIC ALL SEASON, Letra Negra</v>
          </cell>
        </row>
        <row r="1483">
          <cell r="A1483" t="str">
            <v>PIR2218200</v>
          </cell>
          <cell r="B1483" t="str">
            <v>245/40/R19 Pirelli Pzero 94Y</v>
          </cell>
          <cell r="C1483" t="str">
            <v>PIRELLI</v>
          </cell>
          <cell r="D1483" t="str">
            <v>PZERO</v>
          </cell>
          <cell r="E1483">
            <v>245</v>
          </cell>
          <cell r="F1483">
            <v>40</v>
          </cell>
          <cell r="G1483">
            <v>19</v>
          </cell>
          <cell r="H1483" t="str">
            <v>Letra Negra</v>
          </cell>
          <cell r="I1483" t="str">
            <v>Si</v>
          </cell>
          <cell r="J1483" t="str">
            <v>HP</v>
          </cell>
          <cell r="K1483" t="str">
            <v>Y</v>
          </cell>
          <cell r="L1483" t="str">
            <v>94</v>
          </cell>
          <cell r="M1483" t="str">
            <v>SL</v>
          </cell>
          <cell r="N1483" t="str">
            <v>AA</v>
          </cell>
          <cell r="O1483" t="str">
            <v>A</v>
          </cell>
          <cell r="P1483" t="str">
            <v>No</v>
          </cell>
          <cell r="Q1483" t="str">
            <v>-</v>
          </cell>
          <cell r="R1483">
            <v>220</v>
          </cell>
          <cell r="S1483" t="str">
            <v>AUTO</v>
          </cell>
          <cell r="T1483" t="str">
            <v>URBAN</v>
          </cell>
          <cell r="U1483" t="str">
            <v>EN GAMA</v>
          </cell>
          <cell r="V1483">
            <v>1</v>
          </cell>
          <cell r="W1483">
            <v>3706.76</v>
          </cell>
          <cell r="X1483">
            <v>5408</v>
          </cell>
          <cell r="Y1483">
            <v>6273.28</v>
          </cell>
          <cell r="Z1483">
            <v>12285.56</v>
          </cell>
          <cell r="AA1483" t="str">
            <v>PIRELLI, 245, 40, 19, 94, Y, AUTO, URBAN, PZERO, Letra Negra</v>
          </cell>
        </row>
        <row r="1484">
          <cell r="A1484">
            <v>42877</v>
          </cell>
          <cell r="B1484" t="str">
            <v>295/25/R20 Michelin Pilot Super Sport 95Y</v>
          </cell>
          <cell r="C1484" t="str">
            <v>MICHELIN</v>
          </cell>
          <cell r="D1484" t="str">
            <v>PILOT SUPER SPORT</v>
          </cell>
          <cell r="E1484">
            <v>295</v>
          </cell>
          <cell r="F1484">
            <v>25</v>
          </cell>
          <cell r="G1484">
            <v>20</v>
          </cell>
          <cell r="H1484" t="str">
            <v>Letra Negra</v>
          </cell>
          <cell r="I1484" t="str">
            <v>No</v>
          </cell>
          <cell r="J1484" t="str">
            <v>HP</v>
          </cell>
          <cell r="K1484" t="str">
            <v>Y</v>
          </cell>
          <cell r="L1484" t="str">
            <v>95</v>
          </cell>
          <cell r="M1484" t="str">
            <v>SL</v>
          </cell>
          <cell r="N1484" t="str">
            <v>-</v>
          </cell>
          <cell r="O1484" t="str">
            <v>-</v>
          </cell>
          <cell r="P1484" t="str">
            <v>No</v>
          </cell>
          <cell r="Q1484" t="str">
            <v>-</v>
          </cell>
          <cell r="R1484">
            <v>300</v>
          </cell>
          <cell r="S1484" t="str">
            <v>AUTO</v>
          </cell>
          <cell r="T1484" t="str">
            <v>SPORTING</v>
          </cell>
          <cell r="U1484" t="str">
            <v>DESCONTINUADO</v>
          </cell>
          <cell r="V1484">
            <v>7</v>
          </cell>
          <cell r="W1484">
            <v>4614.99</v>
          </cell>
          <cell r="X1484">
            <v>6638</v>
          </cell>
          <cell r="Y1484">
            <v>7700.079999999999</v>
          </cell>
          <cell r="Z1484">
            <v>15295.759999999998</v>
          </cell>
          <cell r="AA1484" t="str">
            <v>MICHELIN, 295, 25, 20, 95, Y, AUTO, SPORTING, PILOT SUPER SPORT, Letra Negra</v>
          </cell>
        </row>
        <row r="1485">
          <cell r="A1485" t="str">
            <v>C20007</v>
          </cell>
          <cell r="B1485" t="str">
            <v>195/60/R15 Coopertires Cs5 Grand Touring 88T</v>
          </cell>
          <cell r="C1485" t="str">
            <v>COOPERTIRES</v>
          </cell>
          <cell r="D1485" t="str">
            <v>CS5 GRAND TOURING</v>
          </cell>
          <cell r="E1485">
            <v>195</v>
          </cell>
          <cell r="F1485">
            <v>60</v>
          </cell>
          <cell r="G1485">
            <v>15</v>
          </cell>
          <cell r="H1485" t="str">
            <v>Letra Negra</v>
          </cell>
          <cell r="I1485" t="str">
            <v>No</v>
          </cell>
          <cell r="J1485" t="str">
            <v>R</v>
          </cell>
          <cell r="K1485" t="str">
            <v>T</v>
          </cell>
          <cell r="L1485" t="str">
            <v>88</v>
          </cell>
          <cell r="M1485" t="str">
            <v>SL</v>
          </cell>
          <cell r="N1485" t="str">
            <v>A</v>
          </cell>
          <cell r="O1485" t="str">
            <v>A</v>
          </cell>
          <cell r="P1485" t="str">
            <v>No</v>
          </cell>
          <cell r="Q1485">
            <v>4</v>
          </cell>
          <cell r="R1485">
            <v>780</v>
          </cell>
          <cell r="S1485" t="str">
            <v>AUTO</v>
          </cell>
          <cell r="T1485" t="str">
            <v>TOURING</v>
          </cell>
          <cell r="U1485" t="str">
            <v>FUERA DE GAMA</v>
          </cell>
          <cell r="V1485">
            <v>3</v>
          </cell>
          <cell r="W1485">
            <v>1030.29</v>
          </cell>
          <cell r="X1485">
            <v>1599</v>
          </cell>
          <cell r="Y1485">
            <v>1854.84</v>
          </cell>
          <cell r="Z1485">
            <v>3415.04</v>
          </cell>
          <cell r="AA1485" t="str">
            <v>COOPERTIRES, 195, 60, 15, 88, T, AUTO, TOURING, CS5 GRAND TOURING, Letra Negra</v>
          </cell>
        </row>
        <row r="1486">
          <cell r="A1486">
            <v>47748</v>
          </cell>
          <cell r="B1486" t="str">
            <v>245/35/R20 Michelin Pilot Sport A-S Plus 95Y</v>
          </cell>
          <cell r="C1486" t="str">
            <v>MICHELIN</v>
          </cell>
          <cell r="D1486" t="str">
            <v>PILOT SPORT A-S PLUS</v>
          </cell>
          <cell r="E1486">
            <v>245</v>
          </cell>
          <cell r="F1486">
            <v>35</v>
          </cell>
          <cell r="G1486">
            <v>20</v>
          </cell>
          <cell r="H1486" t="str">
            <v>Letra Negra</v>
          </cell>
          <cell r="I1486" t="str">
            <v>No</v>
          </cell>
          <cell r="J1486" t="str">
            <v>HP</v>
          </cell>
          <cell r="K1486" t="str">
            <v>Y</v>
          </cell>
          <cell r="L1486" t="str">
            <v>95</v>
          </cell>
          <cell r="M1486" t="str">
            <v>SL</v>
          </cell>
          <cell r="N1486" t="str">
            <v>-</v>
          </cell>
          <cell r="O1486" t="str">
            <v>-</v>
          </cell>
          <cell r="P1486" t="str">
            <v>No</v>
          </cell>
          <cell r="Q1486" t="str">
            <v>-</v>
          </cell>
          <cell r="R1486">
            <v>400</v>
          </cell>
          <cell r="S1486" t="str">
            <v>AUTO</v>
          </cell>
          <cell r="T1486" t="str">
            <v>SPORTING</v>
          </cell>
          <cell r="U1486" t="str">
            <v>DESCONTINUADO</v>
          </cell>
          <cell r="V1486">
            <v>7</v>
          </cell>
          <cell r="W1486">
            <v>3113.01</v>
          </cell>
          <cell r="X1486">
            <v>4604</v>
          </cell>
          <cell r="Y1486">
            <v>5340.6399999999994</v>
          </cell>
          <cell r="Z1486">
            <v>10318.199999999999</v>
          </cell>
          <cell r="AA1486" t="str">
            <v>MICHELIN, 245, 35, 20, 95, Y, AUTO, SPORTING, PILOT SPORT A-S PLUS, Letra Negra</v>
          </cell>
        </row>
        <row r="1487">
          <cell r="A1487" t="str">
            <v>PIR1906000</v>
          </cell>
          <cell r="B1487" t="str">
            <v>285/30/R20 Pirelli Pzero 99Y</v>
          </cell>
          <cell r="C1487" t="str">
            <v>PIRELLI</v>
          </cell>
          <cell r="D1487" t="str">
            <v>PZERO</v>
          </cell>
          <cell r="E1487">
            <v>285</v>
          </cell>
          <cell r="F1487">
            <v>30</v>
          </cell>
          <cell r="G1487">
            <v>20</v>
          </cell>
          <cell r="H1487" t="str">
            <v>Letra Negra</v>
          </cell>
          <cell r="I1487" t="str">
            <v>Si</v>
          </cell>
          <cell r="J1487" t="str">
            <v>HP</v>
          </cell>
          <cell r="K1487" t="str">
            <v>Y</v>
          </cell>
          <cell r="L1487" t="str">
            <v>99</v>
          </cell>
          <cell r="M1487" t="str">
            <v>XL</v>
          </cell>
          <cell r="N1487" t="str">
            <v>AA</v>
          </cell>
          <cell r="O1487" t="str">
            <v>A</v>
          </cell>
          <cell r="P1487" t="str">
            <v>No</v>
          </cell>
          <cell r="Q1487" t="str">
            <v>-</v>
          </cell>
          <cell r="R1487">
            <v>220</v>
          </cell>
          <cell r="S1487" t="str">
            <v>AUTO</v>
          </cell>
          <cell r="T1487" t="str">
            <v>URBAN</v>
          </cell>
          <cell r="U1487" t="str">
            <v>EN GAMA</v>
          </cell>
          <cell r="V1487">
            <v>9</v>
          </cell>
          <cell r="W1487">
            <v>4694.67</v>
          </cell>
          <cell r="X1487">
            <v>6746</v>
          </cell>
          <cell r="Y1487">
            <v>7825.36</v>
          </cell>
          <cell r="Z1487">
            <v>15745.839999999998</v>
          </cell>
          <cell r="AA1487" t="str">
            <v>PIRELLI, 285, 30, 20, 99, Y, AUTO, URBAN, PZERO, Letra Negra</v>
          </cell>
        </row>
        <row r="1488">
          <cell r="A1488">
            <v>30639</v>
          </cell>
          <cell r="B1488" t="str">
            <v>255/85/R16 Bfgoodrich Mud Terrain T/A Km2 123/120Q</v>
          </cell>
          <cell r="C1488" t="str">
            <v>BFGOODRICH</v>
          </cell>
          <cell r="D1488" t="str">
            <v>MUD TERRAIN T/A KM2</v>
          </cell>
          <cell r="E1488">
            <v>255</v>
          </cell>
          <cell r="F1488">
            <v>85</v>
          </cell>
          <cell r="G1488">
            <v>16</v>
          </cell>
          <cell r="H1488" t="str">
            <v>Letra Blanca Resaltada</v>
          </cell>
          <cell r="I1488" t="str">
            <v>No</v>
          </cell>
          <cell r="J1488" t="str">
            <v>R</v>
          </cell>
          <cell r="K1488" t="str">
            <v>Q</v>
          </cell>
          <cell r="L1488" t="str">
            <v>123/120</v>
          </cell>
          <cell r="M1488" t="str">
            <v>E</v>
          </cell>
          <cell r="N1488" t="str">
            <v>-</v>
          </cell>
          <cell r="O1488" t="str">
            <v>-</v>
          </cell>
          <cell r="P1488" t="str">
            <v>No</v>
          </cell>
          <cell r="Q1488">
            <v>10</v>
          </cell>
          <cell r="R1488">
            <v>0</v>
          </cell>
          <cell r="S1488" t="str">
            <v>CAMIONETA</v>
          </cell>
          <cell r="T1488" t="str">
            <v>ALL TERRAIN</v>
          </cell>
          <cell r="U1488" t="str">
            <v>EN GAMA</v>
          </cell>
          <cell r="V1488">
            <v>0</v>
          </cell>
          <cell r="W1488">
            <v>2288.52</v>
          </cell>
          <cell r="X1488">
            <v>3367</v>
          </cell>
          <cell r="Y1488">
            <v>3905.72</v>
          </cell>
          <cell r="Z1488">
            <v>7585.24</v>
          </cell>
          <cell r="AA1488" t="str">
            <v>BFGOODRICH, 255, 85, 16, 123/120, Q, CAMIONETA, ALL TERRAIN, MUD TERRAIN T/A KM2, Letra Blanca Resaltada</v>
          </cell>
        </row>
        <row r="1489">
          <cell r="A1489">
            <v>53580</v>
          </cell>
          <cell r="B1489" t="str">
            <v>235/40/R17 Bfgoodrich G-Force T/A Kdw 94Y</v>
          </cell>
          <cell r="C1489" t="str">
            <v>BFGOODRICH</v>
          </cell>
          <cell r="D1489" t="str">
            <v>G-FORCE T/A KDW</v>
          </cell>
          <cell r="E1489">
            <v>235</v>
          </cell>
          <cell r="F1489">
            <v>40</v>
          </cell>
          <cell r="G1489">
            <v>17</v>
          </cell>
          <cell r="H1489" t="str">
            <v>Letra Negra</v>
          </cell>
          <cell r="I1489" t="str">
            <v>No</v>
          </cell>
          <cell r="J1489" t="str">
            <v>HP</v>
          </cell>
          <cell r="K1489" t="str">
            <v>Y</v>
          </cell>
          <cell r="L1489" t="str">
            <v>94</v>
          </cell>
          <cell r="M1489" t="str">
            <v>XL</v>
          </cell>
          <cell r="N1489" t="str">
            <v>-</v>
          </cell>
          <cell r="O1489" t="str">
            <v>-</v>
          </cell>
          <cell r="P1489" t="str">
            <v>No</v>
          </cell>
          <cell r="Q1489" t="str">
            <v>-</v>
          </cell>
          <cell r="R1489">
            <v>300</v>
          </cell>
          <cell r="S1489" t="str">
            <v>AUTO</v>
          </cell>
          <cell r="T1489" t="str">
            <v>URBAN</v>
          </cell>
          <cell r="U1489" t="str">
            <v>DESCONTINUADO</v>
          </cell>
          <cell r="V1489">
            <v>10</v>
          </cell>
          <cell r="W1489">
            <v>2148.35</v>
          </cell>
          <cell r="X1489">
            <v>3247</v>
          </cell>
          <cell r="Y1489">
            <v>3766.5199999999995</v>
          </cell>
          <cell r="Z1489">
            <v>7121.24</v>
          </cell>
          <cell r="AA1489" t="str">
            <v>BFGOODRICH, 235, 40, 17, 94, Y, AUTO, URBAN, G-FORCE T/A KDW, Letra Negra</v>
          </cell>
        </row>
        <row r="1490">
          <cell r="A1490">
            <v>65519</v>
          </cell>
          <cell r="B1490" t="str">
            <v>235/40/R17 Michelin Pilot Sport Ps2 90Y</v>
          </cell>
          <cell r="C1490" t="str">
            <v>MICHELIN</v>
          </cell>
          <cell r="D1490" t="str">
            <v>PILOT SPORT PS2</v>
          </cell>
          <cell r="E1490">
            <v>235</v>
          </cell>
          <cell r="F1490">
            <v>40</v>
          </cell>
          <cell r="G1490">
            <v>17</v>
          </cell>
          <cell r="H1490" t="str">
            <v>Letra Negra</v>
          </cell>
          <cell r="I1490" t="str">
            <v>No</v>
          </cell>
          <cell r="J1490" t="str">
            <v>HP</v>
          </cell>
          <cell r="K1490" t="str">
            <v>Y</v>
          </cell>
          <cell r="L1490" t="str">
            <v>90</v>
          </cell>
          <cell r="M1490" t="str">
            <v>SL</v>
          </cell>
          <cell r="N1490" t="str">
            <v>-</v>
          </cell>
          <cell r="O1490" t="str">
            <v>-</v>
          </cell>
          <cell r="P1490" t="str">
            <v>No</v>
          </cell>
          <cell r="Q1490" t="str">
            <v>-</v>
          </cell>
          <cell r="R1490">
            <v>220</v>
          </cell>
          <cell r="S1490" t="str">
            <v>AUTO</v>
          </cell>
          <cell r="T1490" t="str">
            <v>SPORTING</v>
          </cell>
          <cell r="U1490" t="str">
            <v>DESCONTINUADO</v>
          </cell>
          <cell r="V1490">
            <v>9</v>
          </cell>
          <cell r="W1490">
            <v>3011.32</v>
          </cell>
          <cell r="X1490">
            <v>4415</v>
          </cell>
          <cell r="Y1490">
            <v>5121.3999999999996</v>
          </cell>
          <cell r="Z1490">
            <v>9980.64</v>
          </cell>
          <cell r="AA1490" t="str">
            <v>MICHELIN, 235, 40, 17, 90, Y, AUTO, SPORTING, PILOT SPORT PS2, Letra Negra</v>
          </cell>
        </row>
        <row r="1491">
          <cell r="A1491">
            <v>88189</v>
          </cell>
          <cell r="B1491" t="str">
            <v>295/30/R19 Michelin Pilot Sport Ps2 100Y</v>
          </cell>
          <cell r="C1491" t="str">
            <v>MICHELIN</v>
          </cell>
          <cell r="D1491" t="str">
            <v>PILOT SPORT PS2</v>
          </cell>
          <cell r="E1491">
            <v>295</v>
          </cell>
          <cell r="F1491">
            <v>30</v>
          </cell>
          <cell r="G1491">
            <v>19</v>
          </cell>
          <cell r="H1491" t="str">
            <v>Letra Negra</v>
          </cell>
          <cell r="I1491" t="str">
            <v>No</v>
          </cell>
          <cell r="J1491" t="str">
            <v>HP</v>
          </cell>
          <cell r="K1491" t="str">
            <v>Y</v>
          </cell>
          <cell r="L1491" t="str">
            <v>100</v>
          </cell>
          <cell r="M1491" t="str">
            <v>XL</v>
          </cell>
          <cell r="N1491" t="str">
            <v>-</v>
          </cell>
          <cell r="O1491" t="str">
            <v>-</v>
          </cell>
          <cell r="P1491" t="str">
            <v>No</v>
          </cell>
          <cell r="Q1491" t="str">
            <v>-</v>
          </cell>
          <cell r="R1491">
            <v>220</v>
          </cell>
          <cell r="S1491" t="str">
            <v>AUTO</v>
          </cell>
          <cell r="T1491" t="str">
            <v>SPORTING</v>
          </cell>
          <cell r="U1491" t="str">
            <v>DESCONTINUADO</v>
          </cell>
          <cell r="V1491">
            <v>10</v>
          </cell>
          <cell r="W1491">
            <v>5439.46</v>
          </cell>
          <cell r="X1491">
            <v>7754</v>
          </cell>
          <cell r="Y1491">
            <v>8994.64</v>
          </cell>
          <cell r="Z1491">
            <v>18028.719999999998</v>
          </cell>
          <cell r="AA1491" t="str">
            <v>MICHELIN, 295, 30, 19, 100, Y, AUTO, SPORTING, PILOT SPORT PS2, Letra Negra</v>
          </cell>
        </row>
        <row r="1492">
          <cell r="A1492">
            <v>93822</v>
          </cell>
          <cell r="B1492" t="str">
            <v>225/75/R16 Uniroyal Liberator A/T 115/112Q</v>
          </cell>
          <cell r="C1492" t="str">
            <v>UNIROYAL</v>
          </cell>
          <cell r="D1492" t="str">
            <v>LIBERATOR A/T</v>
          </cell>
          <cell r="E1492">
            <v>225</v>
          </cell>
          <cell r="F1492">
            <v>75</v>
          </cell>
          <cell r="G1492">
            <v>16</v>
          </cell>
          <cell r="H1492" t="str">
            <v>Letra Blanca Resaltada Derecha</v>
          </cell>
          <cell r="I1492" t="str">
            <v>No</v>
          </cell>
          <cell r="J1492" t="str">
            <v>C</v>
          </cell>
          <cell r="K1492" t="str">
            <v>Q</v>
          </cell>
          <cell r="L1492" t="str">
            <v>115/112</v>
          </cell>
          <cell r="M1492" t="str">
            <v>E</v>
          </cell>
          <cell r="N1492" t="str">
            <v>-</v>
          </cell>
          <cell r="O1492" t="str">
            <v>-</v>
          </cell>
          <cell r="P1492" t="str">
            <v>No</v>
          </cell>
          <cell r="Q1492">
            <v>10</v>
          </cell>
          <cell r="R1492">
            <v>0</v>
          </cell>
          <cell r="S1492" t="str">
            <v>CAMIONETA</v>
          </cell>
          <cell r="T1492" t="str">
            <v>URBAN</v>
          </cell>
          <cell r="U1492" t="str">
            <v>DESCONTINUADO</v>
          </cell>
          <cell r="V1492">
            <v>0</v>
          </cell>
          <cell r="W1492">
            <v>1541.01</v>
          </cell>
          <cell r="X1492">
            <v>2355</v>
          </cell>
          <cell r="Y1492">
            <v>2731.7999999999997</v>
          </cell>
          <cell r="Z1492">
            <v>5107.4799999999996</v>
          </cell>
          <cell r="AA1492" t="str">
            <v>UNIROYAL, 225, 75, 16, 115/112, Q, CAMIONETA, URBAN, LIBERATOR A/T, Letra Blanca Resaltada Derecha</v>
          </cell>
        </row>
        <row r="1493">
          <cell r="A1493" t="str">
            <v>C20267</v>
          </cell>
          <cell r="B1493" t="str">
            <v>235/60/R16 Coopertires Cs5 Ultra Touring 100V</v>
          </cell>
          <cell r="C1493" t="str">
            <v>COOPERTIRES</v>
          </cell>
          <cell r="D1493" t="str">
            <v>CS5 ULTRA TOURING</v>
          </cell>
          <cell r="E1493">
            <v>235</v>
          </cell>
          <cell r="F1493">
            <v>60</v>
          </cell>
          <cell r="G1493">
            <v>16</v>
          </cell>
          <cell r="H1493" t="str">
            <v>Letra Negra</v>
          </cell>
          <cell r="I1493" t="str">
            <v>No</v>
          </cell>
          <cell r="J1493" t="str">
            <v>HP</v>
          </cell>
          <cell r="K1493" t="str">
            <v>V</v>
          </cell>
          <cell r="L1493" t="str">
            <v>100</v>
          </cell>
          <cell r="M1493" t="str">
            <v>SL</v>
          </cell>
          <cell r="N1493" t="str">
            <v>A</v>
          </cell>
          <cell r="O1493" t="str">
            <v>A</v>
          </cell>
          <cell r="P1493" t="str">
            <v>No</v>
          </cell>
          <cell r="Q1493">
            <v>4</v>
          </cell>
          <cell r="R1493">
            <v>580</v>
          </cell>
          <cell r="S1493" t="str">
            <v>AUTO</v>
          </cell>
          <cell r="T1493" t="str">
            <v>TOURING</v>
          </cell>
          <cell r="U1493" t="str">
            <v>EN GAMA</v>
          </cell>
          <cell r="V1493">
            <v>1</v>
          </cell>
          <cell r="W1493">
            <v>1494.95</v>
          </cell>
          <cell r="X1493">
            <v>2292</v>
          </cell>
          <cell r="Y1493">
            <v>2658.72</v>
          </cell>
          <cell r="Z1493">
            <v>4955.5199999999995</v>
          </cell>
          <cell r="AA1493" t="str">
            <v>COOPERTIRES, 235, 60, 16, 100, V, AUTO, TOURING, CS5 ULTRA TOURING, Letra Negra</v>
          </cell>
        </row>
        <row r="1494">
          <cell r="A1494" t="str">
            <v>PIR1827600</v>
          </cell>
          <cell r="B1494" t="str">
            <v>265/45/R20 Pirelli Pzero Eo-B Xl 108Y</v>
          </cell>
          <cell r="C1494" t="str">
            <v>PIRELLI</v>
          </cell>
          <cell r="D1494" t="str">
            <v>PZERO EO-B XL</v>
          </cell>
          <cell r="E1494">
            <v>265</v>
          </cell>
          <cell r="F1494">
            <v>45</v>
          </cell>
          <cell r="G1494">
            <v>20</v>
          </cell>
          <cell r="H1494" t="str">
            <v>Letra Negra</v>
          </cell>
          <cell r="I1494" t="str">
            <v>Si</v>
          </cell>
          <cell r="J1494" t="str">
            <v>HP</v>
          </cell>
          <cell r="K1494" t="str">
            <v>Y</v>
          </cell>
          <cell r="L1494" t="str">
            <v>108</v>
          </cell>
          <cell r="M1494" t="str">
            <v>XL</v>
          </cell>
          <cell r="N1494" t="str">
            <v>AA</v>
          </cell>
          <cell r="O1494" t="str">
            <v>A</v>
          </cell>
          <cell r="P1494" t="str">
            <v>No</v>
          </cell>
          <cell r="Q1494" t="str">
            <v>-</v>
          </cell>
          <cell r="R1494">
            <v>220</v>
          </cell>
          <cell r="S1494" t="str">
            <v>CAMIONETA</v>
          </cell>
          <cell r="T1494" t="str">
            <v>URBAN</v>
          </cell>
          <cell r="U1494" t="str">
            <v>EN GAMA</v>
          </cell>
          <cell r="V1494">
            <v>6</v>
          </cell>
          <cell r="W1494">
            <v>4513.45</v>
          </cell>
          <cell r="X1494">
            <v>6501</v>
          </cell>
          <cell r="Y1494">
            <v>7541.16</v>
          </cell>
          <cell r="Z1494">
            <v>14959.359999999999</v>
          </cell>
          <cell r="AA1494" t="str">
            <v>PIRELLI, 265, 45, 20, 108, Y, CAMIONETA, URBAN, PZERO EO-B XL, Letra Negra</v>
          </cell>
        </row>
        <row r="1495">
          <cell r="A1495" t="str">
            <v>GDY108410</v>
          </cell>
          <cell r="B1495" t="str">
            <v>245/40/R20 Goodyear Eagle F1 Asymmetric 3 95Y</v>
          </cell>
          <cell r="C1495" t="str">
            <v>GOODYEAR</v>
          </cell>
          <cell r="D1495" t="str">
            <v>EAGLE F1 ASYMMETRIC 3</v>
          </cell>
          <cell r="E1495">
            <v>245</v>
          </cell>
          <cell r="F1495">
            <v>40</v>
          </cell>
          <cell r="G1495">
            <v>20</v>
          </cell>
          <cell r="H1495" t="str">
            <v>Letra Negra</v>
          </cell>
          <cell r="I1495" t="str">
            <v>No</v>
          </cell>
          <cell r="J1495" t="str">
            <v>HP</v>
          </cell>
          <cell r="K1495" t="str">
            <v>Y</v>
          </cell>
          <cell r="L1495" t="str">
            <v>95</v>
          </cell>
          <cell r="M1495" t="str">
            <v>SL</v>
          </cell>
          <cell r="N1495" t="str">
            <v>AA</v>
          </cell>
          <cell r="O1495" t="str">
            <v>A</v>
          </cell>
          <cell r="P1495" t="str">
            <v>Si</v>
          </cell>
          <cell r="Q1495" t="str">
            <v>-</v>
          </cell>
          <cell r="R1495">
            <v>300</v>
          </cell>
          <cell r="S1495" t="str">
            <v>AUTO</v>
          </cell>
          <cell r="T1495" t="str">
            <v>SPORTING</v>
          </cell>
          <cell r="U1495" t="str">
            <v>EN GAMA</v>
          </cell>
          <cell r="V1495">
            <v>3</v>
          </cell>
          <cell r="W1495">
            <v>4760.33</v>
          </cell>
          <cell r="X1495">
            <v>6835</v>
          </cell>
          <cell r="Y1495">
            <v>7928.5999999999995</v>
          </cell>
          <cell r="Z1495">
            <v>16213.32</v>
          </cell>
          <cell r="AA1495" t="str">
            <v>GOODYEAR, 245, 40, 20, 95, Y, AUTO, SPORTING, EAGLE F1 ASYMMETRIC 3, Letra Negra</v>
          </cell>
        </row>
        <row r="1496">
          <cell r="A1496" t="str">
            <v>PIR1766600</v>
          </cell>
          <cell r="B1496" t="str">
            <v>275/45/R18 Pirelli Pzero 103Y</v>
          </cell>
          <cell r="C1496" t="str">
            <v>PIRELLI</v>
          </cell>
          <cell r="D1496" t="str">
            <v>PZERO</v>
          </cell>
          <cell r="E1496">
            <v>275</v>
          </cell>
          <cell r="F1496">
            <v>45</v>
          </cell>
          <cell r="G1496">
            <v>18</v>
          </cell>
          <cell r="H1496" t="str">
            <v>Letra Negra</v>
          </cell>
          <cell r="I1496" t="str">
            <v>Si</v>
          </cell>
          <cell r="J1496" t="str">
            <v>HP</v>
          </cell>
          <cell r="K1496" t="str">
            <v>Y</v>
          </cell>
          <cell r="L1496" t="str">
            <v>103</v>
          </cell>
          <cell r="M1496" t="str">
            <v>SL</v>
          </cell>
          <cell r="N1496" t="str">
            <v>AA</v>
          </cell>
          <cell r="O1496" t="str">
            <v>A</v>
          </cell>
          <cell r="P1496" t="str">
            <v>No</v>
          </cell>
          <cell r="Q1496" t="str">
            <v>-</v>
          </cell>
          <cell r="R1496">
            <v>220</v>
          </cell>
          <cell r="S1496" t="str">
            <v>AUTO</v>
          </cell>
          <cell r="T1496" t="str">
            <v>URBAN</v>
          </cell>
          <cell r="U1496" t="str">
            <v>EN GAMA</v>
          </cell>
          <cell r="V1496">
            <v>4</v>
          </cell>
          <cell r="W1496">
            <v>3260.96</v>
          </cell>
          <cell r="X1496">
            <v>4805</v>
          </cell>
          <cell r="Y1496">
            <v>5573.7999999999993</v>
          </cell>
          <cell r="Z1496">
            <v>10808.88</v>
          </cell>
          <cell r="AA1496" t="str">
            <v>PIRELLI, 275, 45, 18, 103, Y, AUTO, URBAN, PZERO, Letra Negra</v>
          </cell>
        </row>
        <row r="1497">
          <cell r="A1497" t="str">
            <v>PIR2050800</v>
          </cell>
          <cell r="B1497" t="str">
            <v>225/35/R19 Pirelli Pzero Xl 88Y</v>
          </cell>
          <cell r="C1497" t="str">
            <v>PIRELLI</v>
          </cell>
          <cell r="D1497" t="str">
            <v>PZERO XL</v>
          </cell>
          <cell r="E1497">
            <v>225</v>
          </cell>
          <cell r="F1497">
            <v>35</v>
          </cell>
          <cell r="G1497">
            <v>19</v>
          </cell>
          <cell r="H1497" t="str">
            <v>Letra Negra</v>
          </cell>
          <cell r="I1497" t="str">
            <v>Si</v>
          </cell>
          <cell r="J1497" t="str">
            <v>HP</v>
          </cell>
          <cell r="K1497" t="str">
            <v>Y</v>
          </cell>
          <cell r="L1497" t="str">
            <v>88</v>
          </cell>
          <cell r="M1497" t="str">
            <v>XL</v>
          </cell>
          <cell r="N1497" t="str">
            <v>AA</v>
          </cell>
          <cell r="O1497" t="str">
            <v>A</v>
          </cell>
          <cell r="P1497" t="str">
            <v>No</v>
          </cell>
          <cell r="Q1497" t="str">
            <v>-</v>
          </cell>
          <cell r="R1497">
            <v>220</v>
          </cell>
          <cell r="S1497" t="str">
            <v>AUTO</v>
          </cell>
          <cell r="T1497" t="str">
            <v>URBAN</v>
          </cell>
          <cell r="U1497" t="str">
            <v>EN GAMA</v>
          </cell>
          <cell r="V1497">
            <v>6</v>
          </cell>
          <cell r="W1497">
            <v>3098.37</v>
          </cell>
          <cell r="X1497">
            <v>4585</v>
          </cell>
          <cell r="Y1497">
            <v>5318.5999999999995</v>
          </cell>
          <cell r="Z1497">
            <v>10269.48</v>
          </cell>
          <cell r="AA1497" t="str">
            <v>PIRELLI, 225, 35, 19, 88, Y, AUTO, URBAN, PZERO XL, Letra Negra</v>
          </cell>
        </row>
        <row r="1498">
          <cell r="A1498" t="str">
            <v>PIR2340200</v>
          </cell>
          <cell r="B1498" t="str">
            <v>225/60/R17 Pirelli Cinturato P7 99H</v>
          </cell>
          <cell r="C1498" t="str">
            <v>PIRELLI</v>
          </cell>
          <cell r="D1498" t="str">
            <v>CINTURATO P7</v>
          </cell>
          <cell r="E1498">
            <v>225</v>
          </cell>
          <cell r="F1498">
            <v>60</v>
          </cell>
          <cell r="G1498">
            <v>17</v>
          </cell>
          <cell r="H1498" t="str">
            <v>Letra Negra</v>
          </cell>
          <cell r="I1498" t="str">
            <v>No</v>
          </cell>
          <cell r="J1498" t="str">
            <v>R</v>
          </cell>
          <cell r="K1498" t="str">
            <v>H</v>
          </cell>
          <cell r="L1498" t="str">
            <v>99</v>
          </cell>
          <cell r="M1498" t="str">
            <v>SL</v>
          </cell>
          <cell r="N1498" t="str">
            <v>AA</v>
          </cell>
          <cell r="O1498" t="str">
            <v>A</v>
          </cell>
          <cell r="P1498" t="str">
            <v>No</v>
          </cell>
          <cell r="Q1498" t="str">
            <v>-</v>
          </cell>
          <cell r="R1498">
            <v>260</v>
          </cell>
          <cell r="S1498" t="str">
            <v>AUTO</v>
          </cell>
          <cell r="T1498" t="str">
            <v>TOURING</v>
          </cell>
          <cell r="U1498" t="str">
            <v>DESCONTINUADO</v>
          </cell>
          <cell r="V1498">
            <v>0</v>
          </cell>
          <cell r="W1498">
            <v>1816.19</v>
          </cell>
          <cell r="X1498">
            <v>2797</v>
          </cell>
          <cell r="Y1498">
            <v>3244.52</v>
          </cell>
          <cell r="Z1498">
            <v>6020.4</v>
          </cell>
          <cell r="AA1498" t="str">
            <v>PIRELLI, 225, 60, 17, 99, H, AUTO, TOURING, CINTURATO P7, Letra Negra</v>
          </cell>
        </row>
        <row r="1499">
          <cell r="A1499" t="str">
            <v>PIR1830100</v>
          </cell>
          <cell r="B1499" t="str">
            <v>225/55/R16 Pirelli Cinturato P7 99Y</v>
          </cell>
          <cell r="C1499" t="str">
            <v>PIRELLI</v>
          </cell>
          <cell r="D1499" t="str">
            <v>CINTURATO P7</v>
          </cell>
          <cell r="E1499">
            <v>225</v>
          </cell>
          <cell r="F1499">
            <v>55</v>
          </cell>
          <cell r="G1499">
            <v>16</v>
          </cell>
          <cell r="H1499" t="str">
            <v>Letra Negra</v>
          </cell>
          <cell r="I1499" t="str">
            <v>Si</v>
          </cell>
          <cell r="J1499" t="str">
            <v>HP</v>
          </cell>
          <cell r="K1499" t="str">
            <v>Y</v>
          </cell>
          <cell r="L1499" t="str">
            <v>99</v>
          </cell>
          <cell r="M1499" t="str">
            <v>XL</v>
          </cell>
          <cell r="N1499" t="str">
            <v>AA</v>
          </cell>
          <cell r="O1499" t="str">
            <v>A</v>
          </cell>
          <cell r="P1499" t="str">
            <v>No</v>
          </cell>
          <cell r="Q1499" t="str">
            <v>-</v>
          </cell>
          <cell r="R1499">
            <v>260</v>
          </cell>
          <cell r="S1499" t="str">
            <v>AUTO</v>
          </cell>
          <cell r="T1499" t="str">
            <v>TOURING</v>
          </cell>
          <cell r="U1499" t="str">
            <v>EN GAMA</v>
          </cell>
          <cell r="V1499">
            <v>9</v>
          </cell>
          <cell r="W1499">
            <v>1997.88</v>
          </cell>
          <cell r="X1499">
            <v>2973</v>
          </cell>
          <cell r="Y1499">
            <v>3448.68</v>
          </cell>
          <cell r="Z1499">
            <v>6622.44</v>
          </cell>
          <cell r="AA1499" t="str">
            <v>PIRELLI, 225, 55, 16, 99, Y, AUTO, TOURING, CINTURATO P7, Letra Negra</v>
          </cell>
        </row>
        <row r="1500">
          <cell r="A1500" t="str">
            <v>PIR1949500</v>
          </cell>
          <cell r="B1500" t="str">
            <v>265/35/R18 Pirelli Pzero 97Y</v>
          </cell>
          <cell r="C1500" t="str">
            <v>PIRELLI</v>
          </cell>
          <cell r="D1500" t="str">
            <v>PZERO</v>
          </cell>
          <cell r="E1500">
            <v>265</v>
          </cell>
          <cell r="F1500">
            <v>35</v>
          </cell>
          <cell r="G1500">
            <v>18</v>
          </cell>
          <cell r="H1500" t="str">
            <v>Letra Negra</v>
          </cell>
          <cell r="I1500" t="str">
            <v>Si</v>
          </cell>
          <cell r="J1500" t="str">
            <v>HP</v>
          </cell>
          <cell r="K1500" t="str">
            <v>Y</v>
          </cell>
          <cell r="L1500" t="str">
            <v>97</v>
          </cell>
          <cell r="M1500" t="str">
            <v>XL</v>
          </cell>
          <cell r="N1500" t="str">
            <v>AA</v>
          </cell>
          <cell r="O1500" t="str">
            <v>A</v>
          </cell>
          <cell r="P1500" t="str">
            <v>No</v>
          </cell>
          <cell r="Q1500" t="str">
            <v>-</v>
          </cell>
          <cell r="R1500">
            <v>220</v>
          </cell>
          <cell r="S1500" t="str">
            <v>AUTO</v>
          </cell>
          <cell r="T1500" t="str">
            <v>URBAN</v>
          </cell>
          <cell r="U1500" t="str">
            <v>EN GAMA</v>
          </cell>
          <cell r="V1500">
            <v>0</v>
          </cell>
          <cell r="W1500">
            <v>3780.76</v>
          </cell>
          <cell r="X1500">
            <v>5508</v>
          </cell>
          <cell r="Y1500">
            <v>6389.28</v>
          </cell>
          <cell r="Z1500">
            <v>12925.88</v>
          </cell>
          <cell r="AA1500" t="str">
            <v>PIRELLI, 265, 35, 18, 97, Y, AUTO, URBAN, PZERO, Letra Negra</v>
          </cell>
        </row>
        <row r="1501">
          <cell r="A1501" t="str">
            <v>FS10978100</v>
          </cell>
          <cell r="B1501" t="str">
            <v>275/70/R18 Firestone Transforce Ht 125/122S</v>
          </cell>
          <cell r="C1501" t="str">
            <v>FIRESTONE</v>
          </cell>
          <cell r="D1501" t="str">
            <v>TRANSFORCE HT</v>
          </cell>
          <cell r="E1501">
            <v>275</v>
          </cell>
          <cell r="F1501">
            <v>70</v>
          </cell>
          <cell r="G1501">
            <v>18</v>
          </cell>
          <cell r="H1501" t="str">
            <v>Letra Negra</v>
          </cell>
          <cell r="I1501" t="str">
            <v>No</v>
          </cell>
          <cell r="J1501" t="str">
            <v>R</v>
          </cell>
          <cell r="K1501" t="str">
            <v>S</v>
          </cell>
          <cell r="L1501" t="str">
            <v>125/122</v>
          </cell>
          <cell r="M1501" t="str">
            <v>SL</v>
          </cell>
          <cell r="N1501" t="str">
            <v>-</v>
          </cell>
          <cell r="O1501" t="str">
            <v>-</v>
          </cell>
          <cell r="P1501" t="str">
            <v>No</v>
          </cell>
          <cell r="Q1501" t="str">
            <v>-</v>
          </cell>
          <cell r="R1501">
            <v>0</v>
          </cell>
          <cell r="S1501" t="str">
            <v>CAMIONETA</v>
          </cell>
          <cell r="T1501" t="str">
            <v>URBAN</v>
          </cell>
          <cell r="U1501" t="str">
            <v>EN GAMA</v>
          </cell>
          <cell r="V1501">
            <v>9</v>
          </cell>
          <cell r="W1501">
            <v>2920.1</v>
          </cell>
          <cell r="X1501">
            <v>4343</v>
          </cell>
          <cell r="Y1501">
            <v>5037.8799999999992</v>
          </cell>
          <cell r="Z1501">
            <v>11057.12</v>
          </cell>
          <cell r="AA1501" t="str">
            <v>FIRESTONE, 275, 70, 18, 125/122, S, CAMIONETA, URBAN, TRANSFORCE HT, Letra Negra</v>
          </cell>
        </row>
        <row r="1502">
          <cell r="A1502" t="str">
            <v>PIR1929000</v>
          </cell>
          <cell r="B1502" t="str">
            <v>245/35/R20 Pirelli Pzero 91Y</v>
          </cell>
          <cell r="C1502" t="str">
            <v>PIRELLI</v>
          </cell>
          <cell r="D1502" t="str">
            <v>PZERO</v>
          </cell>
          <cell r="E1502">
            <v>245</v>
          </cell>
          <cell r="F1502">
            <v>35</v>
          </cell>
          <cell r="G1502">
            <v>20</v>
          </cell>
          <cell r="H1502" t="str">
            <v>Letra Negra</v>
          </cell>
          <cell r="I1502" t="str">
            <v>Si</v>
          </cell>
          <cell r="J1502" t="str">
            <v>HP</v>
          </cell>
          <cell r="K1502" t="str">
            <v>Y</v>
          </cell>
          <cell r="L1502" t="str">
            <v>91</v>
          </cell>
          <cell r="M1502" t="str">
            <v>SL</v>
          </cell>
          <cell r="N1502" t="str">
            <v>AA</v>
          </cell>
          <cell r="O1502" t="str">
            <v>A</v>
          </cell>
          <cell r="P1502" t="str">
            <v>No</v>
          </cell>
          <cell r="Q1502" t="str">
            <v>-</v>
          </cell>
          <cell r="R1502">
            <v>220</v>
          </cell>
          <cell r="S1502" t="str">
            <v>AUTO</v>
          </cell>
          <cell r="T1502" t="str">
            <v>URBAN</v>
          </cell>
          <cell r="U1502" t="str">
            <v>EN GAMA</v>
          </cell>
          <cell r="V1502">
            <v>4</v>
          </cell>
          <cell r="W1502">
            <v>3886.02</v>
          </cell>
          <cell r="X1502">
            <v>5651</v>
          </cell>
          <cell r="Y1502">
            <v>6555.16</v>
          </cell>
          <cell r="Z1502">
            <v>12879.48</v>
          </cell>
          <cell r="AA1502" t="str">
            <v>PIRELLI, 245, 35, 20, 91, Y, AUTO, URBAN, PZERO, Letra Negra</v>
          </cell>
        </row>
        <row r="1503">
          <cell r="A1503" t="str">
            <v>PIR1862400</v>
          </cell>
          <cell r="B1503" t="str">
            <v>255/60/R18 Pirelli Scorpion Verde All Season 112H</v>
          </cell>
          <cell r="C1503" t="str">
            <v>PIRELLI</v>
          </cell>
          <cell r="D1503" t="str">
            <v>SCORPION VERDE ALL SEASON</v>
          </cell>
          <cell r="E1503">
            <v>255</v>
          </cell>
          <cell r="F1503">
            <v>60</v>
          </cell>
          <cell r="G1503">
            <v>18</v>
          </cell>
          <cell r="H1503" t="str">
            <v>Letra Negra</v>
          </cell>
          <cell r="I1503" t="str">
            <v>No</v>
          </cell>
          <cell r="J1503" t="str">
            <v>HP</v>
          </cell>
          <cell r="K1503" t="str">
            <v>H</v>
          </cell>
          <cell r="L1503" t="str">
            <v>112</v>
          </cell>
          <cell r="M1503" t="str">
            <v>XL</v>
          </cell>
          <cell r="N1503" t="str">
            <v>A</v>
          </cell>
          <cell r="O1503" t="str">
            <v>A</v>
          </cell>
          <cell r="P1503" t="str">
            <v>No</v>
          </cell>
          <cell r="Q1503" t="str">
            <v>-</v>
          </cell>
          <cell r="R1503">
            <v>600</v>
          </cell>
          <cell r="S1503" t="str">
            <v>CAMIONETA</v>
          </cell>
          <cell r="T1503" t="str">
            <v>URBAN</v>
          </cell>
          <cell r="U1503" t="str">
            <v>EN GAMA</v>
          </cell>
          <cell r="V1503">
            <v>1</v>
          </cell>
          <cell r="W1503">
            <v>2576.6799999999998</v>
          </cell>
          <cell r="X1503">
            <v>3878</v>
          </cell>
          <cell r="Y1503">
            <v>4498.4799999999996</v>
          </cell>
          <cell r="Z1503">
            <v>8539.92</v>
          </cell>
          <cell r="AA1503" t="str">
            <v>PIRELLI, 255, 60, 18, 112, H, CAMIONETA, URBAN, SCORPION VERDE ALL SEASON, Letra Negra</v>
          </cell>
        </row>
        <row r="1504">
          <cell r="A1504">
            <v>34949</v>
          </cell>
          <cell r="B1504" t="str">
            <v>235/75/R17 Bfgoodrich Long Trail T/A Tour 108T</v>
          </cell>
          <cell r="C1504" t="str">
            <v>BFGOODRICH</v>
          </cell>
          <cell r="D1504" t="str">
            <v>LONG TRAIL T/A TOUR</v>
          </cell>
          <cell r="E1504">
            <v>235</v>
          </cell>
          <cell r="F1504">
            <v>75</v>
          </cell>
          <cell r="G1504">
            <v>17</v>
          </cell>
          <cell r="H1504" t="str">
            <v>Letra Negra</v>
          </cell>
          <cell r="I1504" t="str">
            <v>No</v>
          </cell>
          <cell r="J1504" t="str">
            <v>R</v>
          </cell>
          <cell r="K1504" t="str">
            <v>T</v>
          </cell>
          <cell r="L1504" t="str">
            <v>108</v>
          </cell>
          <cell r="M1504" t="str">
            <v>SL</v>
          </cell>
          <cell r="N1504" t="str">
            <v>-</v>
          </cell>
          <cell r="O1504" t="str">
            <v>-</v>
          </cell>
          <cell r="P1504" t="str">
            <v>No</v>
          </cell>
          <cell r="Q1504" t="str">
            <v>-</v>
          </cell>
          <cell r="R1504">
            <v>580</v>
          </cell>
          <cell r="S1504" t="str">
            <v>CAMIONETA</v>
          </cell>
          <cell r="T1504" t="str">
            <v>TOURING</v>
          </cell>
          <cell r="U1504" t="str">
            <v>DESCONTINUADO</v>
          </cell>
          <cell r="V1504">
            <v>3</v>
          </cell>
          <cell r="W1504">
            <v>1822.77</v>
          </cell>
          <cell r="X1504">
            <v>2806</v>
          </cell>
          <cell r="Y1504">
            <v>3254.9599999999996</v>
          </cell>
          <cell r="Z1504">
            <v>6041.28</v>
          </cell>
          <cell r="AA1504" t="str">
            <v>BFGOODRICH, 235, 75, 17, 108, T, CAMIONETA, TOURING, LONG TRAIL T/A TOUR, Letra Negra</v>
          </cell>
        </row>
        <row r="1505">
          <cell r="A1505">
            <v>24970</v>
          </cell>
          <cell r="B1505" t="str">
            <v>315/75/R16 Bfgoodrich Mud Terrain T/A Km2 121Q</v>
          </cell>
          <cell r="C1505" t="str">
            <v>BFGOODRICH</v>
          </cell>
          <cell r="D1505" t="str">
            <v>MUD TERRAIN T/A KM2</v>
          </cell>
          <cell r="E1505">
            <v>315</v>
          </cell>
          <cell r="F1505">
            <v>75</v>
          </cell>
          <cell r="G1505">
            <v>16</v>
          </cell>
          <cell r="H1505" t="str">
            <v>Letra Blanca Resaltada</v>
          </cell>
          <cell r="I1505" t="str">
            <v>No</v>
          </cell>
          <cell r="J1505" t="str">
            <v>R</v>
          </cell>
          <cell r="K1505" t="str">
            <v>Q</v>
          </cell>
          <cell r="L1505" t="str">
            <v>121</v>
          </cell>
          <cell r="M1505" t="str">
            <v>D</v>
          </cell>
          <cell r="N1505" t="str">
            <v>-</v>
          </cell>
          <cell r="O1505" t="str">
            <v>-</v>
          </cell>
          <cell r="P1505" t="str">
            <v>No</v>
          </cell>
          <cell r="Q1505">
            <v>8</v>
          </cell>
          <cell r="R1505">
            <v>0</v>
          </cell>
          <cell r="S1505" t="str">
            <v>CAMIONETA</v>
          </cell>
          <cell r="T1505" t="str">
            <v>ALL TERRAIN</v>
          </cell>
          <cell r="U1505" t="str">
            <v>EN GAMA</v>
          </cell>
          <cell r="V1505">
            <v>4</v>
          </cell>
          <cell r="W1505">
            <v>3760.04</v>
          </cell>
          <cell r="X1505">
            <v>5359</v>
          </cell>
          <cell r="Y1505">
            <v>6216.44</v>
          </cell>
          <cell r="Z1505">
            <v>12461.88</v>
          </cell>
          <cell r="AA1505" t="str">
            <v>BFGOODRICH, 315, 75, 16, 121, Q, CAMIONETA, ALL TERRAIN, MUD TERRAIN T/A KM2, Letra Blanca Resaltada</v>
          </cell>
        </row>
        <row r="1506">
          <cell r="A1506">
            <v>25271</v>
          </cell>
          <cell r="B1506" t="str">
            <v>325/60/R22 Bfgoodrich All Terrain T/A Ko 123S</v>
          </cell>
          <cell r="C1506" t="str">
            <v>BFGOODRICH</v>
          </cell>
          <cell r="D1506" t="str">
            <v>ALL TERRAIN T/A KO</v>
          </cell>
          <cell r="E1506">
            <v>325</v>
          </cell>
          <cell r="F1506">
            <v>60</v>
          </cell>
          <cell r="G1506">
            <v>22</v>
          </cell>
          <cell r="H1506" t="str">
            <v>Letra Negra</v>
          </cell>
          <cell r="I1506" t="str">
            <v>No</v>
          </cell>
          <cell r="J1506" t="str">
            <v>R</v>
          </cell>
          <cell r="K1506" t="str">
            <v>S</v>
          </cell>
          <cell r="L1506" t="str">
            <v>123</v>
          </cell>
          <cell r="M1506" t="str">
            <v>D</v>
          </cell>
          <cell r="N1506" t="str">
            <v>-</v>
          </cell>
          <cell r="O1506" t="str">
            <v>-</v>
          </cell>
          <cell r="P1506" t="str">
            <v>No</v>
          </cell>
          <cell r="Q1506">
            <v>8</v>
          </cell>
          <cell r="R1506">
            <v>0</v>
          </cell>
          <cell r="S1506" t="str">
            <v>CAMIONETA</v>
          </cell>
          <cell r="T1506" t="str">
            <v>URBAN</v>
          </cell>
          <cell r="U1506" t="str">
            <v>DESCONTINUADO</v>
          </cell>
          <cell r="V1506">
            <v>1</v>
          </cell>
          <cell r="W1506">
            <v>3054.61</v>
          </cell>
          <cell r="X1506">
            <v>4525</v>
          </cell>
          <cell r="Y1506">
            <v>5249</v>
          </cell>
          <cell r="Z1506">
            <v>10124.48</v>
          </cell>
          <cell r="AA1506" t="str">
            <v>BFGOODRICH, 325, 60, 22, 123, S, CAMIONETA, URBAN, ALL TERRAIN T/A KO, Letra Negra</v>
          </cell>
        </row>
        <row r="1507">
          <cell r="A1507">
            <v>60480</v>
          </cell>
          <cell r="B1507" t="str">
            <v>265/35/R18 Michelin Pilot Sport Cup 93Y</v>
          </cell>
          <cell r="C1507" t="str">
            <v>MICHELIN</v>
          </cell>
          <cell r="D1507" t="str">
            <v>PILOT SPORT CUP</v>
          </cell>
          <cell r="E1507">
            <v>265</v>
          </cell>
          <cell r="F1507">
            <v>35</v>
          </cell>
          <cell r="G1507">
            <v>18</v>
          </cell>
          <cell r="H1507" t="str">
            <v>Letra Negra</v>
          </cell>
          <cell r="I1507" t="str">
            <v>No</v>
          </cell>
          <cell r="J1507" t="str">
            <v>HP</v>
          </cell>
          <cell r="K1507" t="str">
            <v>Y</v>
          </cell>
          <cell r="L1507" t="str">
            <v>93</v>
          </cell>
          <cell r="M1507" t="str">
            <v>SL</v>
          </cell>
          <cell r="N1507" t="str">
            <v>-</v>
          </cell>
          <cell r="O1507" t="str">
            <v>-</v>
          </cell>
          <cell r="P1507" t="str">
            <v>No</v>
          </cell>
          <cell r="Q1507" t="str">
            <v>-</v>
          </cell>
          <cell r="R1507">
            <v>80</v>
          </cell>
          <cell r="S1507" t="str">
            <v>AUTO</v>
          </cell>
          <cell r="T1507" t="str">
            <v>SPORTING</v>
          </cell>
          <cell r="U1507" t="str">
            <v>DESCONTINUADO</v>
          </cell>
          <cell r="V1507">
            <v>9</v>
          </cell>
          <cell r="W1507">
            <v>4146.71</v>
          </cell>
          <cell r="X1507">
            <v>6004</v>
          </cell>
          <cell r="Y1507">
            <v>6964.6399999999994</v>
          </cell>
          <cell r="Z1507">
            <v>13743.679999999998</v>
          </cell>
          <cell r="AA1507" t="str">
            <v>MICHELIN, 265, 35, 18, 93, Y, AUTO, SPORTING, PILOT SPORT CUP, Letra Negra</v>
          </cell>
        </row>
        <row r="1508">
          <cell r="A1508" t="str">
            <v>C08312</v>
          </cell>
          <cell r="B1508" t="str">
            <v>Lt265/75/R16 Coopertires Discoverer H/T3 123/120R</v>
          </cell>
          <cell r="C1508" t="str">
            <v>COOPERTIRES</v>
          </cell>
          <cell r="D1508" t="str">
            <v>DISCOVERER H/T3</v>
          </cell>
          <cell r="E1508">
            <v>265</v>
          </cell>
          <cell r="F1508">
            <v>75</v>
          </cell>
          <cell r="G1508">
            <v>16</v>
          </cell>
          <cell r="H1508" t="str">
            <v>Letra Negra</v>
          </cell>
          <cell r="I1508" t="str">
            <v>No</v>
          </cell>
          <cell r="J1508" t="str">
            <v>R</v>
          </cell>
          <cell r="K1508" t="str">
            <v>R</v>
          </cell>
          <cell r="L1508" t="str">
            <v>123/120</v>
          </cell>
          <cell r="M1508" t="str">
            <v>E</v>
          </cell>
          <cell r="N1508" t="str">
            <v>-</v>
          </cell>
          <cell r="O1508" t="str">
            <v>-</v>
          </cell>
          <cell r="P1508" t="str">
            <v>No</v>
          </cell>
          <cell r="Q1508">
            <v>10</v>
          </cell>
          <cell r="R1508">
            <v>0</v>
          </cell>
          <cell r="S1508" t="str">
            <v>CAMIONETA</v>
          </cell>
          <cell r="T1508" t="str">
            <v>ALL TERRAIN</v>
          </cell>
          <cell r="U1508" t="str">
            <v>FUERA DE GAMA</v>
          </cell>
          <cell r="V1508">
            <v>0</v>
          </cell>
          <cell r="W1508">
            <v>2033.29</v>
          </cell>
          <cell r="X1508">
            <v>3021</v>
          </cell>
          <cell r="Y1508">
            <v>3504.3599999999997</v>
          </cell>
          <cell r="Z1508">
            <v>6739.6</v>
          </cell>
          <cell r="AA1508" t="str">
            <v>COOPERTIRES, 265, 75, 16, 123/120, R, CAMIONETA, ALL TERRAIN, DISCOVERER H/T3, Letra Negra</v>
          </cell>
        </row>
        <row r="1509">
          <cell r="A1509" t="str">
            <v>GDY105898</v>
          </cell>
          <cell r="B1509" t="str">
            <v>245/70/R17 Goodyear Wrangler Duratrac 119/116Q</v>
          </cell>
          <cell r="C1509" t="str">
            <v>GOODYEAR</v>
          </cell>
          <cell r="D1509" t="str">
            <v>WRANGLER DURATRAC</v>
          </cell>
          <cell r="E1509">
            <v>245</v>
          </cell>
          <cell r="F1509">
            <v>70</v>
          </cell>
          <cell r="G1509">
            <v>17</v>
          </cell>
          <cell r="H1509" t="str">
            <v>Letra Negra</v>
          </cell>
          <cell r="I1509" t="str">
            <v>No</v>
          </cell>
          <cell r="J1509" t="str">
            <v>R</v>
          </cell>
          <cell r="K1509" t="str">
            <v>Q</v>
          </cell>
          <cell r="L1509" t="str">
            <v>119/116</v>
          </cell>
          <cell r="M1509" t="str">
            <v>E</v>
          </cell>
          <cell r="N1509" t="str">
            <v>-</v>
          </cell>
          <cell r="O1509" t="str">
            <v>-</v>
          </cell>
          <cell r="P1509" t="str">
            <v>No</v>
          </cell>
          <cell r="Q1509">
            <v>10</v>
          </cell>
          <cell r="R1509">
            <v>0</v>
          </cell>
          <cell r="S1509" t="str">
            <v>CAMIONETA</v>
          </cell>
          <cell r="T1509" t="str">
            <v>ALL TERRAIN</v>
          </cell>
          <cell r="U1509" t="str">
            <v>EN GAMA</v>
          </cell>
          <cell r="V1509">
            <v>0</v>
          </cell>
          <cell r="W1509">
            <v>2613.2199999999998</v>
          </cell>
          <cell r="X1509">
            <v>3876</v>
          </cell>
          <cell r="Y1509">
            <v>4496.16</v>
          </cell>
          <cell r="Z1509">
            <v>9412.24</v>
          </cell>
          <cell r="AA1509" t="str">
            <v>GOODYEAR, 245, 70, 17, 119/116, Q, CAMIONETA, ALL TERRAIN, WRANGLER DURATRAC, Letra Negra</v>
          </cell>
        </row>
        <row r="1510">
          <cell r="A1510" t="str">
            <v>DUN105101</v>
          </cell>
          <cell r="B1510" t="str">
            <v>195/65/R15 Dunlop Sp Sport 300 91H</v>
          </cell>
          <cell r="C1510" t="str">
            <v>DUNLOP</v>
          </cell>
          <cell r="D1510" t="str">
            <v>SP SPORT 300</v>
          </cell>
          <cell r="E1510">
            <v>195</v>
          </cell>
          <cell r="F1510">
            <v>65</v>
          </cell>
          <cell r="G1510">
            <v>15</v>
          </cell>
          <cell r="H1510" t="str">
            <v>Letra Negra</v>
          </cell>
          <cell r="I1510" t="str">
            <v>No</v>
          </cell>
          <cell r="J1510" t="str">
            <v>R</v>
          </cell>
          <cell r="K1510" t="str">
            <v>H</v>
          </cell>
          <cell r="L1510" t="str">
            <v>91</v>
          </cell>
          <cell r="M1510" t="str">
            <v>SL</v>
          </cell>
          <cell r="N1510" t="str">
            <v>A</v>
          </cell>
          <cell r="O1510" t="str">
            <v>A</v>
          </cell>
          <cell r="P1510" t="str">
            <v>No</v>
          </cell>
          <cell r="Q1510" t="str">
            <v>-</v>
          </cell>
          <cell r="R1510">
            <v>300</v>
          </cell>
          <cell r="S1510" t="str">
            <v>AUTO</v>
          </cell>
          <cell r="T1510" t="str">
            <v>SPORTING</v>
          </cell>
          <cell r="U1510" t="str">
            <v>EN GAMA</v>
          </cell>
          <cell r="V1510">
            <v>0</v>
          </cell>
          <cell r="W1510">
            <v>1098.3599999999999</v>
          </cell>
          <cell r="X1510">
            <v>1691</v>
          </cell>
          <cell r="Y1510">
            <v>1961.56</v>
          </cell>
          <cell r="Z1510">
            <v>3641.24</v>
          </cell>
          <cell r="AA1510" t="str">
            <v>DUNLOP, 195, 65, 15, 91, H, AUTO, SPORTING, SP SPORT 300, Letra Negra</v>
          </cell>
        </row>
        <row r="1511">
          <cell r="A1511" t="str">
            <v>GDY108513</v>
          </cell>
          <cell r="B1511" t="str">
            <v>245/35/R19 Goodyear Eagle F1 Asymmetric 3 93Y</v>
          </cell>
          <cell r="C1511" t="str">
            <v>GOODYEAR</v>
          </cell>
          <cell r="D1511" t="str">
            <v>EAGLE F1 ASYMMETRIC 3</v>
          </cell>
          <cell r="E1511">
            <v>245</v>
          </cell>
          <cell r="F1511">
            <v>35</v>
          </cell>
          <cell r="G1511">
            <v>19</v>
          </cell>
          <cell r="H1511" t="str">
            <v>Letra Negra</v>
          </cell>
          <cell r="I1511" t="str">
            <v>No</v>
          </cell>
          <cell r="J1511" t="str">
            <v>HP</v>
          </cell>
          <cell r="K1511" t="str">
            <v>Y</v>
          </cell>
          <cell r="L1511" t="str">
            <v>93</v>
          </cell>
          <cell r="M1511" t="str">
            <v>SL</v>
          </cell>
          <cell r="N1511" t="str">
            <v>AA</v>
          </cell>
          <cell r="O1511" t="str">
            <v>A</v>
          </cell>
          <cell r="P1511" t="str">
            <v>No</v>
          </cell>
          <cell r="Q1511" t="str">
            <v>-</v>
          </cell>
          <cell r="R1511">
            <v>300</v>
          </cell>
          <cell r="S1511" t="str">
            <v>AUTO</v>
          </cell>
          <cell r="T1511" t="str">
            <v>SPORTING</v>
          </cell>
          <cell r="U1511" t="str">
            <v>EN GAMA</v>
          </cell>
          <cell r="V1511">
            <v>1</v>
          </cell>
          <cell r="W1511">
            <v>3347.69</v>
          </cell>
          <cell r="X1511">
            <v>4922</v>
          </cell>
          <cell r="Y1511">
            <v>5709.5199999999995</v>
          </cell>
          <cell r="Z1511">
            <v>11095.4</v>
          </cell>
          <cell r="AA1511" t="str">
            <v>GOODYEAR, 245, 35, 19, 93, Y, AUTO, SPORTING, EAGLE F1 ASYMMETRIC 3, Letra Negra</v>
          </cell>
        </row>
        <row r="1512">
          <cell r="A1512" t="str">
            <v>GDY107551</v>
          </cell>
          <cell r="B1512" t="str">
            <v>245/40/R17 Goodyear Eagle Sport All Season 91W</v>
          </cell>
          <cell r="C1512" t="str">
            <v>GOODYEAR</v>
          </cell>
          <cell r="D1512" t="str">
            <v>EAGLE SPORT ALL SEASON</v>
          </cell>
          <cell r="E1512">
            <v>245</v>
          </cell>
          <cell r="F1512">
            <v>40</v>
          </cell>
          <cell r="G1512">
            <v>17</v>
          </cell>
          <cell r="H1512" t="str">
            <v>Letra Negra</v>
          </cell>
          <cell r="I1512" t="str">
            <v>No</v>
          </cell>
          <cell r="J1512" t="str">
            <v>HP</v>
          </cell>
          <cell r="K1512" t="str">
            <v>W</v>
          </cell>
          <cell r="L1512" t="str">
            <v>91</v>
          </cell>
          <cell r="M1512" t="str">
            <v>SL</v>
          </cell>
          <cell r="N1512" t="str">
            <v>-</v>
          </cell>
          <cell r="O1512" t="str">
            <v>A</v>
          </cell>
          <cell r="P1512" t="str">
            <v>No</v>
          </cell>
          <cell r="Q1512" t="str">
            <v>-</v>
          </cell>
          <cell r="R1512">
            <v>560</v>
          </cell>
          <cell r="S1512" t="str">
            <v>AUTO</v>
          </cell>
          <cell r="T1512" t="str">
            <v>SPORTING</v>
          </cell>
          <cell r="U1512" t="str">
            <v>EN GAMA</v>
          </cell>
          <cell r="V1512">
            <v>5</v>
          </cell>
          <cell r="W1512">
            <v>2492.9899999999998</v>
          </cell>
          <cell r="X1512">
            <v>3714</v>
          </cell>
          <cell r="Y1512">
            <v>4308.24</v>
          </cell>
          <cell r="Z1512">
            <v>8821.7999999999993</v>
          </cell>
          <cell r="AA1512" t="str">
            <v>GOODYEAR, 245, 40, 17, 91, W, AUTO, SPORTING, EAGLE SPORT ALL SEASON, Letra Negra</v>
          </cell>
        </row>
        <row r="1513">
          <cell r="A1513" t="str">
            <v>PIR2632100</v>
          </cell>
          <cell r="B1513" t="str">
            <v>245/40/R20 Pirelli Pzero 99Y</v>
          </cell>
          <cell r="C1513" t="str">
            <v>PIRELLI</v>
          </cell>
          <cell r="D1513" t="str">
            <v>PZERO</v>
          </cell>
          <cell r="E1513">
            <v>245</v>
          </cell>
          <cell r="F1513">
            <v>40</v>
          </cell>
          <cell r="G1513">
            <v>20</v>
          </cell>
          <cell r="H1513" t="str">
            <v>Letra Negra</v>
          </cell>
          <cell r="I1513" t="str">
            <v>Si</v>
          </cell>
          <cell r="J1513" t="str">
            <v>HP</v>
          </cell>
          <cell r="K1513" t="str">
            <v>Y</v>
          </cell>
          <cell r="L1513" t="str">
            <v>99</v>
          </cell>
          <cell r="M1513" t="str">
            <v>XL</v>
          </cell>
          <cell r="N1513" t="str">
            <v>AA</v>
          </cell>
          <cell r="O1513" t="str">
            <v>A</v>
          </cell>
          <cell r="P1513" t="str">
            <v>Si</v>
          </cell>
          <cell r="Q1513" t="str">
            <v>-</v>
          </cell>
          <cell r="R1513">
            <v>220</v>
          </cell>
          <cell r="S1513" t="str">
            <v>AUTO</v>
          </cell>
          <cell r="T1513" t="str">
            <v>URBAN</v>
          </cell>
          <cell r="U1513" t="str">
            <v>EN GAMA</v>
          </cell>
          <cell r="V1513">
            <v>11</v>
          </cell>
          <cell r="W1513">
            <v>5136.8999999999996</v>
          </cell>
          <cell r="X1513">
            <v>7345</v>
          </cell>
          <cell r="Y1513">
            <v>8520.1999999999989</v>
          </cell>
          <cell r="Z1513">
            <v>18068.16</v>
          </cell>
          <cell r="AA1513" t="str">
            <v>PIRELLI, 245, 40, 20, 99, Y, AUTO, URBAN, PZERO, Letra Negra</v>
          </cell>
        </row>
        <row r="1514">
          <cell r="A1514" t="str">
            <v>GDY108411</v>
          </cell>
          <cell r="B1514" t="str">
            <v>275/35/R20 Goodyear Eagle F1 Asymmetric 3 98Y</v>
          </cell>
          <cell r="C1514" t="str">
            <v>GOODYEAR</v>
          </cell>
          <cell r="D1514" t="str">
            <v>EAGLE F1 ASYMMETRIC 3</v>
          </cell>
          <cell r="E1514">
            <v>275</v>
          </cell>
          <cell r="F1514">
            <v>35</v>
          </cell>
          <cell r="G1514">
            <v>20</v>
          </cell>
          <cell r="H1514" t="str">
            <v>Letra Negra</v>
          </cell>
          <cell r="I1514" t="str">
            <v>Si</v>
          </cell>
          <cell r="J1514" t="str">
            <v>HP</v>
          </cell>
          <cell r="K1514" t="str">
            <v>Y</v>
          </cell>
          <cell r="L1514" t="str">
            <v>98</v>
          </cell>
          <cell r="M1514" t="str">
            <v>SL</v>
          </cell>
          <cell r="N1514" t="str">
            <v>AA</v>
          </cell>
          <cell r="O1514" t="str">
            <v>A</v>
          </cell>
          <cell r="P1514" t="str">
            <v>Si</v>
          </cell>
          <cell r="Q1514" t="str">
            <v>-</v>
          </cell>
          <cell r="R1514">
            <v>300</v>
          </cell>
          <cell r="S1514" t="str">
            <v>AUTO</v>
          </cell>
          <cell r="T1514" t="str">
            <v>SPORTING</v>
          </cell>
          <cell r="U1514" t="str">
            <v>EN GAMA</v>
          </cell>
          <cell r="V1514">
            <v>0</v>
          </cell>
          <cell r="W1514">
            <v>4828.18</v>
          </cell>
          <cell r="X1514">
            <v>6927</v>
          </cell>
          <cell r="Y1514">
            <v>8035.32</v>
          </cell>
          <cell r="Z1514">
            <v>16521.879999999997</v>
          </cell>
          <cell r="AA1514" t="str">
            <v>GOODYEAR, 275, 35, 20, 98, Y, AUTO, SPORTING, EAGLE F1 ASYMMETRIC 3, Letra Negra</v>
          </cell>
        </row>
        <row r="1515">
          <cell r="A1515" t="str">
            <v>PIR1791600</v>
          </cell>
          <cell r="B1515" t="str">
            <v>275/40/R20 Pirelli Pzero 106Y</v>
          </cell>
          <cell r="C1515" t="str">
            <v>PIRELLI</v>
          </cell>
          <cell r="D1515" t="str">
            <v>PZERO</v>
          </cell>
          <cell r="E1515">
            <v>275</v>
          </cell>
          <cell r="F1515">
            <v>40</v>
          </cell>
          <cell r="G1515">
            <v>20</v>
          </cell>
          <cell r="H1515" t="str">
            <v>Letra Negra</v>
          </cell>
          <cell r="I1515" t="str">
            <v>No</v>
          </cell>
          <cell r="J1515" t="str">
            <v>HP</v>
          </cell>
          <cell r="K1515" t="str">
            <v>Y</v>
          </cell>
          <cell r="L1515" t="str">
            <v>106</v>
          </cell>
          <cell r="M1515" t="str">
            <v>XL</v>
          </cell>
          <cell r="N1515" t="str">
            <v>AA</v>
          </cell>
          <cell r="O1515" t="str">
            <v>A</v>
          </cell>
          <cell r="P1515" t="str">
            <v>No</v>
          </cell>
          <cell r="Q1515" t="str">
            <v>-</v>
          </cell>
          <cell r="R1515">
            <v>220</v>
          </cell>
          <cell r="S1515" t="str">
            <v>AUTO</v>
          </cell>
          <cell r="T1515" t="str">
            <v>URBAN</v>
          </cell>
          <cell r="U1515" t="str">
            <v>EN GAMA</v>
          </cell>
          <cell r="V1515">
            <v>8</v>
          </cell>
          <cell r="W1515">
            <v>4433.6400000000003</v>
          </cell>
          <cell r="X1515">
            <v>6392</v>
          </cell>
          <cell r="Y1515">
            <v>7414.7199999999993</v>
          </cell>
          <cell r="Z1515">
            <v>16273.64</v>
          </cell>
          <cell r="AA1515" t="str">
            <v>PIRELLI, 275, 40, 20, 106, Y, AUTO, URBAN, PZERO, Letra Negra</v>
          </cell>
        </row>
        <row r="1516">
          <cell r="A1516" t="str">
            <v>BS16628200</v>
          </cell>
          <cell r="B1516" t="str">
            <v>255/40/R20 Bridgestone Dueler H/P Sport 101W</v>
          </cell>
          <cell r="C1516" t="str">
            <v>BRIDGESTONE</v>
          </cell>
          <cell r="D1516" t="str">
            <v>DUELER H/P SPORT</v>
          </cell>
          <cell r="E1516">
            <v>255</v>
          </cell>
          <cell r="F1516">
            <v>40</v>
          </cell>
          <cell r="G1516">
            <v>20</v>
          </cell>
          <cell r="H1516" t="str">
            <v>Letra Negra</v>
          </cell>
          <cell r="I1516" t="str">
            <v>No</v>
          </cell>
          <cell r="J1516" t="str">
            <v>HP</v>
          </cell>
          <cell r="K1516" t="str">
            <v>W</v>
          </cell>
          <cell r="L1516" t="str">
            <v>101</v>
          </cell>
          <cell r="M1516" t="str">
            <v>XL</v>
          </cell>
          <cell r="N1516" t="str">
            <v>A</v>
          </cell>
          <cell r="O1516" t="str">
            <v>A</v>
          </cell>
          <cell r="P1516" t="str">
            <v>No</v>
          </cell>
          <cell r="Q1516" t="str">
            <v>-</v>
          </cell>
          <cell r="R1516">
            <v>300</v>
          </cell>
          <cell r="S1516" t="str">
            <v>CAMIONETA</v>
          </cell>
          <cell r="T1516" t="str">
            <v>SPORTING</v>
          </cell>
          <cell r="U1516" t="str">
            <v>EN GAMA</v>
          </cell>
          <cell r="V1516">
            <v>3</v>
          </cell>
          <cell r="W1516">
            <v>3466.1</v>
          </cell>
          <cell r="X1516">
            <v>5082</v>
          </cell>
          <cell r="Y1516">
            <v>5895.12</v>
          </cell>
          <cell r="Z1516">
            <v>11488.64</v>
          </cell>
          <cell r="AA1516" t="str">
            <v>BRIDGESTONE, 255, 40, 20, 101, W, CAMIONETA, SPORTING, DUELER H/P SPORT, Letra Negra</v>
          </cell>
        </row>
        <row r="1517">
          <cell r="A1517" t="str">
            <v>PIR1723000</v>
          </cell>
          <cell r="B1517" t="str">
            <v>235/40/R18 Pirelli Pzero 95Y</v>
          </cell>
          <cell r="C1517" t="str">
            <v>PIRELLI</v>
          </cell>
          <cell r="D1517" t="str">
            <v>PZERO</v>
          </cell>
          <cell r="E1517">
            <v>235</v>
          </cell>
          <cell r="F1517">
            <v>40</v>
          </cell>
          <cell r="G1517">
            <v>18</v>
          </cell>
          <cell r="H1517" t="str">
            <v>Letra Negra</v>
          </cell>
          <cell r="I1517" t="str">
            <v>No</v>
          </cell>
          <cell r="J1517" t="str">
            <v>HP</v>
          </cell>
          <cell r="K1517" t="str">
            <v>Y</v>
          </cell>
          <cell r="L1517" t="str">
            <v>95</v>
          </cell>
          <cell r="M1517" t="str">
            <v>SL</v>
          </cell>
          <cell r="N1517" t="str">
            <v>AA</v>
          </cell>
          <cell r="O1517" t="str">
            <v>A</v>
          </cell>
          <cell r="P1517" t="str">
            <v>No</v>
          </cell>
          <cell r="Q1517" t="str">
            <v>-</v>
          </cell>
          <cell r="R1517">
            <v>220</v>
          </cell>
          <cell r="S1517" t="str">
            <v>AUTO</v>
          </cell>
          <cell r="T1517" t="str">
            <v>URBAN</v>
          </cell>
          <cell r="U1517" t="str">
            <v>EN GAMA</v>
          </cell>
          <cell r="V1517">
            <v>0</v>
          </cell>
          <cell r="W1517">
            <v>3056.34</v>
          </cell>
          <cell r="X1517">
            <v>4528</v>
          </cell>
          <cell r="Y1517">
            <v>5252.48</v>
          </cell>
          <cell r="Z1517">
            <v>10130.279999999999</v>
          </cell>
          <cell r="AA1517" t="str">
            <v>PIRELLI, 235, 40, 18, 95, Y, AUTO, URBAN, PZERO, Letra Negra</v>
          </cell>
        </row>
        <row r="1518">
          <cell r="A1518" t="str">
            <v>PIR1902000</v>
          </cell>
          <cell r="B1518" t="str">
            <v>245/40/R19 Pirelli Pzero 94Y</v>
          </cell>
          <cell r="C1518" t="str">
            <v>PIRELLI</v>
          </cell>
          <cell r="D1518" t="str">
            <v>PZERO</v>
          </cell>
          <cell r="E1518">
            <v>245</v>
          </cell>
          <cell r="F1518">
            <v>40</v>
          </cell>
          <cell r="G1518">
            <v>19</v>
          </cell>
          <cell r="H1518" t="str">
            <v>Letra Negra</v>
          </cell>
          <cell r="I1518" t="str">
            <v>No</v>
          </cell>
          <cell r="J1518" t="str">
            <v>HP</v>
          </cell>
          <cell r="K1518" t="str">
            <v>Y</v>
          </cell>
          <cell r="L1518" t="str">
            <v>94</v>
          </cell>
          <cell r="M1518" t="str">
            <v>SL</v>
          </cell>
          <cell r="N1518" t="str">
            <v>AA</v>
          </cell>
          <cell r="O1518" t="str">
            <v>A</v>
          </cell>
          <cell r="P1518" t="str">
            <v>No</v>
          </cell>
          <cell r="Q1518" t="str">
            <v>-</v>
          </cell>
          <cell r="R1518">
            <v>220</v>
          </cell>
          <cell r="S1518" t="str">
            <v>AUTO</v>
          </cell>
          <cell r="T1518" t="str">
            <v>URBAN</v>
          </cell>
          <cell r="U1518" t="str">
            <v>EN GAMA</v>
          </cell>
          <cell r="V1518">
            <v>0</v>
          </cell>
          <cell r="W1518">
            <v>3447.2</v>
          </cell>
          <cell r="X1518">
            <v>5057</v>
          </cell>
          <cell r="Y1518">
            <v>5866.12</v>
          </cell>
          <cell r="Z1518">
            <v>11426</v>
          </cell>
          <cell r="AA1518" t="str">
            <v>PIRELLI, 245, 40, 19, 94, Y, AUTO, URBAN, PZERO, Letra Negra</v>
          </cell>
        </row>
        <row r="1519">
          <cell r="A1519" t="str">
            <v>VZ503</v>
          </cell>
          <cell r="B1519" t="str">
            <v>205/60/R15 Venezia Crusade Sxt 91H</v>
          </cell>
          <cell r="C1519" t="str">
            <v>VENEZIA</v>
          </cell>
          <cell r="D1519" t="str">
            <v>CRUSADE SXT</v>
          </cell>
          <cell r="E1519">
            <v>205</v>
          </cell>
          <cell r="F1519">
            <v>60</v>
          </cell>
          <cell r="G1519">
            <v>15</v>
          </cell>
          <cell r="H1519" t="str">
            <v>Letra Negra</v>
          </cell>
          <cell r="I1519" t="str">
            <v>No</v>
          </cell>
          <cell r="J1519" t="str">
            <v>R</v>
          </cell>
          <cell r="K1519" t="str">
            <v>H</v>
          </cell>
          <cell r="L1519" t="str">
            <v>91</v>
          </cell>
          <cell r="M1519" t="str">
            <v>SL</v>
          </cell>
          <cell r="N1519" t="str">
            <v>A</v>
          </cell>
          <cell r="O1519" t="str">
            <v>A</v>
          </cell>
          <cell r="P1519" t="str">
            <v>No</v>
          </cell>
          <cell r="Q1519" t="str">
            <v>-</v>
          </cell>
          <cell r="R1519">
            <v>500</v>
          </cell>
          <cell r="S1519" t="str">
            <v>AUTO</v>
          </cell>
          <cell r="T1519" t="str">
            <v>URBAN</v>
          </cell>
          <cell r="U1519" t="str">
            <v>DESCONTINUADO</v>
          </cell>
          <cell r="V1519">
            <v>0</v>
          </cell>
          <cell r="W1519">
            <v>724.19</v>
          </cell>
          <cell r="X1519">
            <v>1185</v>
          </cell>
          <cell r="Y1519">
            <v>1374.6</v>
          </cell>
          <cell r="Z1519">
            <v>2401.1999999999998</v>
          </cell>
          <cell r="AA1519" t="str">
            <v>VENEZIA, 205, 60, 15, 91, H, AUTO, URBAN, CRUSADE SXT, Letra Negra</v>
          </cell>
        </row>
        <row r="1520">
          <cell r="A1520" t="str">
            <v>GDY108308</v>
          </cell>
          <cell r="B1520" t="str">
            <v>245/40/R18 Goodyear Eagle F1 Asymmetric 3 97Y</v>
          </cell>
          <cell r="C1520" t="str">
            <v>GOODYEAR</v>
          </cell>
          <cell r="D1520" t="str">
            <v>EAGLE F1 ASYMMETRIC 3</v>
          </cell>
          <cell r="E1520">
            <v>245</v>
          </cell>
          <cell r="F1520">
            <v>40</v>
          </cell>
          <cell r="G1520">
            <v>18</v>
          </cell>
          <cell r="H1520" t="str">
            <v>Letra Negra</v>
          </cell>
          <cell r="I1520" t="str">
            <v>No</v>
          </cell>
          <cell r="J1520" t="str">
            <v>HP</v>
          </cell>
          <cell r="K1520" t="str">
            <v>Y</v>
          </cell>
          <cell r="L1520" t="str">
            <v>97</v>
          </cell>
          <cell r="M1520" t="str">
            <v>XL</v>
          </cell>
          <cell r="N1520" t="str">
            <v>AA</v>
          </cell>
          <cell r="O1520" t="str">
            <v>A</v>
          </cell>
          <cell r="P1520" t="str">
            <v>No</v>
          </cell>
          <cell r="Q1520" t="str">
            <v>-</v>
          </cell>
          <cell r="R1520">
            <v>300</v>
          </cell>
          <cell r="S1520" t="str">
            <v>AUTO</v>
          </cell>
          <cell r="T1520" t="str">
            <v>SPORTING</v>
          </cell>
          <cell r="U1520" t="str">
            <v>FUERA DE GAMA</v>
          </cell>
          <cell r="V1520">
            <v>0</v>
          </cell>
          <cell r="W1520">
            <v>2847.82</v>
          </cell>
          <cell r="X1520">
            <v>4245</v>
          </cell>
          <cell r="Y1520">
            <v>4924.2</v>
          </cell>
          <cell r="Z1520">
            <v>9438.92</v>
          </cell>
          <cell r="AA1520" t="str">
            <v>GOODYEAR, 245, 40, 18, 97, Y, AUTO, SPORTING, EAGLE F1 ASYMMETRIC 3, Letra Negra</v>
          </cell>
        </row>
        <row r="1521">
          <cell r="A1521" t="str">
            <v>GDY108517</v>
          </cell>
          <cell r="B1521" t="str">
            <v>255/30/R19 Goodyear Eagle F1 Asymmetric 3 91Y</v>
          </cell>
          <cell r="C1521" t="str">
            <v>GOODYEAR</v>
          </cell>
          <cell r="D1521" t="str">
            <v>EAGLE F1 ASYMMETRIC 3</v>
          </cell>
          <cell r="E1521">
            <v>255</v>
          </cell>
          <cell r="F1521">
            <v>30</v>
          </cell>
          <cell r="G1521">
            <v>19</v>
          </cell>
          <cell r="H1521" t="str">
            <v>Letra Negra</v>
          </cell>
          <cell r="I1521" t="str">
            <v>No</v>
          </cell>
          <cell r="J1521" t="str">
            <v>HP</v>
          </cell>
          <cell r="K1521" t="str">
            <v>Y</v>
          </cell>
          <cell r="L1521" t="str">
            <v>91</v>
          </cell>
          <cell r="M1521" t="str">
            <v>XL</v>
          </cell>
          <cell r="N1521" t="str">
            <v>AA</v>
          </cell>
          <cell r="O1521" t="str">
            <v>A</v>
          </cell>
          <cell r="P1521" t="str">
            <v>No</v>
          </cell>
          <cell r="Q1521" t="str">
            <v>-</v>
          </cell>
          <cell r="R1521">
            <v>300</v>
          </cell>
          <cell r="S1521" t="str">
            <v>AUTO</v>
          </cell>
          <cell r="T1521" t="str">
            <v>SPORTING</v>
          </cell>
          <cell r="U1521" t="str">
            <v>EN GAMA</v>
          </cell>
          <cell r="V1521">
            <v>2</v>
          </cell>
          <cell r="W1521">
            <v>3565.5</v>
          </cell>
          <cell r="X1521">
            <v>5217</v>
          </cell>
          <cell r="Y1521">
            <v>6051.7199999999993</v>
          </cell>
          <cell r="Z1521">
            <v>11818.08</v>
          </cell>
          <cell r="AA1521" t="str">
            <v>GOODYEAR, 255, 30, 19, 91, Y, AUTO, SPORTING, EAGLE F1 ASYMMETRIC 3, Letra Negra</v>
          </cell>
        </row>
        <row r="1522">
          <cell r="A1522">
            <v>17035</v>
          </cell>
          <cell r="B1522" t="str">
            <v>225/55/R16 Uniroyal Tiger Paw Touring 95V</v>
          </cell>
          <cell r="C1522" t="str">
            <v>UNIROYAL</v>
          </cell>
          <cell r="D1522" t="str">
            <v>TIGER PAW TOURING</v>
          </cell>
          <cell r="E1522">
            <v>225</v>
          </cell>
          <cell r="F1522">
            <v>55</v>
          </cell>
          <cell r="G1522">
            <v>16</v>
          </cell>
          <cell r="H1522" t="str">
            <v>Letra Negra</v>
          </cell>
          <cell r="I1522" t="str">
            <v>No</v>
          </cell>
          <cell r="J1522" t="str">
            <v>HP</v>
          </cell>
          <cell r="K1522" t="str">
            <v>V</v>
          </cell>
          <cell r="L1522" t="str">
            <v>95</v>
          </cell>
          <cell r="M1522" t="str">
            <v>SL</v>
          </cell>
          <cell r="N1522" t="str">
            <v>-</v>
          </cell>
          <cell r="O1522" t="str">
            <v>-</v>
          </cell>
          <cell r="P1522" t="str">
            <v>No</v>
          </cell>
          <cell r="Q1522" t="str">
            <v>-</v>
          </cell>
          <cell r="R1522">
            <v>300</v>
          </cell>
          <cell r="S1522" t="str">
            <v>AUTO</v>
          </cell>
          <cell r="T1522" t="str">
            <v>TOURING</v>
          </cell>
          <cell r="U1522" t="str">
            <v>DESCONTINUADO</v>
          </cell>
          <cell r="V1522">
            <v>8</v>
          </cell>
          <cell r="W1522">
            <v>1085.43</v>
          </cell>
          <cell r="X1522">
            <v>1738</v>
          </cell>
          <cell r="Y1522">
            <v>2016.08</v>
          </cell>
          <cell r="Z1522">
            <v>3598.32</v>
          </cell>
          <cell r="AA1522" t="str">
            <v>UNIROYAL, 225, 55, 16, 95, V, AUTO, TOURING, TIGER PAW TOURING, Letra Negra</v>
          </cell>
        </row>
        <row r="1523">
          <cell r="A1523" t="str">
            <v>17H38551</v>
          </cell>
          <cell r="B1523" t="str">
            <v>235/55/R18 Tornel Jk Elanzo Touring 100V</v>
          </cell>
          <cell r="C1523" t="str">
            <v>TORNEL</v>
          </cell>
          <cell r="D1523" t="str">
            <v>JK ELANZO TOURING</v>
          </cell>
          <cell r="E1523">
            <v>235</v>
          </cell>
          <cell r="F1523">
            <v>55</v>
          </cell>
          <cell r="G1523">
            <v>18</v>
          </cell>
          <cell r="H1523" t="str">
            <v>Letra Negra</v>
          </cell>
          <cell r="I1523" t="str">
            <v>No</v>
          </cell>
          <cell r="J1523" t="str">
            <v>HP</v>
          </cell>
          <cell r="K1523" t="str">
            <v>V</v>
          </cell>
          <cell r="L1523" t="str">
            <v>100</v>
          </cell>
          <cell r="M1523" t="str">
            <v>SL</v>
          </cell>
          <cell r="N1523" t="str">
            <v>-</v>
          </cell>
          <cell r="O1523" t="str">
            <v>-</v>
          </cell>
          <cell r="P1523" t="str">
            <v>No</v>
          </cell>
          <cell r="Q1523" t="str">
            <v>-</v>
          </cell>
          <cell r="R1523">
            <v>0</v>
          </cell>
          <cell r="S1523" t="str">
            <v>AUTO</v>
          </cell>
          <cell r="T1523" t="str">
            <v>TOURING</v>
          </cell>
          <cell r="U1523" t="str">
            <v>EN GAMA</v>
          </cell>
          <cell r="V1523">
            <v>0</v>
          </cell>
          <cell r="W1523">
            <v>1247.26</v>
          </cell>
          <cell r="X1523">
            <v>2078</v>
          </cell>
          <cell r="Y1523">
            <v>2410.48</v>
          </cell>
          <cell r="Z1523">
            <v>4134.24</v>
          </cell>
          <cell r="AA1523" t="str">
            <v>TORNEL, 235, 55, 18, 100, V, AUTO, TOURING, JK ELANZO TOURING, Letra Negra</v>
          </cell>
        </row>
        <row r="1524">
          <cell r="A1524" t="str">
            <v>C20139</v>
          </cell>
          <cell r="B1524" t="str">
            <v>205/55/R16 Coopertires Cs5 Ultra Touring 91H</v>
          </cell>
          <cell r="C1524" t="str">
            <v>COOPERTIRES</v>
          </cell>
          <cell r="D1524" t="str">
            <v>CS5 ULTRA TOURING</v>
          </cell>
          <cell r="E1524">
            <v>205</v>
          </cell>
          <cell r="F1524">
            <v>55</v>
          </cell>
          <cell r="G1524">
            <v>16</v>
          </cell>
          <cell r="H1524" t="str">
            <v>Letra Negra</v>
          </cell>
          <cell r="I1524" t="str">
            <v>No</v>
          </cell>
          <cell r="J1524" t="str">
            <v>R</v>
          </cell>
          <cell r="K1524" t="str">
            <v>H</v>
          </cell>
          <cell r="L1524" t="str">
            <v>91</v>
          </cell>
          <cell r="M1524" t="str">
            <v>SL</v>
          </cell>
          <cell r="N1524" t="str">
            <v>A</v>
          </cell>
          <cell r="O1524" t="str">
            <v>A</v>
          </cell>
          <cell r="P1524" t="str">
            <v>No</v>
          </cell>
          <cell r="Q1524">
            <v>4</v>
          </cell>
          <cell r="R1524">
            <v>620</v>
          </cell>
          <cell r="S1524" t="str">
            <v>AUTO</v>
          </cell>
          <cell r="T1524" t="str">
            <v>TOURING</v>
          </cell>
          <cell r="U1524" t="str">
            <v>FUERA DE GAMA</v>
          </cell>
          <cell r="V1524">
            <v>0</v>
          </cell>
          <cell r="W1524">
            <v>1273.3599999999999</v>
          </cell>
          <cell r="X1524">
            <v>1992</v>
          </cell>
          <cell r="Y1524">
            <v>2310.7199999999998</v>
          </cell>
          <cell r="Z1524">
            <v>4221.24</v>
          </cell>
          <cell r="AA1524" t="str">
            <v>COOPERTIRES, 205, 55, 16, 91, H, AUTO, TOURING, CS5 ULTRA TOURING, Letra Negra</v>
          </cell>
        </row>
        <row r="1525">
          <cell r="A1525">
            <v>52083</v>
          </cell>
          <cell r="B1525" t="str">
            <v>225/70/R16 Bfgoodrich Advantage T/A Sport 103T</v>
          </cell>
          <cell r="C1525" t="str">
            <v>BFGOODRICH</v>
          </cell>
          <cell r="D1525" t="str">
            <v>ADVANTAGE T/A SPORT</v>
          </cell>
          <cell r="E1525">
            <v>225</v>
          </cell>
          <cell r="F1525">
            <v>70</v>
          </cell>
          <cell r="G1525">
            <v>16</v>
          </cell>
          <cell r="H1525" t="str">
            <v>Letra Negra</v>
          </cell>
          <cell r="I1525" t="str">
            <v>No</v>
          </cell>
          <cell r="J1525" t="str">
            <v>R</v>
          </cell>
          <cell r="K1525" t="str">
            <v>T</v>
          </cell>
          <cell r="L1525" t="str">
            <v>103</v>
          </cell>
          <cell r="M1525" t="str">
            <v>SL</v>
          </cell>
          <cell r="N1525" t="str">
            <v>A</v>
          </cell>
          <cell r="O1525" t="str">
            <v>A</v>
          </cell>
          <cell r="P1525" t="str">
            <v>No</v>
          </cell>
          <cell r="Q1525" t="str">
            <v>-</v>
          </cell>
          <cell r="R1525">
            <v>600</v>
          </cell>
          <cell r="S1525" t="str">
            <v>CAMIONETA</v>
          </cell>
          <cell r="T1525" t="str">
            <v>SPORTING</v>
          </cell>
          <cell r="U1525" t="str">
            <v>EN GAMA</v>
          </cell>
          <cell r="V1525">
            <v>6</v>
          </cell>
          <cell r="W1525">
            <v>1790.53</v>
          </cell>
          <cell r="X1525">
            <v>2693</v>
          </cell>
          <cell r="Y1525">
            <v>3123.8799999999997</v>
          </cell>
          <cell r="Z1525">
            <v>5934.56</v>
          </cell>
          <cell r="AA1525" t="str">
            <v>BFGOODRICH, 225, 70, 16, 103, T, CAMIONETA, SPORTING, ADVANTAGE T/A SPORT, Letra Negra</v>
          </cell>
        </row>
        <row r="1526">
          <cell r="A1526">
            <v>92516</v>
          </cell>
          <cell r="B1526" t="str">
            <v>325/30/R19 Michelin Pilot Sport Cup 101Y</v>
          </cell>
          <cell r="C1526" t="str">
            <v>MICHELIN</v>
          </cell>
          <cell r="D1526" t="str">
            <v>PILOT SPORT CUP</v>
          </cell>
          <cell r="E1526">
            <v>325</v>
          </cell>
          <cell r="F1526">
            <v>30</v>
          </cell>
          <cell r="G1526">
            <v>19</v>
          </cell>
          <cell r="H1526" t="str">
            <v>Letra Negra</v>
          </cell>
          <cell r="I1526" t="str">
            <v>No</v>
          </cell>
          <cell r="J1526" t="str">
            <v>HP</v>
          </cell>
          <cell r="K1526" t="str">
            <v>Y</v>
          </cell>
          <cell r="L1526" t="str">
            <v>101</v>
          </cell>
          <cell r="M1526" t="str">
            <v>SL</v>
          </cell>
          <cell r="N1526" t="str">
            <v>-</v>
          </cell>
          <cell r="O1526" t="str">
            <v>-</v>
          </cell>
          <cell r="P1526" t="str">
            <v>No</v>
          </cell>
          <cell r="Q1526" t="str">
            <v>-</v>
          </cell>
          <cell r="R1526">
            <v>80</v>
          </cell>
          <cell r="S1526" t="str">
            <v>AUTO</v>
          </cell>
          <cell r="T1526" t="str">
            <v>SPORTING</v>
          </cell>
          <cell r="U1526" t="str">
            <v>DESCONTINUADO</v>
          </cell>
          <cell r="V1526">
            <v>12</v>
          </cell>
          <cell r="W1526">
            <v>5542.68</v>
          </cell>
          <cell r="X1526">
            <v>7894</v>
          </cell>
          <cell r="Y1526">
            <v>9157.0399999999991</v>
          </cell>
          <cell r="Z1526">
            <v>18370.919999999998</v>
          </cell>
          <cell r="AA1526" t="str">
            <v>MICHELIN, 325, 30, 19, 101, Y, AUTO, SPORTING, PILOT SPORT CUP, Letra Negra</v>
          </cell>
        </row>
        <row r="1527">
          <cell r="A1527">
            <v>64604</v>
          </cell>
          <cell r="B1527" t="str">
            <v>195/60/R14 Michelin Energy Xm2 86H</v>
          </cell>
          <cell r="C1527" t="str">
            <v>MICHELIN</v>
          </cell>
          <cell r="D1527" t="str">
            <v>ENERGY XM2</v>
          </cell>
          <cell r="E1527">
            <v>195</v>
          </cell>
          <cell r="F1527">
            <v>60</v>
          </cell>
          <cell r="G1527">
            <v>14</v>
          </cell>
          <cell r="H1527" t="str">
            <v>Letra Negra</v>
          </cell>
          <cell r="I1527" t="str">
            <v>No</v>
          </cell>
          <cell r="J1527" t="str">
            <v>R</v>
          </cell>
          <cell r="K1527" t="str">
            <v>H</v>
          </cell>
          <cell r="L1527" t="str">
            <v>86</v>
          </cell>
          <cell r="M1527" t="str">
            <v>SL</v>
          </cell>
          <cell r="N1527" t="str">
            <v>-</v>
          </cell>
          <cell r="O1527" t="str">
            <v>-</v>
          </cell>
          <cell r="P1527" t="str">
            <v>No</v>
          </cell>
          <cell r="Q1527" t="str">
            <v>-</v>
          </cell>
          <cell r="R1527">
            <v>420</v>
          </cell>
          <cell r="S1527" t="str">
            <v>AUTO</v>
          </cell>
          <cell r="T1527" t="str">
            <v>URBAN</v>
          </cell>
          <cell r="U1527" t="str">
            <v>EN GAMA</v>
          </cell>
          <cell r="V1527">
            <v>1</v>
          </cell>
          <cell r="W1527">
            <v>1227.97</v>
          </cell>
          <cell r="X1527">
            <v>1837</v>
          </cell>
          <cell r="Y1527">
            <v>2130.92</v>
          </cell>
          <cell r="Z1527">
            <v>4070.4399999999996</v>
          </cell>
          <cell r="AA1527" t="str">
            <v>MICHELIN, 195, 60, 14, 86, H, AUTO, URBAN, ENERGY XM2, Letra Negra</v>
          </cell>
        </row>
        <row r="1528">
          <cell r="A1528" t="str">
            <v>BS10636200</v>
          </cell>
          <cell r="B1528" t="str">
            <v>255/45/R18 Bridgestone Potenza Re050 99Y</v>
          </cell>
          <cell r="C1528" t="str">
            <v>BRIDGESTONE</v>
          </cell>
          <cell r="D1528" t="str">
            <v>POTENZA RE050</v>
          </cell>
          <cell r="E1528">
            <v>255</v>
          </cell>
          <cell r="F1528">
            <v>45</v>
          </cell>
          <cell r="G1528">
            <v>18</v>
          </cell>
          <cell r="H1528" t="str">
            <v>Letra Negra</v>
          </cell>
          <cell r="I1528" t="str">
            <v>Si</v>
          </cell>
          <cell r="J1528" t="str">
            <v>HP</v>
          </cell>
          <cell r="K1528" t="str">
            <v>Y</v>
          </cell>
          <cell r="L1528" t="str">
            <v>99</v>
          </cell>
          <cell r="M1528" t="str">
            <v>SL</v>
          </cell>
          <cell r="N1528" t="str">
            <v>A</v>
          </cell>
          <cell r="O1528" t="str">
            <v>A</v>
          </cell>
          <cell r="P1528" t="str">
            <v>No</v>
          </cell>
          <cell r="Q1528" t="str">
            <v>-</v>
          </cell>
          <cell r="R1528">
            <v>140</v>
          </cell>
          <cell r="S1528" t="str">
            <v>AUTO</v>
          </cell>
          <cell r="T1528" t="str">
            <v>URBAN</v>
          </cell>
          <cell r="U1528" t="str">
            <v>EN GAMA</v>
          </cell>
          <cell r="V1528">
            <v>11</v>
          </cell>
          <cell r="W1528">
            <v>5087.9399999999996</v>
          </cell>
          <cell r="X1528">
            <v>7278</v>
          </cell>
          <cell r="Y1528">
            <v>8442.48</v>
          </cell>
          <cell r="Z1528">
            <v>16862.919999999998</v>
          </cell>
          <cell r="AA1528" t="str">
            <v>BRIDGESTONE, 255, 45, 18, 99, Y, AUTO, URBAN, POTENZA RE050, Letra Negra</v>
          </cell>
        </row>
        <row r="1529">
          <cell r="A1529" t="str">
            <v>BS10521200</v>
          </cell>
          <cell r="B1529" t="str">
            <v>255/45/R19 Bridgestone Dueler H/P Sport A 100V</v>
          </cell>
          <cell r="C1529" t="str">
            <v>BRIDGESTONE</v>
          </cell>
          <cell r="D1529" t="str">
            <v>DUELER H/P SPORT A</v>
          </cell>
          <cell r="E1529">
            <v>255</v>
          </cell>
          <cell r="F1529">
            <v>45</v>
          </cell>
          <cell r="G1529">
            <v>19</v>
          </cell>
          <cell r="H1529" t="str">
            <v>Letra Negra</v>
          </cell>
          <cell r="I1529" t="str">
            <v>Si</v>
          </cell>
          <cell r="J1529" t="str">
            <v>HP</v>
          </cell>
          <cell r="K1529" t="str">
            <v>V</v>
          </cell>
          <cell r="L1529" t="str">
            <v>100</v>
          </cell>
          <cell r="M1529" t="str">
            <v>SL</v>
          </cell>
          <cell r="N1529" t="str">
            <v>-</v>
          </cell>
          <cell r="O1529" t="str">
            <v>-</v>
          </cell>
          <cell r="P1529" t="str">
            <v>No</v>
          </cell>
          <cell r="Q1529" t="str">
            <v>-</v>
          </cell>
          <cell r="R1529">
            <v>0</v>
          </cell>
          <cell r="S1529" t="str">
            <v>CAMIONETA</v>
          </cell>
          <cell r="T1529" t="str">
            <v>SPORTING</v>
          </cell>
          <cell r="U1529" t="str">
            <v>EN GAMA</v>
          </cell>
          <cell r="V1529">
            <v>8</v>
          </cell>
          <cell r="W1529">
            <v>5322.52</v>
          </cell>
          <cell r="X1529">
            <v>7596</v>
          </cell>
          <cell r="Y1529">
            <v>8811.3599999999988</v>
          </cell>
          <cell r="Z1529">
            <v>17641.28</v>
          </cell>
          <cell r="AA1529" t="str">
            <v>BRIDGESTONE, 255, 45, 19, 100, V, CAMIONETA, SPORTING, DUELER H/P SPORT A, Letra Negra</v>
          </cell>
        </row>
        <row r="1530">
          <cell r="A1530" t="str">
            <v>C9023668</v>
          </cell>
          <cell r="B1530" t="str">
            <v>225/75/R16 Coopertires Discoverer Stt Pro 115/112Q</v>
          </cell>
          <cell r="C1530" t="str">
            <v>COOPERTIRES</v>
          </cell>
          <cell r="D1530" t="str">
            <v>DISCOVERER STT PRO</v>
          </cell>
          <cell r="E1530">
            <v>225</v>
          </cell>
          <cell r="F1530">
            <v>75</v>
          </cell>
          <cell r="G1530">
            <v>16</v>
          </cell>
          <cell r="H1530" t="str">
            <v>Letra Negra</v>
          </cell>
          <cell r="I1530" t="str">
            <v>No</v>
          </cell>
          <cell r="J1530" t="str">
            <v>R</v>
          </cell>
          <cell r="K1530" t="str">
            <v>Q</v>
          </cell>
          <cell r="L1530" t="str">
            <v>115/112</v>
          </cell>
          <cell r="M1530" t="str">
            <v>E</v>
          </cell>
          <cell r="N1530" t="str">
            <v>-</v>
          </cell>
          <cell r="O1530" t="str">
            <v>-</v>
          </cell>
          <cell r="P1530" t="str">
            <v>No</v>
          </cell>
          <cell r="Q1530">
            <v>10</v>
          </cell>
          <cell r="R1530">
            <v>0</v>
          </cell>
          <cell r="S1530" t="str">
            <v>CAMIONETA</v>
          </cell>
          <cell r="T1530" t="str">
            <v>ALL TERRAIN</v>
          </cell>
          <cell r="U1530" t="str">
            <v>FUERA DE GAMA</v>
          </cell>
          <cell r="V1530">
            <v>0</v>
          </cell>
          <cell r="W1530">
            <v>2067.37</v>
          </cell>
          <cell r="X1530">
            <v>3067</v>
          </cell>
          <cell r="Y1530">
            <v>3557.72</v>
          </cell>
          <cell r="Z1530">
            <v>6852.12</v>
          </cell>
          <cell r="AA1530" t="str">
            <v>COOPERTIRES, 225, 75, 16, 115/112, Q, CAMIONETA, ALL TERRAIN, DISCOVERER STT PRO, Letra Negra</v>
          </cell>
        </row>
        <row r="1531">
          <cell r="A1531" t="str">
            <v>GDY108587</v>
          </cell>
          <cell r="B1531" t="str">
            <v>215/45/R18 Goodyear Eagle F1 Asymmetric 3 93Y</v>
          </cell>
          <cell r="C1531" t="str">
            <v>GOODYEAR</v>
          </cell>
          <cell r="D1531" t="str">
            <v>EAGLE F1 ASYMMETRIC 3</v>
          </cell>
          <cell r="E1531">
            <v>215</v>
          </cell>
          <cell r="F1531">
            <v>45</v>
          </cell>
          <cell r="G1531">
            <v>18</v>
          </cell>
          <cell r="H1531" t="str">
            <v>Letra Negra</v>
          </cell>
          <cell r="I1531" t="str">
            <v>No</v>
          </cell>
          <cell r="J1531" t="str">
            <v>HP</v>
          </cell>
          <cell r="K1531" t="str">
            <v>Y</v>
          </cell>
          <cell r="L1531">
            <v>93</v>
          </cell>
          <cell r="M1531" t="str">
            <v>XL</v>
          </cell>
          <cell r="N1531" t="str">
            <v>AA</v>
          </cell>
          <cell r="O1531" t="str">
            <v>A</v>
          </cell>
          <cell r="P1531" t="str">
            <v>No</v>
          </cell>
          <cell r="Q1531" t="str">
            <v>-</v>
          </cell>
          <cell r="R1531">
            <v>300</v>
          </cell>
          <cell r="S1531" t="str">
            <v>AUTO</v>
          </cell>
          <cell r="T1531" t="str">
            <v>SPORTING</v>
          </cell>
          <cell r="U1531" t="str">
            <v>EN GAMA</v>
          </cell>
          <cell r="V1531">
            <v>57</v>
          </cell>
          <cell r="W1531"/>
          <cell r="X1531"/>
          <cell r="Y1531"/>
          <cell r="Z1531">
            <v>4872</v>
          </cell>
          <cell r="AA1531" t="str">
            <v>GOODYEAR, 215, 45, 18, 93, Y, AUTO, SPORTING, EAGLE F1 ASYMMETRIC 3, Letra Negra</v>
          </cell>
        </row>
        <row r="1532">
          <cell r="A1532" t="str">
            <v>GDY105085</v>
          </cell>
          <cell r="B1532" t="str">
            <v>225/40/R18 Goodyear Eagle F1 Asymmetric 2 92W</v>
          </cell>
          <cell r="C1532" t="str">
            <v>GOODYEAR</v>
          </cell>
          <cell r="D1532" t="str">
            <v>EAGLE F1 ASYMMETRIC 2</v>
          </cell>
          <cell r="E1532">
            <v>225</v>
          </cell>
          <cell r="F1532">
            <v>40</v>
          </cell>
          <cell r="G1532">
            <v>18</v>
          </cell>
          <cell r="H1532" t="str">
            <v>Letra Negra</v>
          </cell>
          <cell r="I1532" t="str">
            <v>Si</v>
          </cell>
          <cell r="J1532" t="str">
            <v>HP</v>
          </cell>
          <cell r="K1532" t="str">
            <v>W</v>
          </cell>
          <cell r="L1532" t="str">
            <v>92</v>
          </cell>
          <cell r="M1532" t="str">
            <v>XL</v>
          </cell>
          <cell r="N1532" t="str">
            <v>AA</v>
          </cell>
          <cell r="O1532" t="str">
            <v>A</v>
          </cell>
          <cell r="P1532" t="str">
            <v>Si</v>
          </cell>
          <cell r="Q1532" t="str">
            <v>-</v>
          </cell>
          <cell r="R1532">
            <v>240</v>
          </cell>
          <cell r="S1532" t="str">
            <v>AUTO</v>
          </cell>
          <cell r="T1532" t="str">
            <v>SPORTING</v>
          </cell>
          <cell r="U1532" t="str">
            <v>EN GAMA</v>
          </cell>
          <cell r="V1532">
            <v>0</v>
          </cell>
          <cell r="W1532">
            <v>2137.4499999999998</v>
          </cell>
          <cell r="X1532">
            <v>3283</v>
          </cell>
          <cell r="Y1532">
            <v>3808.2799999999997</v>
          </cell>
          <cell r="Z1532">
            <v>7178.08</v>
          </cell>
          <cell r="AA1532" t="str">
            <v>GOODYEAR, 225, 40, 18, 92, W, AUTO, SPORTING, EAGLE F1 ASYMMETRIC 2, Letra Negra</v>
          </cell>
        </row>
        <row r="1533">
          <cell r="A1533" t="str">
            <v>PIR1876600</v>
          </cell>
          <cell r="B1533" t="str">
            <v>245/40/R19 Pirelli Pzero 98Y</v>
          </cell>
          <cell r="C1533" t="str">
            <v>PIRELLI</v>
          </cell>
          <cell r="D1533" t="str">
            <v>PZERO</v>
          </cell>
          <cell r="E1533">
            <v>245</v>
          </cell>
          <cell r="F1533">
            <v>40</v>
          </cell>
          <cell r="G1533">
            <v>19</v>
          </cell>
          <cell r="H1533" t="str">
            <v>Letra Negra</v>
          </cell>
          <cell r="I1533" t="str">
            <v>Si</v>
          </cell>
          <cell r="J1533" t="str">
            <v>HP</v>
          </cell>
          <cell r="K1533" t="str">
            <v>Y</v>
          </cell>
          <cell r="L1533" t="str">
            <v>98</v>
          </cell>
          <cell r="M1533" t="str">
            <v>XL</v>
          </cell>
          <cell r="N1533" t="str">
            <v>AA</v>
          </cell>
          <cell r="O1533" t="str">
            <v>A</v>
          </cell>
          <cell r="P1533" t="str">
            <v>No</v>
          </cell>
          <cell r="Q1533" t="str">
            <v>-</v>
          </cell>
          <cell r="R1533">
            <v>220</v>
          </cell>
          <cell r="S1533" t="str">
            <v>AUTO</v>
          </cell>
          <cell r="T1533" t="str">
            <v>URBAN</v>
          </cell>
          <cell r="U1533" t="str">
            <v>EN GAMA</v>
          </cell>
          <cell r="V1533">
            <v>1</v>
          </cell>
          <cell r="W1533">
            <v>3606.4</v>
          </cell>
          <cell r="X1533">
            <v>5272</v>
          </cell>
          <cell r="Y1533">
            <v>6115.5199999999995</v>
          </cell>
          <cell r="Z1533">
            <v>11952.64</v>
          </cell>
          <cell r="AA1533" t="str">
            <v>PIRELLI, 245, 40, 19, 98, Y, AUTO, URBAN, PZERO, Letra Negra</v>
          </cell>
        </row>
        <row r="1534">
          <cell r="A1534" t="str">
            <v>PIR2506800</v>
          </cell>
          <cell r="B1534" t="str">
            <v>265/60/R18 Pirelli Scorpion Verde 110H</v>
          </cell>
          <cell r="C1534" t="str">
            <v>PIRELLI</v>
          </cell>
          <cell r="D1534" t="str">
            <v>SCORPION VERDE</v>
          </cell>
          <cell r="E1534">
            <v>265</v>
          </cell>
          <cell r="F1534">
            <v>60</v>
          </cell>
          <cell r="G1534">
            <v>18</v>
          </cell>
          <cell r="H1534" t="str">
            <v>Letra Negra</v>
          </cell>
          <cell r="I1534" t="str">
            <v>No</v>
          </cell>
          <cell r="J1534" t="str">
            <v>R</v>
          </cell>
          <cell r="K1534" t="str">
            <v>H</v>
          </cell>
          <cell r="L1534" t="str">
            <v>110</v>
          </cell>
          <cell r="M1534" t="str">
            <v>SL</v>
          </cell>
          <cell r="N1534" t="str">
            <v>-</v>
          </cell>
          <cell r="O1534" t="str">
            <v>-</v>
          </cell>
          <cell r="P1534" t="str">
            <v>No</v>
          </cell>
          <cell r="Q1534" t="str">
            <v>-</v>
          </cell>
          <cell r="R1534">
            <v>0</v>
          </cell>
          <cell r="S1534" t="str">
            <v>CAMIONETA</v>
          </cell>
          <cell r="T1534" t="str">
            <v>URBAN</v>
          </cell>
          <cell r="U1534" t="str">
            <v>EN GAMA</v>
          </cell>
          <cell r="V1534">
            <v>0</v>
          </cell>
          <cell r="W1534">
            <v>2738.33</v>
          </cell>
          <cell r="X1534">
            <v>4097</v>
          </cell>
          <cell r="Y1534">
            <v>4752.5199999999995</v>
          </cell>
          <cell r="Z1534">
            <v>9075.84</v>
          </cell>
          <cell r="AA1534" t="str">
            <v>PIRELLI, 265, 60, 18, 110, H, CAMIONETA, URBAN, SCORPION VERDE, Letra Negra</v>
          </cell>
        </row>
        <row r="1535">
          <cell r="A1535" t="str">
            <v>GDY107023</v>
          </cell>
          <cell r="B1535" t="str">
            <v>275/70/R17 Goodyear Wrangler Mt/R With Kevlar 121/118Q</v>
          </cell>
          <cell r="C1535" t="str">
            <v>GOODYEAR</v>
          </cell>
          <cell r="D1535" t="str">
            <v>WRANGLER MT/R WITH KEVLAR</v>
          </cell>
          <cell r="E1535">
            <v>275</v>
          </cell>
          <cell r="F1535">
            <v>70</v>
          </cell>
          <cell r="G1535">
            <v>17</v>
          </cell>
          <cell r="H1535" t="str">
            <v>Letra Negra</v>
          </cell>
          <cell r="I1535" t="str">
            <v>No</v>
          </cell>
          <cell r="J1535" t="str">
            <v>R</v>
          </cell>
          <cell r="K1535" t="str">
            <v>Q</v>
          </cell>
          <cell r="L1535" t="str">
            <v>121/118</v>
          </cell>
          <cell r="M1535" t="str">
            <v>E</v>
          </cell>
          <cell r="N1535" t="str">
            <v>-</v>
          </cell>
          <cell r="O1535" t="str">
            <v>-</v>
          </cell>
          <cell r="P1535" t="str">
            <v>No</v>
          </cell>
          <cell r="Q1535">
            <v>10</v>
          </cell>
          <cell r="R1535">
            <v>0</v>
          </cell>
          <cell r="S1535" t="str">
            <v>CAMIONETA</v>
          </cell>
          <cell r="T1535" t="str">
            <v>ALL TERRAIN</v>
          </cell>
          <cell r="U1535" t="str">
            <v>EN GAMA</v>
          </cell>
          <cell r="V1535">
            <v>1</v>
          </cell>
          <cell r="W1535">
            <v>3452</v>
          </cell>
          <cell r="X1535">
            <v>5012</v>
          </cell>
          <cell r="Y1535">
            <v>5813.9199999999992</v>
          </cell>
          <cell r="Z1535">
            <v>11441.08</v>
          </cell>
          <cell r="AA1535" t="str">
            <v>GOODYEAR, 275, 70, 17, 121/118, Q, CAMIONETA, ALL TERRAIN, WRANGLER MT/R WITH KEVLAR, Letra Negra</v>
          </cell>
        </row>
        <row r="1536">
          <cell r="A1536" t="str">
            <v>PIR3432400</v>
          </cell>
          <cell r="B1536" t="str">
            <v>275/45/R21 Pirelli Scorpion Zero All Season 110W</v>
          </cell>
          <cell r="C1536" t="str">
            <v>PIRELLI</v>
          </cell>
          <cell r="D1536" t="str">
            <v>SCORPION ZERO ALL SEASON</v>
          </cell>
          <cell r="E1536">
            <v>275</v>
          </cell>
          <cell r="F1536">
            <v>45</v>
          </cell>
          <cell r="G1536">
            <v>21</v>
          </cell>
          <cell r="H1536" t="str">
            <v>Letra Negra</v>
          </cell>
          <cell r="I1536" t="str">
            <v>Si</v>
          </cell>
          <cell r="J1536" t="str">
            <v>R</v>
          </cell>
          <cell r="K1536" t="str">
            <v>W</v>
          </cell>
          <cell r="L1536" t="str">
            <v>110</v>
          </cell>
          <cell r="M1536" t="str">
            <v>XL</v>
          </cell>
          <cell r="N1536" t="str">
            <v>-</v>
          </cell>
          <cell r="O1536" t="str">
            <v>-</v>
          </cell>
          <cell r="P1536" t="str">
            <v>No</v>
          </cell>
          <cell r="Q1536" t="str">
            <v>-</v>
          </cell>
          <cell r="R1536">
            <v>0</v>
          </cell>
          <cell r="S1536" t="str">
            <v>AUTO</v>
          </cell>
          <cell r="T1536" t="str">
            <v>URBAN</v>
          </cell>
          <cell r="U1536" t="str">
            <v>EN GAMA</v>
          </cell>
          <cell r="V1536">
            <v>0</v>
          </cell>
          <cell r="W1536">
            <v>4330.72</v>
          </cell>
          <cell r="X1536">
            <v>6253</v>
          </cell>
          <cell r="Y1536">
            <v>7253.48</v>
          </cell>
          <cell r="Z1536">
            <v>15075.359999999999</v>
          </cell>
          <cell r="AA1536" t="str">
            <v>PIRELLI, 275, 45, 21, 110, W, AUTO, URBAN, SCORPION ZERO ALL SEASON, Letra Negra</v>
          </cell>
        </row>
        <row r="1537">
          <cell r="A1537">
            <v>22923</v>
          </cell>
          <cell r="B1537" t="str">
            <v>225/50/R16 Michelin Primacy Hp 92V</v>
          </cell>
          <cell r="C1537" t="str">
            <v>MICHELIN</v>
          </cell>
          <cell r="D1537" t="str">
            <v>PRIMACY HP</v>
          </cell>
          <cell r="E1537">
            <v>225</v>
          </cell>
          <cell r="F1537">
            <v>50</v>
          </cell>
          <cell r="G1537">
            <v>16</v>
          </cell>
          <cell r="H1537" t="str">
            <v>Letra Negra</v>
          </cell>
          <cell r="I1537" t="str">
            <v>No</v>
          </cell>
          <cell r="J1537" t="str">
            <v>HP</v>
          </cell>
          <cell r="K1537" t="str">
            <v>V</v>
          </cell>
          <cell r="L1537" t="str">
            <v>92</v>
          </cell>
          <cell r="M1537" t="str">
            <v>SL</v>
          </cell>
          <cell r="N1537" t="str">
            <v>-</v>
          </cell>
          <cell r="O1537" t="str">
            <v>-</v>
          </cell>
          <cell r="P1537" t="str">
            <v>No</v>
          </cell>
          <cell r="Q1537" t="str">
            <v>-</v>
          </cell>
          <cell r="R1537">
            <v>240</v>
          </cell>
          <cell r="S1537" t="str">
            <v>AUTO</v>
          </cell>
          <cell r="T1537" t="str">
            <v>URBAN</v>
          </cell>
          <cell r="U1537" t="str">
            <v>DESCONTINUADO</v>
          </cell>
          <cell r="V1537">
            <v>9</v>
          </cell>
          <cell r="W1537">
            <v>1871.96</v>
          </cell>
          <cell r="X1537">
            <v>2803</v>
          </cell>
          <cell r="Y1537">
            <v>3251.4799999999996</v>
          </cell>
          <cell r="Z1537">
            <v>6204.8399999999992</v>
          </cell>
          <cell r="AA1537" t="str">
            <v>MICHELIN, 225, 50, 16, 92, V, AUTO, URBAN, PRIMACY HP, Letra Negra</v>
          </cell>
        </row>
        <row r="1538">
          <cell r="A1538" t="str">
            <v>C18001</v>
          </cell>
          <cell r="B1538" t="str">
            <v>185/60/R14 Coopertires Cs3 Touring 82H</v>
          </cell>
          <cell r="C1538" t="str">
            <v>COOPERTIRES</v>
          </cell>
          <cell r="D1538" t="str">
            <v>CS3 TOURING</v>
          </cell>
          <cell r="E1538">
            <v>185</v>
          </cell>
          <cell r="F1538">
            <v>60</v>
          </cell>
          <cell r="G1538">
            <v>14</v>
          </cell>
          <cell r="H1538" t="str">
            <v>Letra Negra</v>
          </cell>
          <cell r="I1538" t="str">
            <v>No</v>
          </cell>
          <cell r="J1538" t="str">
            <v>R</v>
          </cell>
          <cell r="K1538" t="str">
            <v>H</v>
          </cell>
          <cell r="L1538" t="str">
            <v>82</v>
          </cell>
          <cell r="M1538" t="str">
            <v>SL</v>
          </cell>
          <cell r="N1538" t="str">
            <v>A</v>
          </cell>
          <cell r="O1538" t="str">
            <v>A</v>
          </cell>
          <cell r="P1538" t="str">
            <v>No</v>
          </cell>
          <cell r="Q1538" t="str">
            <v>-</v>
          </cell>
          <cell r="R1538">
            <v>440</v>
          </cell>
          <cell r="S1538" t="str">
            <v>AUTO</v>
          </cell>
          <cell r="T1538" t="str">
            <v>TOURING</v>
          </cell>
          <cell r="U1538" t="str">
            <v>DESCONTINUADO</v>
          </cell>
          <cell r="V1538">
            <v>0</v>
          </cell>
          <cell r="W1538">
            <v>816.26</v>
          </cell>
          <cell r="X1538">
            <v>1280</v>
          </cell>
          <cell r="Y1538">
            <v>1484.8</v>
          </cell>
          <cell r="Z1538">
            <v>2706.28</v>
          </cell>
          <cell r="AA1538" t="str">
            <v>COOPERTIRES, 185, 60, 14, 82, H, AUTO, TOURING, CS3 TOURING, Letra Negra</v>
          </cell>
        </row>
        <row r="1539">
          <cell r="A1539">
            <v>7769</v>
          </cell>
          <cell r="B1539" t="str">
            <v>275/60/R20 Michelin Latitude Tour 114H</v>
          </cell>
          <cell r="C1539" t="str">
            <v>MICHELIN</v>
          </cell>
          <cell r="D1539" t="str">
            <v>LATITUDE TOUR</v>
          </cell>
          <cell r="E1539">
            <v>275</v>
          </cell>
          <cell r="F1539">
            <v>60</v>
          </cell>
          <cell r="G1539">
            <v>20</v>
          </cell>
          <cell r="H1539" t="str">
            <v>Letra Negra</v>
          </cell>
          <cell r="I1539" t="str">
            <v>No</v>
          </cell>
          <cell r="J1539" t="str">
            <v>R</v>
          </cell>
          <cell r="K1539" t="str">
            <v>H</v>
          </cell>
          <cell r="L1539" t="str">
            <v>114</v>
          </cell>
          <cell r="M1539" t="str">
            <v>SL</v>
          </cell>
          <cell r="N1539" t="str">
            <v>A</v>
          </cell>
          <cell r="O1539" t="str">
            <v>A</v>
          </cell>
          <cell r="P1539" t="str">
            <v>No</v>
          </cell>
          <cell r="Q1539" t="str">
            <v>-</v>
          </cell>
          <cell r="R1539">
            <v>440</v>
          </cell>
          <cell r="S1539" t="str">
            <v>CAMIONETA</v>
          </cell>
          <cell r="T1539" t="str">
            <v>TOURING</v>
          </cell>
          <cell r="U1539" t="str">
            <v>EN GAMA</v>
          </cell>
          <cell r="V1539">
            <v>0</v>
          </cell>
          <cell r="W1539">
            <v>3236.09</v>
          </cell>
          <cell r="X1539">
            <v>4771</v>
          </cell>
          <cell r="Y1539">
            <v>5534.36</v>
          </cell>
          <cell r="Z1539">
            <v>10725.359999999999</v>
          </cell>
          <cell r="AA1539" t="str">
            <v>MICHELIN, 275, 60, 20, 114, H, CAMIONETA, TOURING, LATITUDE TOUR, Letra Negra</v>
          </cell>
        </row>
        <row r="1540">
          <cell r="A1540">
            <v>10158</v>
          </cell>
          <cell r="B1540" t="str">
            <v>235/80/R17 Bfgoodrich All Terrain T/A Ko2 120/117S</v>
          </cell>
          <cell r="C1540" t="str">
            <v>BFGOODRICH</v>
          </cell>
          <cell r="D1540" t="str">
            <v>ALL TERRAIN T/A KO2</v>
          </cell>
          <cell r="E1540">
            <v>235</v>
          </cell>
          <cell r="F1540">
            <v>80</v>
          </cell>
          <cell r="G1540">
            <v>17</v>
          </cell>
          <cell r="H1540" t="str">
            <v>Letra Negra</v>
          </cell>
          <cell r="I1540" t="str">
            <v>No</v>
          </cell>
          <cell r="J1540" t="str">
            <v>R</v>
          </cell>
          <cell r="K1540" t="str">
            <v>S</v>
          </cell>
          <cell r="L1540" t="str">
            <v>120/117</v>
          </cell>
          <cell r="M1540" t="str">
            <v>SL</v>
          </cell>
          <cell r="N1540" t="str">
            <v>-</v>
          </cell>
          <cell r="O1540" t="str">
            <v>-</v>
          </cell>
          <cell r="P1540" t="str">
            <v>No</v>
          </cell>
          <cell r="Q1540" t="str">
            <v>-</v>
          </cell>
          <cell r="R1540">
            <v>0</v>
          </cell>
          <cell r="S1540" t="str">
            <v>CAMIONETA</v>
          </cell>
          <cell r="T1540" t="str">
            <v>ALL TERRAIN</v>
          </cell>
          <cell r="U1540" t="str">
            <v>EN GAMA</v>
          </cell>
          <cell r="V1540">
            <v>0</v>
          </cell>
          <cell r="W1540">
            <v>2825.59</v>
          </cell>
          <cell r="X1540">
            <v>4164</v>
          </cell>
          <cell r="Y1540">
            <v>4830.24</v>
          </cell>
          <cell r="Z1540">
            <v>9365.84</v>
          </cell>
          <cell r="AA1540" t="str">
            <v>BFGOODRICH, 235, 80, 17, 120/117, S, CAMIONETA, ALL TERRAIN, ALL TERRAIN T/A KO2, Letra Negra</v>
          </cell>
        </row>
        <row r="1541">
          <cell r="A1541">
            <v>28531</v>
          </cell>
          <cell r="B1541" t="str">
            <v>275/55/R20 Bfgoodrich Long Trail T/A Tour 111T</v>
          </cell>
          <cell r="C1541" t="str">
            <v>BFGOODRICH</v>
          </cell>
          <cell r="D1541" t="str">
            <v>LONG TRAIL T/A TOUR</v>
          </cell>
          <cell r="E1541">
            <v>275</v>
          </cell>
          <cell r="F1541">
            <v>55</v>
          </cell>
          <cell r="G1541">
            <v>20</v>
          </cell>
          <cell r="H1541" t="str">
            <v>Letra Negra</v>
          </cell>
          <cell r="I1541" t="str">
            <v>No</v>
          </cell>
          <cell r="J1541" t="str">
            <v>R</v>
          </cell>
          <cell r="K1541" t="str">
            <v>T</v>
          </cell>
          <cell r="L1541" t="str">
            <v>111</v>
          </cell>
          <cell r="M1541" t="str">
            <v>SL</v>
          </cell>
          <cell r="N1541" t="str">
            <v>-</v>
          </cell>
          <cell r="O1541" t="str">
            <v>-</v>
          </cell>
          <cell r="P1541" t="str">
            <v>No</v>
          </cell>
          <cell r="Q1541" t="str">
            <v>-</v>
          </cell>
          <cell r="R1541">
            <v>580</v>
          </cell>
          <cell r="S1541" t="str">
            <v>CAMIONETA</v>
          </cell>
          <cell r="T1541" t="str">
            <v>TOURING</v>
          </cell>
          <cell r="U1541" t="str">
            <v>DESCONTINUADO</v>
          </cell>
          <cell r="V1541">
            <v>7</v>
          </cell>
          <cell r="W1541">
            <v>2389.6799999999998</v>
          </cell>
          <cell r="X1541">
            <v>3625</v>
          </cell>
          <cell r="Y1541">
            <v>4205</v>
          </cell>
          <cell r="Z1541">
            <v>7920.48</v>
          </cell>
          <cell r="AA1541" t="str">
            <v>BFGOODRICH, 275, 55, 20, 111, T, CAMIONETA, TOURING, LONG TRAIL T/A TOUR, Letra Negra</v>
          </cell>
        </row>
        <row r="1542">
          <cell r="A1542">
            <v>42847</v>
          </cell>
          <cell r="B1542" t="str">
            <v>275/40/R17 Michelin Pilot Sport 98Y</v>
          </cell>
          <cell r="C1542" t="str">
            <v>MICHELIN</v>
          </cell>
          <cell r="D1542" t="str">
            <v>PILOT SPORT</v>
          </cell>
          <cell r="E1542">
            <v>275</v>
          </cell>
          <cell r="F1542">
            <v>40</v>
          </cell>
          <cell r="G1542">
            <v>17</v>
          </cell>
          <cell r="H1542" t="str">
            <v>Letra Negra</v>
          </cell>
          <cell r="I1542" t="str">
            <v>No</v>
          </cell>
          <cell r="J1542" t="str">
            <v>HP</v>
          </cell>
          <cell r="K1542" t="str">
            <v>Y</v>
          </cell>
          <cell r="L1542" t="str">
            <v>98</v>
          </cell>
          <cell r="M1542" t="str">
            <v>SL</v>
          </cell>
          <cell r="N1542" t="str">
            <v>-</v>
          </cell>
          <cell r="O1542" t="str">
            <v>-</v>
          </cell>
          <cell r="P1542" t="str">
            <v>No</v>
          </cell>
          <cell r="Q1542" t="str">
            <v>-</v>
          </cell>
          <cell r="R1542">
            <v>220</v>
          </cell>
          <cell r="S1542" t="str">
            <v>AUTO</v>
          </cell>
          <cell r="T1542" t="str">
            <v>SPORTING</v>
          </cell>
          <cell r="U1542" t="str">
            <v>DESCONTINUADO</v>
          </cell>
          <cell r="V1542">
            <v>1</v>
          </cell>
          <cell r="W1542">
            <v>2530.86</v>
          </cell>
          <cell r="X1542">
            <v>3765</v>
          </cell>
          <cell r="Y1542">
            <v>4367.3999999999996</v>
          </cell>
          <cell r="Z1542">
            <v>8389.119999999999</v>
          </cell>
          <cell r="AA1542" t="str">
            <v>MICHELIN, 275, 40, 17, 98, Y, AUTO, SPORTING, PILOT SPORT, Letra Negra</v>
          </cell>
        </row>
        <row r="1543">
          <cell r="A1543">
            <v>89776</v>
          </cell>
          <cell r="B1543" t="str">
            <v>315/25/R19 Michelin Pilot Sport Ps2 98Y</v>
          </cell>
          <cell r="C1543" t="str">
            <v>MICHELIN</v>
          </cell>
          <cell r="D1543" t="str">
            <v>PILOT SPORT PS2</v>
          </cell>
          <cell r="E1543">
            <v>315</v>
          </cell>
          <cell r="F1543">
            <v>25</v>
          </cell>
          <cell r="G1543">
            <v>19</v>
          </cell>
          <cell r="H1543" t="str">
            <v>Letra Negra</v>
          </cell>
          <cell r="I1543" t="str">
            <v>No</v>
          </cell>
          <cell r="J1543" t="str">
            <v>HP</v>
          </cell>
          <cell r="K1543" t="str">
            <v>Y</v>
          </cell>
          <cell r="L1543" t="str">
            <v>98</v>
          </cell>
          <cell r="M1543" t="str">
            <v>XL</v>
          </cell>
          <cell r="N1543" t="str">
            <v>-</v>
          </cell>
          <cell r="O1543" t="str">
            <v>-</v>
          </cell>
          <cell r="P1543" t="str">
            <v>No</v>
          </cell>
          <cell r="Q1543" t="str">
            <v>-</v>
          </cell>
          <cell r="R1543">
            <v>220</v>
          </cell>
          <cell r="S1543" t="str">
            <v>AUTO</v>
          </cell>
          <cell r="T1543" t="str">
            <v>SPORTING</v>
          </cell>
          <cell r="U1543" t="str">
            <v>DESCONTINUADO</v>
          </cell>
          <cell r="V1543">
            <v>5</v>
          </cell>
          <cell r="W1543">
            <v>5417.63</v>
          </cell>
          <cell r="X1543">
            <v>7725</v>
          </cell>
          <cell r="Y1543">
            <v>8961</v>
          </cell>
          <cell r="Z1543">
            <v>17955.64</v>
          </cell>
          <cell r="AA1543" t="str">
            <v>MICHELIN, 315, 25, 19, 98, Y, AUTO, SPORTING, PILOT SPORT PS2, Letra Negra</v>
          </cell>
        </row>
        <row r="1544">
          <cell r="A1544" t="str">
            <v>BS14924200</v>
          </cell>
          <cell r="B1544" t="str">
            <v>255/55/R17 Bridgestone Dueler H/L 400 Eo-Mo 104V</v>
          </cell>
          <cell r="C1544" t="str">
            <v>BRIDGESTONE</v>
          </cell>
          <cell r="D1544" t="str">
            <v>DUELER H/L 400 EO-MO</v>
          </cell>
          <cell r="E1544">
            <v>255</v>
          </cell>
          <cell r="F1544">
            <v>55</v>
          </cell>
          <cell r="G1544">
            <v>17</v>
          </cell>
          <cell r="H1544" t="str">
            <v>Letra Negra</v>
          </cell>
          <cell r="I1544" t="str">
            <v>Si</v>
          </cell>
          <cell r="J1544" t="str">
            <v>HP</v>
          </cell>
          <cell r="K1544" t="str">
            <v>V</v>
          </cell>
          <cell r="L1544" t="str">
            <v>104</v>
          </cell>
          <cell r="M1544" t="str">
            <v>SL</v>
          </cell>
          <cell r="N1544" t="str">
            <v>A</v>
          </cell>
          <cell r="O1544" t="str">
            <v>A</v>
          </cell>
          <cell r="P1544" t="str">
            <v>No</v>
          </cell>
          <cell r="Q1544" t="str">
            <v>-</v>
          </cell>
          <cell r="R1544">
            <v>300</v>
          </cell>
          <cell r="S1544" t="str">
            <v>CAMIONETA</v>
          </cell>
          <cell r="T1544" t="str">
            <v>URBAN</v>
          </cell>
          <cell r="U1544" t="str">
            <v>EN GAMA</v>
          </cell>
          <cell r="V1544">
            <v>16</v>
          </cell>
          <cell r="W1544">
            <v>3554.88</v>
          </cell>
          <cell r="X1544">
            <v>5151</v>
          </cell>
          <cell r="Y1544">
            <v>5975.16</v>
          </cell>
          <cell r="Z1544">
            <v>11782.12</v>
          </cell>
          <cell r="AA1544" t="str">
            <v>BRIDGESTONE, 255, 55, 17, 104, V, CAMIONETA, URBAN, DUELER H/L 400 EO-MO, Letra Negra</v>
          </cell>
        </row>
        <row r="1545">
          <cell r="A1545" t="str">
            <v>BS10644200</v>
          </cell>
          <cell r="B1545" t="str">
            <v>255/55/R18 Bridgestone Dueler H/P Sport A 109Y</v>
          </cell>
          <cell r="C1545" t="str">
            <v>BRIDGESTONE</v>
          </cell>
          <cell r="D1545" t="str">
            <v>DUELER H/P SPORT A</v>
          </cell>
          <cell r="E1545">
            <v>255</v>
          </cell>
          <cell r="F1545">
            <v>55</v>
          </cell>
          <cell r="G1545">
            <v>18</v>
          </cell>
          <cell r="H1545" t="str">
            <v>Letra Negra</v>
          </cell>
          <cell r="I1545" t="str">
            <v>Si</v>
          </cell>
          <cell r="J1545" t="str">
            <v>HP</v>
          </cell>
          <cell r="K1545" t="str">
            <v>Y</v>
          </cell>
          <cell r="L1545" t="str">
            <v>109</v>
          </cell>
          <cell r="M1545" t="str">
            <v>XL</v>
          </cell>
          <cell r="N1545" t="str">
            <v>-</v>
          </cell>
          <cell r="O1545" t="str">
            <v>-</v>
          </cell>
          <cell r="P1545" t="str">
            <v>No</v>
          </cell>
          <cell r="Q1545" t="str">
            <v>-</v>
          </cell>
          <cell r="R1545">
            <v>0</v>
          </cell>
          <cell r="S1545" t="str">
            <v>CAMIONETA</v>
          </cell>
          <cell r="T1545" t="str">
            <v>SPORTING</v>
          </cell>
          <cell r="U1545" t="str">
            <v>EN GAMA</v>
          </cell>
          <cell r="V1545">
            <v>4</v>
          </cell>
          <cell r="W1545">
            <v>2997.87</v>
          </cell>
          <cell r="X1545">
            <v>4448</v>
          </cell>
          <cell r="Y1545">
            <v>5159.6799999999994</v>
          </cell>
          <cell r="Z1545">
            <v>9936.56</v>
          </cell>
          <cell r="AA1545" t="str">
            <v>BRIDGESTONE, 255, 55, 18, 109, Y, CAMIONETA, SPORTING, DUELER H/P SPORT A, Letra Negra</v>
          </cell>
        </row>
        <row r="1546">
          <cell r="A1546" t="str">
            <v>C20136</v>
          </cell>
          <cell r="B1546" t="str">
            <v>195/65/R15 Coopertires Cs5 Ultra Touring 91H</v>
          </cell>
          <cell r="C1546" t="str">
            <v>COOPERTIRES</v>
          </cell>
          <cell r="D1546" t="str">
            <v>CS5 ULTRA TOURING</v>
          </cell>
          <cell r="E1546">
            <v>195</v>
          </cell>
          <cell r="F1546">
            <v>65</v>
          </cell>
          <cell r="G1546">
            <v>15</v>
          </cell>
          <cell r="H1546" t="str">
            <v>Letra Negra</v>
          </cell>
          <cell r="I1546" t="str">
            <v>No</v>
          </cell>
          <cell r="J1546" t="str">
            <v>R</v>
          </cell>
          <cell r="K1546" t="str">
            <v>H</v>
          </cell>
          <cell r="L1546" t="str">
            <v>91</v>
          </cell>
          <cell r="M1546" t="str">
            <v>SL</v>
          </cell>
          <cell r="N1546" t="str">
            <v>A</v>
          </cell>
          <cell r="O1546" t="str">
            <v>A</v>
          </cell>
          <cell r="P1546" t="str">
            <v>No</v>
          </cell>
          <cell r="Q1546">
            <v>4</v>
          </cell>
          <cell r="R1546">
            <v>620</v>
          </cell>
          <cell r="S1546" t="str">
            <v>AUTO</v>
          </cell>
          <cell r="T1546" t="str">
            <v>TOURING</v>
          </cell>
          <cell r="U1546" t="str">
            <v>DESCONTINUADO</v>
          </cell>
          <cell r="V1546">
            <v>0</v>
          </cell>
          <cell r="W1546">
            <v>1085.51</v>
          </cell>
          <cell r="X1546">
            <v>1674</v>
          </cell>
          <cell r="Y1546">
            <v>1941.84</v>
          </cell>
          <cell r="Z1546">
            <v>3598.32</v>
          </cell>
          <cell r="AA1546" t="str">
            <v>COOPERTIRES, 195, 65, 15, 91, H, AUTO, TOURING, CS5 ULTRA TOURING, Letra Negra</v>
          </cell>
        </row>
        <row r="1547">
          <cell r="A1547" t="str">
            <v>GDY107204</v>
          </cell>
          <cell r="B1547" t="str">
            <v>265/35/R20 Goodyear Eagle F1 Asymmetric 2 95Y</v>
          </cell>
          <cell r="C1547" t="str">
            <v>GOODYEAR</v>
          </cell>
          <cell r="D1547" t="str">
            <v>EAGLE F1 ASYMMETRIC 2</v>
          </cell>
          <cell r="E1547">
            <v>265</v>
          </cell>
          <cell r="F1547">
            <v>35</v>
          </cell>
          <cell r="G1547">
            <v>20</v>
          </cell>
          <cell r="H1547" t="str">
            <v>Letra Negra</v>
          </cell>
          <cell r="I1547" t="str">
            <v>No</v>
          </cell>
          <cell r="J1547" t="str">
            <v>HP</v>
          </cell>
          <cell r="K1547" t="str">
            <v>Y</v>
          </cell>
          <cell r="L1547" t="str">
            <v>95</v>
          </cell>
          <cell r="M1547" t="str">
            <v>SL</v>
          </cell>
          <cell r="N1547" t="str">
            <v>AA</v>
          </cell>
          <cell r="O1547" t="str">
            <v>A</v>
          </cell>
          <cell r="P1547" t="str">
            <v>No</v>
          </cell>
          <cell r="Q1547" t="str">
            <v>-</v>
          </cell>
          <cell r="R1547">
            <v>300</v>
          </cell>
          <cell r="S1547" t="str">
            <v>AUTO</v>
          </cell>
          <cell r="T1547" t="str">
            <v>SPORTING</v>
          </cell>
          <cell r="U1547" t="str">
            <v>EN GAMA</v>
          </cell>
          <cell r="V1547">
            <v>0</v>
          </cell>
          <cell r="W1547">
            <v>3158.48</v>
          </cell>
          <cell r="X1547">
            <v>4666</v>
          </cell>
          <cell r="Y1547">
            <v>5412.5599999999995</v>
          </cell>
          <cell r="Z1547">
            <v>10469</v>
          </cell>
          <cell r="AA1547" t="str">
            <v>GOODYEAR, 265, 35, 20, 95, Y, AUTO, SPORTING, EAGLE F1 ASYMMETRIC 2, Letra Negra</v>
          </cell>
        </row>
        <row r="1548">
          <cell r="A1548" t="str">
            <v>GDY107205</v>
          </cell>
          <cell r="B1548" t="str">
            <v>235/35/R20 Goodyear Eagle F1 Asymmetric 2 88Y</v>
          </cell>
          <cell r="C1548" t="str">
            <v>GOODYEAR</v>
          </cell>
          <cell r="D1548" t="str">
            <v>EAGLE F1 ASYMMETRIC 2</v>
          </cell>
          <cell r="E1548">
            <v>235</v>
          </cell>
          <cell r="F1548">
            <v>35</v>
          </cell>
          <cell r="G1548">
            <v>20</v>
          </cell>
          <cell r="H1548" t="str">
            <v>Letra Negra</v>
          </cell>
          <cell r="I1548" t="str">
            <v>No</v>
          </cell>
          <cell r="J1548" t="str">
            <v>HP</v>
          </cell>
          <cell r="K1548" t="str">
            <v>Y</v>
          </cell>
          <cell r="L1548" t="str">
            <v>88</v>
          </cell>
          <cell r="M1548" t="str">
            <v>SL</v>
          </cell>
          <cell r="N1548" t="str">
            <v>AA</v>
          </cell>
          <cell r="O1548" t="str">
            <v>A</v>
          </cell>
          <cell r="P1548" t="str">
            <v>No</v>
          </cell>
          <cell r="Q1548" t="str">
            <v>-</v>
          </cell>
          <cell r="R1548">
            <v>300</v>
          </cell>
          <cell r="S1548" t="str">
            <v>AUTO</v>
          </cell>
          <cell r="T1548" t="str">
            <v>SPORTING</v>
          </cell>
          <cell r="U1548" t="str">
            <v>EN GAMA</v>
          </cell>
          <cell r="V1548">
            <v>0</v>
          </cell>
          <cell r="W1548">
            <v>3433.92</v>
          </cell>
          <cell r="X1548">
            <v>5039</v>
          </cell>
          <cell r="Y1548">
            <v>5845.24</v>
          </cell>
          <cell r="Z1548">
            <v>11381.92</v>
          </cell>
          <cell r="AA1548" t="str">
            <v>GOODYEAR, 235, 35, 20, 88, Y, AUTO, SPORTING, EAGLE F1 ASYMMETRIC 2, Letra Negra</v>
          </cell>
        </row>
        <row r="1549">
          <cell r="A1549" t="str">
            <v>FS10973100</v>
          </cell>
          <cell r="B1549" t="str">
            <v>285/60/R20 Firestone Transforce A/T 125/122R</v>
          </cell>
          <cell r="C1549" t="str">
            <v>FIRESTONE</v>
          </cell>
          <cell r="D1549" t="str">
            <v>TRANSFORCE A/T</v>
          </cell>
          <cell r="E1549">
            <v>285</v>
          </cell>
          <cell r="F1549">
            <v>60</v>
          </cell>
          <cell r="G1549">
            <v>20</v>
          </cell>
          <cell r="H1549" t="str">
            <v>Letra Negra</v>
          </cell>
          <cell r="I1549" t="str">
            <v>No</v>
          </cell>
          <cell r="J1549" t="str">
            <v>R</v>
          </cell>
          <cell r="K1549" t="str">
            <v>R</v>
          </cell>
          <cell r="L1549" t="str">
            <v>125/122</v>
          </cell>
          <cell r="M1549" t="str">
            <v>SL</v>
          </cell>
          <cell r="N1549" t="str">
            <v>-</v>
          </cell>
          <cell r="O1549" t="str">
            <v>-</v>
          </cell>
          <cell r="P1549" t="str">
            <v>No</v>
          </cell>
          <cell r="Q1549" t="str">
            <v>-</v>
          </cell>
          <cell r="R1549">
            <v>0</v>
          </cell>
          <cell r="S1549" t="str">
            <v>CAMIONETA</v>
          </cell>
          <cell r="T1549" t="str">
            <v>URBAN</v>
          </cell>
          <cell r="U1549" t="str">
            <v>EN GAMA</v>
          </cell>
          <cell r="V1549">
            <v>0</v>
          </cell>
          <cell r="W1549">
            <v>3202.04</v>
          </cell>
          <cell r="X1549">
            <v>4725</v>
          </cell>
          <cell r="Y1549">
            <v>5481</v>
          </cell>
          <cell r="Z1549">
            <v>10612.84</v>
          </cell>
          <cell r="AA1549" t="str">
            <v>FIRESTONE, 285, 60, 20, 125/122, R, CAMIONETA, URBAN, TRANSFORCE A/T, Letra Negra</v>
          </cell>
        </row>
        <row r="1550">
          <cell r="A1550" t="str">
            <v>FS14960003</v>
          </cell>
          <cell r="B1550" t="str">
            <v>185/65/R15 Firestone Fr710 86H</v>
          </cell>
          <cell r="C1550" t="str">
            <v>FIRESTONE</v>
          </cell>
          <cell r="D1550" t="str">
            <v>FR710</v>
          </cell>
          <cell r="E1550">
            <v>185</v>
          </cell>
          <cell r="F1550">
            <v>65</v>
          </cell>
          <cell r="G1550">
            <v>15</v>
          </cell>
          <cell r="H1550" t="str">
            <v>Letra Negra</v>
          </cell>
          <cell r="I1550" t="str">
            <v>No</v>
          </cell>
          <cell r="J1550" t="str">
            <v>R</v>
          </cell>
          <cell r="K1550" t="str">
            <v>H</v>
          </cell>
          <cell r="L1550" t="str">
            <v>86</v>
          </cell>
          <cell r="M1550" t="str">
            <v>SL</v>
          </cell>
          <cell r="N1550" t="str">
            <v>-</v>
          </cell>
          <cell r="O1550" t="str">
            <v>-</v>
          </cell>
          <cell r="P1550" t="str">
            <v>No</v>
          </cell>
          <cell r="Q1550" t="str">
            <v>-</v>
          </cell>
          <cell r="R1550">
            <v>0</v>
          </cell>
          <cell r="S1550" t="str">
            <v>AUTO</v>
          </cell>
          <cell r="T1550" t="str">
            <v>URBAN</v>
          </cell>
          <cell r="U1550" t="str">
            <v>FUERA DE GAMA</v>
          </cell>
          <cell r="V1550">
            <v>1</v>
          </cell>
          <cell r="W1550">
            <v>905.08</v>
          </cell>
          <cell r="X1550">
            <v>1430</v>
          </cell>
          <cell r="Y1550">
            <v>1658.8</v>
          </cell>
          <cell r="Z1550">
            <v>2999.76</v>
          </cell>
          <cell r="AA1550" t="str">
            <v>FIRESTONE, 185, 65, 15, 86, H, AUTO, URBAN, FR710, Letra Negra</v>
          </cell>
        </row>
        <row r="1551">
          <cell r="A1551" t="str">
            <v>PIR1487100</v>
          </cell>
          <cell r="B1551" t="str">
            <v>305/40/R22 Pirelli Scorpion Zero 114W</v>
          </cell>
          <cell r="C1551" t="str">
            <v>PIRELLI</v>
          </cell>
          <cell r="D1551" t="str">
            <v>SCORPION ZERO</v>
          </cell>
          <cell r="E1551">
            <v>305</v>
          </cell>
          <cell r="F1551">
            <v>40</v>
          </cell>
          <cell r="G1551">
            <v>22</v>
          </cell>
          <cell r="H1551" t="str">
            <v>Letra Negra</v>
          </cell>
          <cell r="I1551" t="str">
            <v>No</v>
          </cell>
          <cell r="J1551" t="str">
            <v>HP</v>
          </cell>
          <cell r="K1551" t="str">
            <v>W</v>
          </cell>
          <cell r="L1551" t="str">
            <v>114</v>
          </cell>
          <cell r="M1551" t="str">
            <v>XL</v>
          </cell>
          <cell r="N1551" t="str">
            <v>-</v>
          </cell>
          <cell r="O1551" t="str">
            <v>-</v>
          </cell>
          <cell r="P1551" t="str">
            <v>No</v>
          </cell>
          <cell r="Q1551" t="str">
            <v>-</v>
          </cell>
          <cell r="R1551">
            <v>420</v>
          </cell>
          <cell r="S1551" t="str">
            <v>CAMIONETA</v>
          </cell>
          <cell r="T1551" t="str">
            <v>URBAN</v>
          </cell>
          <cell r="U1551" t="str">
            <v>EN GAMA</v>
          </cell>
          <cell r="V1551">
            <v>0</v>
          </cell>
          <cell r="W1551">
            <v>5368.37</v>
          </cell>
          <cell r="X1551">
            <v>7658</v>
          </cell>
          <cell r="Y1551">
            <v>8883.2799999999988</v>
          </cell>
          <cell r="Z1551">
            <v>17793.239999999998</v>
          </cell>
          <cell r="AA1551" t="str">
            <v>PIRELLI, 305, 40, 22, 114, W, CAMIONETA, URBAN, SCORPION ZERO, Letra Negra</v>
          </cell>
        </row>
        <row r="1552">
          <cell r="A1552" t="str">
            <v>PIR1715800</v>
          </cell>
          <cell r="B1552" t="str">
            <v>245/35/R20 Pirelli Pzero 95Y</v>
          </cell>
          <cell r="C1552" t="str">
            <v>PIRELLI</v>
          </cell>
          <cell r="D1552" t="str">
            <v>PZERO</v>
          </cell>
          <cell r="E1552">
            <v>245</v>
          </cell>
          <cell r="F1552">
            <v>35</v>
          </cell>
          <cell r="G1552">
            <v>20</v>
          </cell>
          <cell r="H1552" t="str">
            <v>Letra Negra</v>
          </cell>
          <cell r="I1552" t="str">
            <v>Si</v>
          </cell>
          <cell r="J1552" t="str">
            <v>HP</v>
          </cell>
          <cell r="K1552" t="str">
            <v>Y</v>
          </cell>
          <cell r="L1552" t="str">
            <v>95</v>
          </cell>
          <cell r="M1552" t="str">
            <v>XL</v>
          </cell>
          <cell r="N1552" t="str">
            <v>AA</v>
          </cell>
          <cell r="O1552" t="str">
            <v>A</v>
          </cell>
          <cell r="P1552" t="str">
            <v>No</v>
          </cell>
          <cell r="Q1552" t="str">
            <v>-</v>
          </cell>
          <cell r="R1552">
            <v>220</v>
          </cell>
          <cell r="S1552" t="str">
            <v>AUTO</v>
          </cell>
          <cell r="T1552" t="str">
            <v>URBAN</v>
          </cell>
          <cell r="U1552" t="str">
            <v>EN GAMA</v>
          </cell>
          <cell r="V1552">
            <v>6</v>
          </cell>
          <cell r="W1552">
            <v>3847.61</v>
          </cell>
          <cell r="X1552">
            <v>5599</v>
          </cell>
          <cell r="Y1552">
            <v>6494.8399999999992</v>
          </cell>
          <cell r="Z1552">
            <v>12753.04</v>
          </cell>
          <cell r="AA1552" t="str">
            <v>PIRELLI, 245, 35, 20, 95, Y, AUTO, URBAN, PZERO, Letra Negra</v>
          </cell>
        </row>
        <row r="1553">
          <cell r="A1553" t="str">
            <v>GDY100947</v>
          </cell>
          <cell r="B1553" t="str">
            <v>275/60/R17 Goodyear Eagle Rs-A 110H</v>
          </cell>
          <cell r="C1553" t="str">
            <v>GOODYEAR</v>
          </cell>
          <cell r="D1553" t="str">
            <v>EAGLE RS-A</v>
          </cell>
          <cell r="E1553">
            <v>275</v>
          </cell>
          <cell r="F1553">
            <v>60</v>
          </cell>
          <cell r="G1553">
            <v>17</v>
          </cell>
          <cell r="H1553" t="str">
            <v>Letra Negra</v>
          </cell>
          <cell r="I1553" t="str">
            <v>No</v>
          </cell>
          <cell r="J1553" t="str">
            <v>R</v>
          </cell>
          <cell r="K1553" t="str">
            <v>H</v>
          </cell>
          <cell r="L1553" t="str">
            <v>110</v>
          </cell>
          <cell r="M1553" t="str">
            <v>SL</v>
          </cell>
          <cell r="N1553" t="str">
            <v>-</v>
          </cell>
          <cell r="O1553" t="str">
            <v>A</v>
          </cell>
          <cell r="P1553" t="str">
            <v>No</v>
          </cell>
          <cell r="Q1553" t="str">
            <v>-</v>
          </cell>
          <cell r="R1553">
            <v>260</v>
          </cell>
          <cell r="S1553" t="str">
            <v>CAMIONETA</v>
          </cell>
          <cell r="T1553" t="str">
            <v>URBAN</v>
          </cell>
          <cell r="U1553" t="str">
            <v>EN GAMA</v>
          </cell>
          <cell r="V1553">
            <v>13</v>
          </cell>
          <cell r="W1553">
            <v>2102.2199999999998</v>
          </cell>
          <cell r="X1553">
            <v>3185</v>
          </cell>
          <cell r="Y1553">
            <v>3694.6</v>
          </cell>
          <cell r="Z1553">
            <v>6505.28</v>
          </cell>
          <cell r="AA1553" t="str">
            <v>GOODYEAR, 275, 60, 17, 110, H, CAMIONETA, URBAN, EAGLE RS-A, Letra Negra</v>
          </cell>
        </row>
        <row r="1554">
          <cell r="A1554" t="str">
            <v>GDY108516</v>
          </cell>
          <cell r="B1554" t="str">
            <v>245/40/R17 Goodyear Eagle F1 Asymmetric 3 95Y</v>
          </cell>
          <cell r="C1554" t="str">
            <v>GOODYEAR</v>
          </cell>
          <cell r="D1554" t="str">
            <v>EAGLE F1 ASYMMETRIC 3</v>
          </cell>
          <cell r="E1554">
            <v>245</v>
          </cell>
          <cell r="F1554">
            <v>40</v>
          </cell>
          <cell r="G1554">
            <v>17</v>
          </cell>
          <cell r="H1554" t="str">
            <v>Letra Negra</v>
          </cell>
          <cell r="I1554" t="str">
            <v>No</v>
          </cell>
          <cell r="J1554" t="str">
            <v>HP</v>
          </cell>
          <cell r="K1554" t="str">
            <v>Y</v>
          </cell>
          <cell r="L1554" t="str">
            <v>95</v>
          </cell>
          <cell r="M1554" t="str">
            <v>SL</v>
          </cell>
          <cell r="N1554" t="str">
            <v>-</v>
          </cell>
          <cell r="O1554" t="str">
            <v>A</v>
          </cell>
          <cell r="P1554" t="str">
            <v>No</v>
          </cell>
          <cell r="Q1554" t="str">
            <v>-</v>
          </cell>
          <cell r="R1554">
            <v>300</v>
          </cell>
          <cell r="S1554" t="str">
            <v>AUTO</v>
          </cell>
          <cell r="T1554" t="str">
            <v>SPORTING</v>
          </cell>
          <cell r="U1554" t="str">
            <v>EN GAMA</v>
          </cell>
          <cell r="V1554">
            <v>7</v>
          </cell>
          <cell r="W1554">
            <v>2938.85</v>
          </cell>
          <cell r="X1554">
            <v>4317</v>
          </cell>
          <cell r="Y1554">
            <v>5007.7199999999993</v>
          </cell>
          <cell r="Z1554">
            <v>9740.5199999999986</v>
          </cell>
          <cell r="AA1554" t="str">
            <v>GOODYEAR, 245, 40, 17, 95, Y, AUTO, SPORTING, EAGLE F1 ASYMMETRIC 3, Letra Negra</v>
          </cell>
        </row>
        <row r="1555">
          <cell r="A1555">
            <v>33601</v>
          </cell>
          <cell r="B1555" t="str">
            <v>235/45/R20 Michelin Pilot Sport Ps4S 100Y</v>
          </cell>
          <cell r="C1555" t="str">
            <v>MICHELIN</v>
          </cell>
          <cell r="D1555" t="str">
            <v>PILOT SPORT PS4S</v>
          </cell>
          <cell r="E1555">
            <v>235</v>
          </cell>
          <cell r="F1555">
            <v>45</v>
          </cell>
          <cell r="G1555">
            <v>20</v>
          </cell>
          <cell r="H1555" t="str">
            <v>Letra Negra</v>
          </cell>
          <cell r="I1555" t="str">
            <v>No</v>
          </cell>
          <cell r="J1555" t="str">
            <v>HP</v>
          </cell>
          <cell r="K1555" t="str">
            <v>Y</v>
          </cell>
          <cell r="L1555" t="str">
            <v>100</v>
          </cell>
          <cell r="M1555" t="str">
            <v>XL</v>
          </cell>
          <cell r="N1555" t="str">
            <v>-</v>
          </cell>
          <cell r="O1555" t="str">
            <v>-</v>
          </cell>
          <cell r="P1555" t="str">
            <v>No</v>
          </cell>
          <cell r="Q1555" t="str">
            <v>-</v>
          </cell>
          <cell r="R1555">
            <v>0</v>
          </cell>
          <cell r="S1555" t="str">
            <v>AUTO</v>
          </cell>
          <cell r="T1555" t="str">
            <v>SPORTING</v>
          </cell>
          <cell r="U1555" t="str">
            <v>EN GAMA</v>
          </cell>
          <cell r="V1555">
            <v>4</v>
          </cell>
          <cell r="W1555">
            <v>4734.12</v>
          </cell>
          <cell r="X1555">
            <v>6799</v>
          </cell>
          <cell r="Y1555">
            <v>7886.8399999999992</v>
          </cell>
          <cell r="Z1555">
            <v>15691.32</v>
          </cell>
          <cell r="AA1555" t="str">
            <v>MICHELIN, 235, 45, 20, 100, Y, AUTO, SPORTING, PILOT SPORT PS4S, Letra Negra</v>
          </cell>
        </row>
        <row r="1556">
          <cell r="A1556">
            <v>59321</v>
          </cell>
          <cell r="B1556" t="str">
            <v>255/40/R20 Michelin Pilot Sport Ps4 101Y</v>
          </cell>
          <cell r="C1556" t="str">
            <v>MICHELIN</v>
          </cell>
          <cell r="D1556" t="str">
            <v>PILOT SPORT PS4</v>
          </cell>
          <cell r="E1556">
            <v>255</v>
          </cell>
          <cell r="F1556">
            <v>40</v>
          </cell>
          <cell r="G1556">
            <v>20</v>
          </cell>
          <cell r="H1556" t="str">
            <v>Letra Negra</v>
          </cell>
          <cell r="I1556" t="str">
            <v>No</v>
          </cell>
          <cell r="J1556" t="str">
            <v>HP</v>
          </cell>
          <cell r="K1556" t="str">
            <v>Y</v>
          </cell>
          <cell r="L1556" t="str">
            <v>101</v>
          </cell>
          <cell r="M1556" t="str">
            <v>XL</v>
          </cell>
          <cell r="N1556" t="str">
            <v>-</v>
          </cell>
          <cell r="O1556" t="str">
            <v>-</v>
          </cell>
          <cell r="P1556" t="str">
            <v>No</v>
          </cell>
          <cell r="Q1556" t="str">
            <v>-</v>
          </cell>
          <cell r="R1556">
            <v>0</v>
          </cell>
          <cell r="S1556" t="str">
            <v>AUTO</v>
          </cell>
          <cell r="T1556" t="str">
            <v>SPORTING</v>
          </cell>
          <cell r="U1556" t="str">
            <v>EN GAMA</v>
          </cell>
          <cell r="V1556">
            <v>4</v>
          </cell>
          <cell r="W1556">
            <v>4883.8900000000003</v>
          </cell>
          <cell r="X1556">
            <v>7002</v>
          </cell>
          <cell r="Y1556">
            <v>8122.32</v>
          </cell>
          <cell r="Z1556">
            <v>16186.64</v>
          </cell>
          <cell r="AA1556" t="str">
            <v>MICHELIN, 255, 40, 20, 101, Y, AUTO, SPORTING, PILOT SPORT PS4, Letra Negra</v>
          </cell>
        </row>
        <row r="1557">
          <cell r="A1557" t="str">
            <v>BS11233100</v>
          </cell>
          <cell r="B1557" t="str">
            <v>255/55/R20 Bridgestone Dueler H/L Alenza 107H</v>
          </cell>
          <cell r="C1557" t="str">
            <v>BRIDGESTONE</v>
          </cell>
          <cell r="D1557" t="str">
            <v>DUELER H/L ALENZA</v>
          </cell>
          <cell r="E1557">
            <v>255</v>
          </cell>
          <cell r="F1557">
            <v>55</v>
          </cell>
          <cell r="G1557">
            <v>20</v>
          </cell>
          <cell r="H1557" t="str">
            <v>Letra Negra</v>
          </cell>
          <cell r="I1557" t="str">
            <v>No</v>
          </cell>
          <cell r="J1557" t="str">
            <v>R</v>
          </cell>
          <cell r="K1557" t="str">
            <v>H</v>
          </cell>
          <cell r="L1557" t="str">
            <v>107</v>
          </cell>
          <cell r="M1557" t="str">
            <v>SL</v>
          </cell>
          <cell r="N1557" t="str">
            <v>A</v>
          </cell>
          <cell r="O1557" t="str">
            <v>A</v>
          </cell>
          <cell r="P1557" t="str">
            <v>No</v>
          </cell>
          <cell r="Q1557" t="str">
            <v>-</v>
          </cell>
          <cell r="R1557">
            <v>600</v>
          </cell>
          <cell r="S1557" t="str">
            <v>CAMIONETA</v>
          </cell>
          <cell r="T1557" t="str">
            <v>URBAN</v>
          </cell>
          <cell r="U1557" t="str">
            <v>EN GAMA</v>
          </cell>
          <cell r="V1557">
            <v>13</v>
          </cell>
          <cell r="W1557">
            <v>3842.8</v>
          </cell>
          <cell r="X1557">
            <v>5593</v>
          </cell>
          <cell r="Y1557">
            <v>6487.8799999999992</v>
          </cell>
          <cell r="Z1557">
            <v>13356.24</v>
          </cell>
          <cell r="AA1557" t="str">
            <v>BRIDGESTONE, 255, 55, 20, 107, H, CAMIONETA, URBAN, DUELER H/L ALENZA, Letra Negra</v>
          </cell>
        </row>
        <row r="1558">
          <cell r="A1558" t="str">
            <v>AR1007426</v>
          </cell>
          <cell r="B1558" t="str">
            <v>185/60/R14 Aurora Radial H107 82H</v>
          </cell>
          <cell r="C1558" t="str">
            <v>AURORA</v>
          </cell>
          <cell r="D1558" t="str">
            <v>RADIAL H107</v>
          </cell>
          <cell r="E1558">
            <v>185</v>
          </cell>
          <cell r="F1558">
            <v>60</v>
          </cell>
          <cell r="G1558">
            <v>14</v>
          </cell>
          <cell r="H1558" t="str">
            <v>Letra Negra</v>
          </cell>
          <cell r="I1558" t="str">
            <v>No</v>
          </cell>
          <cell r="J1558" t="str">
            <v>R</v>
          </cell>
          <cell r="K1558" t="str">
            <v>H</v>
          </cell>
          <cell r="L1558" t="str">
            <v>82</v>
          </cell>
          <cell r="M1558" t="str">
            <v>SL</v>
          </cell>
          <cell r="N1558" t="str">
            <v>A</v>
          </cell>
          <cell r="O1558" t="str">
            <v>A</v>
          </cell>
          <cell r="P1558" t="str">
            <v>No</v>
          </cell>
          <cell r="Q1558" t="str">
            <v>-</v>
          </cell>
          <cell r="R1558">
            <v>340</v>
          </cell>
          <cell r="S1558" t="str">
            <v>AUTO</v>
          </cell>
          <cell r="T1558" t="str">
            <v>URBAN</v>
          </cell>
          <cell r="U1558" t="str">
            <v>DESCONTINUADO</v>
          </cell>
          <cell r="V1558">
            <v>4</v>
          </cell>
          <cell r="W1558">
            <v>632.71</v>
          </cell>
          <cell r="X1558">
            <v>1031</v>
          </cell>
          <cell r="Y1558">
            <v>1195.9599999999998</v>
          </cell>
          <cell r="Z1558">
            <v>2097.2799999999997</v>
          </cell>
          <cell r="AA1558" t="str">
            <v>AURORA, 185, 60, 14, 82, H, AUTO, URBAN, RADIAL H107, Letra Negra</v>
          </cell>
        </row>
        <row r="1559">
          <cell r="A1559" t="str">
            <v>C17602</v>
          </cell>
          <cell r="B1559" t="str">
            <v>195/60/R15 Coopertires Cs3 Touring 88T</v>
          </cell>
          <cell r="C1559" t="str">
            <v>COOPERTIRES</v>
          </cell>
          <cell r="D1559" t="str">
            <v>CS3 TOURING</v>
          </cell>
          <cell r="E1559">
            <v>195</v>
          </cell>
          <cell r="F1559">
            <v>60</v>
          </cell>
          <cell r="G1559">
            <v>15</v>
          </cell>
          <cell r="H1559" t="str">
            <v>Letra Negra</v>
          </cell>
          <cell r="I1559" t="str">
            <v>No</v>
          </cell>
          <cell r="J1559" t="str">
            <v>R</v>
          </cell>
          <cell r="K1559" t="str">
            <v>T</v>
          </cell>
          <cell r="L1559" t="str">
            <v>88</v>
          </cell>
          <cell r="M1559" t="str">
            <v>SL</v>
          </cell>
          <cell r="N1559" t="str">
            <v>A</v>
          </cell>
          <cell r="O1559" t="str">
            <v>B</v>
          </cell>
          <cell r="P1559" t="str">
            <v>No</v>
          </cell>
          <cell r="Q1559" t="str">
            <v>-</v>
          </cell>
          <cell r="R1559">
            <v>540</v>
          </cell>
          <cell r="S1559" t="str">
            <v>AUTO</v>
          </cell>
          <cell r="T1559" t="str">
            <v>TOURING</v>
          </cell>
          <cell r="U1559" t="str">
            <v>DESCONTINUADO</v>
          </cell>
          <cell r="V1559">
            <v>3</v>
          </cell>
          <cell r="W1559">
            <v>916.46</v>
          </cell>
          <cell r="X1559">
            <v>1445</v>
          </cell>
          <cell r="Y1559">
            <v>1676.1999999999998</v>
          </cell>
          <cell r="Z1559">
            <v>3038.04</v>
          </cell>
          <cell r="AA1559" t="str">
            <v>COOPERTIRES, 195, 60, 15, 88, T, AUTO, TOURING, CS3 TOURING, Letra Negra</v>
          </cell>
        </row>
        <row r="1560">
          <cell r="A1560" t="str">
            <v>BS14959003</v>
          </cell>
          <cell r="B1560" t="str">
            <v>255/70/R16 Bridgestone Dueler A/T Revo 2 111H</v>
          </cell>
          <cell r="C1560" t="str">
            <v>BRIDGESTONE</v>
          </cell>
          <cell r="D1560" t="str">
            <v>DUELER A/T REVO 2</v>
          </cell>
          <cell r="E1560">
            <v>255</v>
          </cell>
          <cell r="F1560">
            <v>70</v>
          </cell>
          <cell r="G1560">
            <v>16</v>
          </cell>
          <cell r="H1560" t="str">
            <v>Letra Negra</v>
          </cell>
          <cell r="I1560" t="str">
            <v>No</v>
          </cell>
          <cell r="J1560" t="str">
            <v>R</v>
          </cell>
          <cell r="K1560" t="str">
            <v>H</v>
          </cell>
          <cell r="L1560" t="str">
            <v>111</v>
          </cell>
          <cell r="M1560" t="str">
            <v>SL</v>
          </cell>
          <cell r="N1560" t="str">
            <v>A</v>
          </cell>
          <cell r="O1560" t="str">
            <v>B</v>
          </cell>
          <cell r="P1560" t="str">
            <v>No</v>
          </cell>
          <cell r="Q1560" t="str">
            <v>-</v>
          </cell>
          <cell r="R1560">
            <v>500</v>
          </cell>
          <cell r="S1560" t="str">
            <v>CAMIONETA</v>
          </cell>
          <cell r="T1560" t="str">
            <v>ALL TERRAIN</v>
          </cell>
          <cell r="U1560" t="str">
            <v>EN GAMA</v>
          </cell>
          <cell r="V1560">
            <v>113</v>
          </cell>
          <cell r="W1560">
            <v>1484.93</v>
          </cell>
          <cell r="X1560">
            <v>2279</v>
          </cell>
          <cell r="Y1560">
            <v>2643.64</v>
          </cell>
          <cell r="Z1560">
            <v>5142.28</v>
          </cell>
          <cell r="AA1560" t="str">
            <v>BRIDGESTONE, 255, 70, 16, 111, H, CAMIONETA, ALL TERRAIN, DUELER A/T REVO 2, Letra Negra</v>
          </cell>
        </row>
        <row r="1561">
          <cell r="A1561" t="str">
            <v>DUN102515</v>
          </cell>
          <cell r="B1561" t="str">
            <v>275/45/R18 Dunlop Sp Sport 01 103Y</v>
          </cell>
          <cell r="C1561" t="str">
            <v>DUNLOP</v>
          </cell>
          <cell r="D1561" t="str">
            <v>SP SPORT 01</v>
          </cell>
          <cell r="E1561">
            <v>275</v>
          </cell>
          <cell r="F1561">
            <v>45</v>
          </cell>
          <cell r="G1561">
            <v>18</v>
          </cell>
          <cell r="H1561" t="str">
            <v>Letra Negra</v>
          </cell>
          <cell r="I1561" t="str">
            <v>Si</v>
          </cell>
          <cell r="J1561" t="str">
            <v>HP</v>
          </cell>
          <cell r="K1561" t="str">
            <v>Y</v>
          </cell>
          <cell r="L1561" t="str">
            <v>103</v>
          </cell>
          <cell r="M1561" t="str">
            <v>SL</v>
          </cell>
          <cell r="N1561" t="str">
            <v>A</v>
          </cell>
          <cell r="O1561" t="str">
            <v>A</v>
          </cell>
          <cell r="P1561" t="str">
            <v>No</v>
          </cell>
          <cell r="Q1561" t="str">
            <v>-</v>
          </cell>
          <cell r="R1561">
            <v>280</v>
          </cell>
          <cell r="S1561" t="str">
            <v>AUTO</v>
          </cell>
          <cell r="T1561" t="str">
            <v>SPORTING</v>
          </cell>
          <cell r="U1561" t="str">
            <v>EN GAMA</v>
          </cell>
          <cell r="V1561">
            <v>2</v>
          </cell>
          <cell r="W1561">
            <v>2412.4299999999998</v>
          </cell>
          <cell r="X1561">
            <v>3656</v>
          </cell>
          <cell r="Y1561">
            <v>4240.96</v>
          </cell>
          <cell r="Z1561">
            <v>7995.8799999999992</v>
          </cell>
          <cell r="AA1561" t="str">
            <v>DUNLOP, 275, 45, 18, 103, Y, AUTO, SPORTING, SP SPORT 01, Letra Negra</v>
          </cell>
        </row>
        <row r="1562">
          <cell r="A1562" t="str">
            <v>PIR1928900</v>
          </cell>
          <cell r="B1562" t="str">
            <v>265/35/R20 Pirelli Pzero 95Y</v>
          </cell>
          <cell r="C1562" t="str">
            <v>PIRELLI</v>
          </cell>
          <cell r="D1562" t="str">
            <v>PZERO</v>
          </cell>
          <cell r="E1562">
            <v>265</v>
          </cell>
          <cell r="F1562">
            <v>35</v>
          </cell>
          <cell r="G1562">
            <v>20</v>
          </cell>
          <cell r="H1562" t="str">
            <v>Letra Negra</v>
          </cell>
          <cell r="I1562" t="str">
            <v>Si</v>
          </cell>
          <cell r="J1562" t="str">
            <v>HP</v>
          </cell>
          <cell r="K1562" t="str">
            <v>Y</v>
          </cell>
          <cell r="L1562" t="str">
            <v>95</v>
          </cell>
          <cell r="M1562" t="str">
            <v>XL</v>
          </cell>
          <cell r="N1562" t="str">
            <v>AA</v>
          </cell>
          <cell r="O1562" t="str">
            <v>A</v>
          </cell>
          <cell r="P1562" t="str">
            <v>No</v>
          </cell>
          <cell r="Q1562" t="str">
            <v>-</v>
          </cell>
          <cell r="R1562">
            <v>220</v>
          </cell>
          <cell r="S1562" t="str">
            <v>AUTO</v>
          </cell>
          <cell r="T1562" t="str">
            <v>URBAN</v>
          </cell>
          <cell r="U1562" t="str">
            <v>EN GAMA</v>
          </cell>
          <cell r="V1562">
            <v>0</v>
          </cell>
          <cell r="W1562">
            <v>4921.29</v>
          </cell>
          <cell r="X1562">
            <v>7053</v>
          </cell>
          <cell r="Y1562">
            <v>8181.48</v>
          </cell>
          <cell r="Z1562">
            <v>16310.759999999998</v>
          </cell>
          <cell r="AA1562" t="str">
            <v>PIRELLI, 265, 35, 20, 95, Y, AUTO, URBAN, PZERO, Letra Negra</v>
          </cell>
        </row>
        <row r="1563">
          <cell r="A1563" t="str">
            <v>PIR2721700</v>
          </cell>
          <cell r="B1563" t="str">
            <v>265/70/R16 Pirelli Scorpion All Terrain Plus 112T</v>
          </cell>
          <cell r="C1563" t="str">
            <v>PIRELLI</v>
          </cell>
          <cell r="D1563" t="str">
            <v>SCORPION ALL TERRAIN PLUS</v>
          </cell>
          <cell r="E1563">
            <v>265</v>
          </cell>
          <cell r="F1563">
            <v>70</v>
          </cell>
          <cell r="G1563">
            <v>16</v>
          </cell>
          <cell r="H1563" t="str">
            <v>Letra Negra</v>
          </cell>
          <cell r="I1563" t="str">
            <v>No</v>
          </cell>
          <cell r="J1563" t="str">
            <v>R</v>
          </cell>
          <cell r="K1563" t="str">
            <v>T</v>
          </cell>
          <cell r="L1563" t="str">
            <v>112</v>
          </cell>
          <cell r="M1563" t="str">
            <v>SL</v>
          </cell>
          <cell r="N1563" t="str">
            <v>A</v>
          </cell>
          <cell r="O1563" t="str">
            <v>B</v>
          </cell>
          <cell r="P1563" t="str">
            <v>No</v>
          </cell>
          <cell r="Q1563" t="str">
            <v>-</v>
          </cell>
          <cell r="R1563">
            <v>640</v>
          </cell>
          <cell r="S1563" t="str">
            <v>CAMIONETA</v>
          </cell>
          <cell r="T1563" t="str">
            <v>ALL TERRAIN</v>
          </cell>
          <cell r="U1563" t="str">
            <v>FUERA DE GAMA</v>
          </cell>
          <cell r="V1563">
            <v>0</v>
          </cell>
          <cell r="W1563">
            <v>2806.74</v>
          </cell>
          <cell r="X1563">
            <v>4069</v>
          </cell>
          <cell r="Y1563">
            <v>4720.04</v>
          </cell>
          <cell r="Z1563">
            <v>9303.1999999999989</v>
          </cell>
          <cell r="AA1563" t="str">
            <v>PIRELLI, 265, 70, 16, 112, T, CAMIONETA, ALL TERRAIN, SCORPION ALL TERRAIN PLUS, Letra Negra</v>
          </cell>
        </row>
        <row r="1564">
          <cell r="A1564" t="str">
            <v>PIR1521500</v>
          </cell>
          <cell r="B1564" t="str">
            <v>235/45/R19 Pirelli Pzero Rosso Asimetrico 95W</v>
          </cell>
          <cell r="C1564" t="str">
            <v>PIRELLI</v>
          </cell>
          <cell r="D1564" t="str">
            <v>PZERO ROSSO ASIMETRICO</v>
          </cell>
          <cell r="E1564">
            <v>235</v>
          </cell>
          <cell r="F1564">
            <v>45</v>
          </cell>
          <cell r="G1564">
            <v>19</v>
          </cell>
          <cell r="H1564" t="str">
            <v>Letra Negra</v>
          </cell>
          <cell r="I1564" t="str">
            <v>No</v>
          </cell>
          <cell r="J1564" t="str">
            <v>HP</v>
          </cell>
          <cell r="K1564" t="str">
            <v>W</v>
          </cell>
          <cell r="L1564" t="str">
            <v>95</v>
          </cell>
          <cell r="M1564" t="str">
            <v>SL</v>
          </cell>
          <cell r="N1564" t="str">
            <v>-</v>
          </cell>
          <cell r="O1564" t="str">
            <v>-</v>
          </cell>
          <cell r="P1564" t="str">
            <v>No</v>
          </cell>
          <cell r="Q1564" t="str">
            <v>-</v>
          </cell>
          <cell r="R1564">
            <v>0</v>
          </cell>
          <cell r="S1564" t="str">
            <v>CAMIONETA</v>
          </cell>
          <cell r="T1564" t="str">
            <v>PERFORMANCE</v>
          </cell>
          <cell r="U1564" t="str">
            <v>EN GAMA</v>
          </cell>
          <cell r="V1564">
            <v>1</v>
          </cell>
          <cell r="W1564">
            <v>3029.28</v>
          </cell>
          <cell r="X1564">
            <v>4491</v>
          </cell>
          <cell r="Y1564">
            <v>5209.5599999999995</v>
          </cell>
          <cell r="Z1564">
            <v>10040.959999999999</v>
          </cell>
          <cell r="AA1564" t="str">
            <v>PIRELLI, 235, 45, 19, 95, W, CAMIONETA, PERFORMANCE, PZERO ROSSO ASIMETRICO, Letra Negra</v>
          </cell>
        </row>
        <row r="1565">
          <cell r="A1565" t="str">
            <v>SB10238003</v>
          </cell>
          <cell r="B1565" t="str">
            <v>175/70/R13 Seiberling 500 82S</v>
          </cell>
          <cell r="C1565" t="str">
            <v>SEIBERLING</v>
          </cell>
          <cell r="D1565">
            <v>500</v>
          </cell>
          <cell r="E1565">
            <v>175</v>
          </cell>
          <cell r="F1565">
            <v>70</v>
          </cell>
          <cell r="G1565">
            <v>13</v>
          </cell>
          <cell r="H1565" t="str">
            <v>Letra Negra</v>
          </cell>
          <cell r="I1565" t="str">
            <v>No</v>
          </cell>
          <cell r="J1565" t="str">
            <v>R</v>
          </cell>
          <cell r="K1565" t="str">
            <v>S</v>
          </cell>
          <cell r="L1565" t="str">
            <v>82</v>
          </cell>
          <cell r="M1565" t="str">
            <v>SL</v>
          </cell>
          <cell r="N1565" t="str">
            <v>-</v>
          </cell>
          <cell r="O1565" t="str">
            <v>-</v>
          </cell>
          <cell r="P1565" t="str">
            <v>No</v>
          </cell>
          <cell r="Q1565" t="str">
            <v>-</v>
          </cell>
          <cell r="R1565">
            <v>0</v>
          </cell>
          <cell r="S1565" t="str">
            <v>AUTO</v>
          </cell>
          <cell r="T1565" t="str">
            <v>URBAN</v>
          </cell>
          <cell r="U1565" t="str">
            <v>FUERA DE GAMA</v>
          </cell>
          <cell r="V1565">
            <v>0</v>
          </cell>
          <cell r="W1565">
            <v>551.66</v>
          </cell>
          <cell r="X1565">
            <v>882</v>
          </cell>
          <cell r="Y1565">
            <v>1023.1199999999999</v>
          </cell>
          <cell r="Z1565">
            <v>1829.32</v>
          </cell>
          <cell r="AA1565" t="str">
            <v>SEIBERLING, 175, 70, 13, 82, S, AUTO, URBAN, 500, Letra Negra</v>
          </cell>
        </row>
        <row r="1566">
          <cell r="A1566" t="str">
            <v>GDY105369</v>
          </cell>
          <cell r="B1566" t="str">
            <v>285/35/R19 Goodyear Eagle F1 Asymmetric 2 103Y</v>
          </cell>
          <cell r="C1566" t="str">
            <v>GOODYEAR</v>
          </cell>
          <cell r="D1566" t="str">
            <v>EAGLE F1 ASYMMETRIC 2</v>
          </cell>
          <cell r="E1566">
            <v>285</v>
          </cell>
          <cell r="F1566">
            <v>35</v>
          </cell>
          <cell r="G1566">
            <v>19</v>
          </cell>
          <cell r="H1566" t="str">
            <v>Letra Negra</v>
          </cell>
          <cell r="I1566" t="str">
            <v>No</v>
          </cell>
          <cell r="J1566" t="str">
            <v>HP</v>
          </cell>
          <cell r="K1566" t="str">
            <v>Y</v>
          </cell>
          <cell r="L1566" t="str">
            <v>103</v>
          </cell>
          <cell r="M1566" t="str">
            <v>XL</v>
          </cell>
          <cell r="N1566" t="str">
            <v>AA</v>
          </cell>
          <cell r="O1566" t="str">
            <v>A</v>
          </cell>
          <cell r="P1566" t="str">
            <v>No</v>
          </cell>
          <cell r="Q1566" t="str">
            <v>-</v>
          </cell>
          <cell r="R1566">
            <v>240</v>
          </cell>
          <cell r="S1566" t="str">
            <v>AUTO</v>
          </cell>
          <cell r="T1566" t="str">
            <v>SPORTING</v>
          </cell>
          <cell r="U1566" t="str">
            <v>EN GAMA</v>
          </cell>
          <cell r="V1566">
            <v>9</v>
          </cell>
          <cell r="W1566">
            <v>3544.4</v>
          </cell>
          <cell r="X1566">
            <v>5188</v>
          </cell>
          <cell r="Y1566">
            <v>6018.08</v>
          </cell>
          <cell r="Z1566">
            <v>11747.32</v>
          </cell>
          <cell r="AA1566" t="str">
            <v>GOODYEAR, 285, 35, 19, 103, Y, AUTO, SPORTING, EAGLE F1 ASYMMETRIC 2, Letra Negra</v>
          </cell>
        </row>
        <row r="1567">
          <cell r="A1567" t="str">
            <v>GDY105298</v>
          </cell>
          <cell r="B1567" t="str">
            <v>235/40/R19 Goodyear Eagle F1 Asymmetric 2 92Y</v>
          </cell>
          <cell r="C1567" t="str">
            <v>GOODYEAR</v>
          </cell>
          <cell r="D1567" t="str">
            <v>EAGLE F1 ASYMMETRIC 2</v>
          </cell>
          <cell r="E1567">
            <v>235</v>
          </cell>
          <cell r="F1567">
            <v>40</v>
          </cell>
          <cell r="G1567">
            <v>19</v>
          </cell>
          <cell r="H1567" t="str">
            <v>Letra Negra</v>
          </cell>
          <cell r="I1567" t="str">
            <v>Si</v>
          </cell>
          <cell r="J1567" t="str">
            <v>HP</v>
          </cell>
          <cell r="K1567" t="str">
            <v>Y</v>
          </cell>
          <cell r="L1567" t="str">
            <v>92</v>
          </cell>
          <cell r="M1567" t="str">
            <v>SL</v>
          </cell>
          <cell r="N1567" t="str">
            <v>AA</v>
          </cell>
          <cell r="O1567" t="str">
            <v>A</v>
          </cell>
          <cell r="P1567" t="str">
            <v>No</v>
          </cell>
          <cell r="Q1567" t="str">
            <v>-</v>
          </cell>
          <cell r="R1567">
            <v>240</v>
          </cell>
          <cell r="S1567" t="str">
            <v>AUTO</v>
          </cell>
          <cell r="T1567" t="str">
            <v>SPORTING</v>
          </cell>
          <cell r="U1567" t="str">
            <v>EN GAMA</v>
          </cell>
          <cell r="V1567">
            <v>0</v>
          </cell>
          <cell r="W1567">
            <v>3374.26</v>
          </cell>
          <cell r="X1567">
            <v>4958</v>
          </cell>
          <cell r="Y1567">
            <v>5751.28</v>
          </cell>
          <cell r="Z1567">
            <v>11183.56</v>
          </cell>
          <cell r="AA1567" t="str">
            <v>GOODYEAR, 235, 40, 19, 92, Y, AUTO, SPORTING, EAGLE F1 ASYMMETRIC 2, Letra Negra</v>
          </cell>
        </row>
        <row r="1568">
          <cell r="A1568" t="str">
            <v>GDY104518</v>
          </cell>
          <cell r="B1568" t="str">
            <v>235/45/R17 Goodyear Eagle F1 Asymmetric 2 97Y</v>
          </cell>
          <cell r="C1568" t="str">
            <v>GOODYEAR</v>
          </cell>
          <cell r="D1568" t="str">
            <v>EAGLE F1 ASYMMETRIC 2</v>
          </cell>
          <cell r="E1568">
            <v>235</v>
          </cell>
          <cell r="F1568">
            <v>45</v>
          </cell>
          <cell r="G1568">
            <v>17</v>
          </cell>
          <cell r="H1568" t="str">
            <v>Letra Negra</v>
          </cell>
          <cell r="I1568" t="str">
            <v>No</v>
          </cell>
          <cell r="J1568" t="str">
            <v>HP</v>
          </cell>
          <cell r="K1568" t="str">
            <v>Y</v>
          </cell>
          <cell r="L1568" t="str">
            <v>97</v>
          </cell>
          <cell r="M1568" t="str">
            <v>XL</v>
          </cell>
          <cell r="N1568" t="str">
            <v>-</v>
          </cell>
          <cell r="O1568" t="str">
            <v>A</v>
          </cell>
          <cell r="P1568" t="str">
            <v>No</v>
          </cell>
          <cell r="Q1568" t="str">
            <v>-</v>
          </cell>
          <cell r="R1568">
            <v>300</v>
          </cell>
          <cell r="S1568" t="str">
            <v>AUTO</v>
          </cell>
          <cell r="T1568" t="str">
            <v>URBAN</v>
          </cell>
          <cell r="U1568" t="str">
            <v>DESCONTINUADO</v>
          </cell>
          <cell r="V1568">
            <v>6</v>
          </cell>
          <cell r="W1568">
            <v>2166.9</v>
          </cell>
          <cell r="X1568">
            <v>3272</v>
          </cell>
          <cell r="Y1568">
            <v>3795.5199999999995</v>
          </cell>
          <cell r="Z1568">
            <v>7182.7199999999993</v>
          </cell>
          <cell r="AA1568" t="str">
            <v>GOODYEAR, 235, 45, 17, 97, Y, AUTO, URBAN, EAGLE F1 ASYMMETRIC 2, Letra Negra</v>
          </cell>
        </row>
        <row r="1569">
          <cell r="A1569" t="str">
            <v>GDY105257</v>
          </cell>
          <cell r="B1569" t="str">
            <v>255/40/R20 Goodyear Eagle F1 Asymmetric 2 101Y</v>
          </cell>
          <cell r="C1569" t="str">
            <v>GOODYEAR</v>
          </cell>
          <cell r="D1569" t="str">
            <v>EAGLE F1 ASYMMETRIC 2</v>
          </cell>
          <cell r="E1569">
            <v>255</v>
          </cell>
          <cell r="F1569">
            <v>40</v>
          </cell>
          <cell r="G1569">
            <v>20</v>
          </cell>
          <cell r="H1569" t="str">
            <v>Letra Negra</v>
          </cell>
          <cell r="I1569" t="str">
            <v>No</v>
          </cell>
          <cell r="J1569" t="str">
            <v>HP</v>
          </cell>
          <cell r="K1569" t="str">
            <v>Y</v>
          </cell>
          <cell r="L1569" t="str">
            <v>101</v>
          </cell>
          <cell r="M1569" t="str">
            <v>XL</v>
          </cell>
          <cell r="N1569" t="str">
            <v>AA</v>
          </cell>
          <cell r="O1569" t="str">
            <v>A</v>
          </cell>
          <cell r="P1569" t="str">
            <v>No</v>
          </cell>
          <cell r="Q1569" t="str">
            <v>-</v>
          </cell>
          <cell r="R1569">
            <v>300</v>
          </cell>
          <cell r="S1569" t="str">
            <v>AUTO</v>
          </cell>
          <cell r="T1569" t="str">
            <v>SPORTING</v>
          </cell>
          <cell r="U1569" t="str">
            <v>EN GAMA</v>
          </cell>
          <cell r="V1569">
            <v>0</v>
          </cell>
          <cell r="W1569">
            <v>3099.03</v>
          </cell>
          <cell r="X1569">
            <v>4585</v>
          </cell>
          <cell r="Y1569">
            <v>5318.5999999999995</v>
          </cell>
          <cell r="Z1569">
            <v>10271.799999999999</v>
          </cell>
          <cell r="AA1569" t="str">
            <v>GOODYEAR, 255, 40, 20, 101, Y, AUTO, SPORTING, EAGLE F1 ASYMMETRIC 2, Letra Negra</v>
          </cell>
        </row>
        <row r="1570">
          <cell r="A1570" t="str">
            <v>PIR2520200</v>
          </cell>
          <cell r="B1570" t="str">
            <v>295/25/R20 Pirelli Pzero Nero 95Y</v>
          </cell>
          <cell r="C1570" t="str">
            <v>PIRELLI</v>
          </cell>
          <cell r="D1570" t="str">
            <v>PZERO NERO</v>
          </cell>
          <cell r="E1570">
            <v>295</v>
          </cell>
          <cell r="F1570">
            <v>25</v>
          </cell>
          <cell r="G1570">
            <v>20</v>
          </cell>
          <cell r="H1570" t="str">
            <v>Letra Negra</v>
          </cell>
          <cell r="I1570" t="str">
            <v>No</v>
          </cell>
          <cell r="J1570" t="str">
            <v>HP</v>
          </cell>
          <cell r="K1570" t="str">
            <v>Y</v>
          </cell>
          <cell r="L1570" t="str">
            <v>95</v>
          </cell>
          <cell r="M1570" t="str">
            <v>XL</v>
          </cell>
          <cell r="N1570" t="str">
            <v>-</v>
          </cell>
          <cell r="O1570" t="str">
            <v>-</v>
          </cell>
          <cell r="P1570" t="str">
            <v>No</v>
          </cell>
          <cell r="Q1570" t="str">
            <v>-</v>
          </cell>
          <cell r="R1570">
            <v>0</v>
          </cell>
          <cell r="S1570" t="str">
            <v>AUTO</v>
          </cell>
          <cell r="T1570" t="str">
            <v>PERFORMANCE</v>
          </cell>
          <cell r="U1570" t="str">
            <v>EN GAMA</v>
          </cell>
          <cell r="V1570">
            <v>8</v>
          </cell>
          <cell r="W1570">
            <v>4636.1099999999997</v>
          </cell>
          <cell r="X1570">
            <v>6667</v>
          </cell>
          <cell r="Y1570">
            <v>7733.7199999999993</v>
          </cell>
          <cell r="Z1570">
            <v>15366.519999999999</v>
          </cell>
          <cell r="AA1570" t="str">
            <v>PIRELLI, 295, 25, 20, 95, Y, AUTO, PERFORMANCE, PZERO NERO, Letra Negra</v>
          </cell>
        </row>
        <row r="1571">
          <cell r="A1571" t="str">
            <v>VZ510</v>
          </cell>
          <cell r="B1571" t="str">
            <v>195/55/R15 Venezia Crusade Sxt 85V</v>
          </cell>
          <cell r="C1571" t="str">
            <v>VENEZIA</v>
          </cell>
          <cell r="D1571" t="str">
            <v>CRUSADE SXT</v>
          </cell>
          <cell r="E1571">
            <v>195</v>
          </cell>
          <cell r="F1571">
            <v>55</v>
          </cell>
          <cell r="G1571">
            <v>15</v>
          </cell>
          <cell r="H1571" t="str">
            <v>Letra Negra</v>
          </cell>
          <cell r="I1571" t="str">
            <v>No</v>
          </cell>
          <cell r="J1571" t="str">
            <v>HP</v>
          </cell>
          <cell r="K1571" t="str">
            <v>V</v>
          </cell>
          <cell r="L1571" t="str">
            <v>85</v>
          </cell>
          <cell r="M1571" t="str">
            <v>SL</v>
          </cell>
          <cell r="N1571" t="str">
            <v>-</v>
          </cell>
          <cell r="O1571" t="str">
            <v>-</v>
          </cell>
          <cell r="P1571" t="str">
            <v>No</v>
          </cell>
          <cell r="Q1571" t="str">
            <v>-</v>
          </cell>
          <cell r="R1571">
            <v>0</v>
          </cell>
          <cell r="S1571" t="str">
            <v>AUTO</v>
          </cell>
          <cell r="T1571" t="str">
            <v>URBAN</v>
          </cell>
          <cell r="U1571" t="str">
            <v>DESCONTINUADO</v>
          </cell>
          <cell r="V1571">
            <v>0</v>
          </cell>
          <cell r="W1571">
            <v>673.03</v>
          </cell>
          <cell r="X1571">
            <v>1115</v>
          </cell>
          <cell r="Y1571">
            <v>1293.3999999999999</v>
          </cell>
          <cell r="Z1571">
            <v>2230.6799999999998</v>
          </cell>
          <cell r="AA1571" t="str">
            <v>VENEZIA, 195, 55, 15, 85, V, AUTO, URBAN, CRUSADE SXT, Letra Negra</v>
          </cell>
        </row>
        <row r="1572">
          <cell r="A1572" t="str">
            <v>PIR2515600</v>
          </cell>
          <cell r="B1572" t="str">
            <v>245/40/R19 Pirelli Pzero Pz4 98Y</v>
          </cell>
          <cell r="C1572" t="str">
            <v>PIRELLI</v>
          </cell>
          <cell r="D1572" t="str">
            <v>PZERO PZ4</v>
          </cell>
          <cell r="E1572">
            <v>245</v>
          </cell>
          <cell r="F1572">
            <v>40</v>
          </cell>
          <cell r="G1572">
            <v>19</v>
          </cell>
          <cell r="H1572" t="str">
            <v>Letra Negra</v>
          </cell>
          <cell r="I1572" t="str">
            <v>No</v>
          </cell>
          <cell r="J1572" t="str">
            <v>HP</v>
          </cell>
          <cell r="K1572" t="str">
            <v>Y</v>
          </cell>
          <cell r="L1572" t="str">
            <v>98</v>
          </cell>
          <cell r="M1572" t="str">
            <v>XL</v>
          </cell>
          <cell r="N1572" t="str">
            <v>-</v>
          </cell>
          <cell r="O1572" t="str">
            <v>-</v>
          </cell>
          <cell r="P1572" t="str">
            <v>No</v>
          </cell>
          <cell r="Q1572" t="str">
            <v>-</v>
          </cell>
          <cell r="R1572">
            <v>0</v>
          </cell>
          <cell r="S1572" t="str">
            <v>AUTO</v>
          </cell>
          <cell r="T1572" t="str">
            <v>SPORTING</v>
          </cell>
          <cell r="U1572" t="str">
            <v>EN GAMA</v>
          </cell>
          <cell r="V1572">
            <v>0</v>
          </cell>
          <cell r="W1572">
            <v>3691.91</v>
          </cell>
          <cell r="X1572">
            <v>5388</v>
          </cell>
          <cell r="Y1572">
            <v>6250.08</v>
          </cell>
          <cell r="Z1572">
            <v>12236.839999999998</v>
          </cell>
          <cell r="AA1572" t="str">
            <v>PIRELLI, 245, 40, 19, 98, Y, AUTO, SPORTING, PZERO PZ4, Letra Negra</v>
          </cell>
        </row>
        <row r="1573">
          <cell r="A1573">
            <v>75520</v>
          </cell>
          <cell r="B1573" t="str">
            <v>275/35/R18 Bfgoodrich G-Force Sport Comp-2 95W</v>
          </cell>
          <cell r="C1573" t="str">
            <v>BFGOODRICH</v>
          </cell>
          <cell r="D1573" t="str">
            <v>G-FORCE SPORT COMP-2</v>
          </cell>
          <cell r="E1573">
            <v>275</v>
          </cell>
          <cell r="F1573">
            <v>35</v>
          </cell>
          <cell r="G1573">
            <v>18</v>
          </cell>
          <cell r="H1573" t="str">
            <v>Letra Negra</v>
          </cell>
          <cell r="I1573" t="str">
            <v>No</v>
          </cell>
          <cell r="J1573" t="str">
            <v>HP</v>
          </cell>
          <cell r="K1573" t="str">
            <v>W</v>
          </cell>
          <cell r="L1573" t="str">
            <v>95</v>
          </cell>
          <cell r="M1573" t="str">
            <v>SL</v>
          </cell>
          <cell r="N1573" t="str">
            <v>AA</v>
          </cell>
          <cell r="O1573" t="str">
            <v>A</v>
          </cell>
          <cell r="P1573" t="str">
            <v>No</v>
          </cell>
          <cell r="Q1573" t="str">
            <v>-</v>
          </cell>
          <cell r="R1573">
            <v>340</v>
          </cell>
          <cell r="S1573" t="str">
            <v>AUTO</v>
          </cell>
          <cell r="T1573" t="str">
            <v>SPORTING</v>
          </cell>
          <cell r="U1573" t="str">
            <v>EN GAMA</v>
          </cell>
          <cell r="V1573">
            <v>5</v>
          </cell>
          <cell r="W1573">
            <v>2882.9</v>
          </cell>
          <cell r="X1573">
            <v>4293</v>
          </cell>
          <cell r="Y1573">
            <v>4979.88</v>
          </cell>
          <cell r="Z1573">
            <v>9554.92</v>
          </cell>
          <cell r="AA1573" t="str">
            <v>BFGOODRICH, 275, 35, 18, 95, W, AUTO, SPORTING, G-FORCE SPORT COMP-2, Letra Negra</v>
          </cell>
        </row>
        <row r="1574">
          <cell r="A1574" t="str">
            <v>PIR2575900</v>
          </cell>
          <cell r="B1574" t="str">
            <v>235/55/R17 Pirelli Pzero All Season Plus 99W</v>
          </cell>
          <cell r="C1574" t="str">
            <v>PIRELLI</v>
          </cell>
          <cell r="D1574" t="str">
            <v>PZERO ALL SEASON PLUS</v>
          </cell>
          <cell r="E1574">
            <v>235</v>
          </cell>
          <cell r="F1574">
            <v>55</v>
          </cell>
          <cell r="G1574">
            <v>17</v>
          </cell>
          <cell r="H1574" t="str">
            <v>Letra Negra</v>
          </cell>
          <cell r="I1574" t="str">
            <v>No</v>
          </cell>
          <cell r="J1574" t="str">
            <v>HP</v>
          </cell>
          <cell r="K1574" t="str">
            <v>W</v>
          </cell>
          <cell r="L1574" t="str">
            <v>99</v>
          </cell>
          <cell r="M1574" t="str">
            <v>XL</v>
          </cell>
          <cell r="N1574" t="str">
            <v>-</v>
          </cell>
          <cell r="O1574" t="str">
            <v>-</v>
          </cell>
          <cell r="P1574" t="str">
            <v>No</v>
          </cell>
          <cell r="Q1574" t="str">
            <v>-</v>
          </cell>
          <cell r="R1574">
            <v>0</v>
          </cell>
          <cell r="S1574" t="str">
            <v>CAMIONETA</v>
          </cell>
          <cell r="T1574" t="str">
            <v>URBAN</v>
          </cell>
          <cell r="U1574" t="str">
            <v>EN GAMA</v>
          </cell>
          <cell r="V1574">
            <v>1</v>
          </cell>
          <cell r="W1574">
            <v>2600.9899999999998</v>
          </cell>
          <cell r="X1574">
            <v>3860</v>
          </cell>
          <cell r="Y1574">
            <v>4477.5999999999995</v>
          </cell>
          <cell r="Z1574">
            <v>8621.119999999999</v>
          </cell>
          <cell r="AA1574" t="str">
            <v>PIRELLI, 235, 55, 17, 99, W, CAMIONETA, URBAN, PZERO ALL SEASON PLUS, Letra Negra</v>
          </cell>
        </row>
        <row r="1575">
          <cell r="A1575">
            <v>91094</v>
          </cell>
          <cell r="B1575" t="str">
            <v>255/65/R17 Bfgoodrich Advantage T/A Sport 110T</v>
          </cell>
          <cell r="C1575" t="str">
            <v>BFGOODRICH</v>
          </cell>
          <cell r="D1575" t="str">
            <v>ADVANTAGE T/A SPORT</v>
          </cell>
          <cell r="E1575">
            <v>255</v>
          </cell>
          <cell r="F1575">
            <v>65</v>
          </cell>
          <cell r="G1575">
            <v>17</v>
          </cell>
          <cell r="H1575" t="str">
            <v>Letra Negra</v>
          </cell>
          <cell r="I1575" t="str">
            <v>No</v>
          </cell>
          <cell r="J1575" t="str">
            <v>R</v>
          </cell>
          <cell r="K1575" t="str">
            <v>T</v>
          </cell>
          <cell r="L1575" t="str">
            <v>110</v>
          </cell>
          <cell r="M1575" t="str">
            <v>SL</v>
          </cell>
          <cell r="N1575" t="str">
            <v>A</v>
          </cell>
          <cell r="O1575" t="str">
            <v>A</v>
          </cell>
          <cell r="P1575" t="str">
            <v>No</v>
          </cell>
          <cell r="Q1575" t="str">
            <v>-</v>
          </cell>
          <cell r="R1575">
            <v>600</v>
          </cell>
          <cell r="S1575" t="str">
            <v>CAMIONETA</v>
          </cell>
          <cell r="T1575" t="str">
            <v>SPORTING</v>
          </cell>
          <cell r="U1575" t="str">
            <v>EN GAMA</v>
          </cell>
          <cell r="V1575">
            <v>0</v>
          </cell>
          <cell r="W1575">
            <v>2397.37</v>
          </cell>
          <cell r="X1575">
            <v>3584</v>
          </cell>
          <cell r="Y1575">
            <v>4157.4399999999996</v>
          </cell>
          <cell r="Z1575">
            <v>7945.9999999999991</v>
          </cell>
          <cell r="AA1575" t="str">
            <v>BFGOODRICH, 255, 65, 17, 110, T, CAMIONETA, SPORTING, ADVANTAGE T/A SPORT, Letra Negra</v>
          </cell>
        </row>
        <row r="1576">
          <cell r="A1576" t="str">
            <v>BS11430200</v>
          </cell>
          <cell r="B1576" t="str">
            <v>255/70/R16 Bridgestone Dueler H/T 840 111S</v>
          </cell>
          <cell r="C1576" t="str">
            <v>BRIDGESTONE</v>
          </cell>
          <cell r="D1576" t="str">
            <v>DUELER H/T 840</v>
          </cell>
          <cell r="E1576">
            <v>255</v>
          </cell>
          <cell r="F1576">
            <v>70</v>
          </cell>
          <cell r="G1576">
            <v>16</v>
          </cell>
          <cell r="H1576" t="str">
            <v>Letra Negra</v>
          </cell>
          <cell r="I1576" t="str">
            <v>No</v>
          </cell>
          <cell r="J1576" t="str">
            <v>R</v>
          </cell>
          <cell r="K1576" t="str">
            <v>S</v>
          </cell>
          <cell r="L1576" t="str">
            <v>111</v>
          </cell>
          <cell r="M1576" t="str">
            <v>SL</v>
          </cell>
          <cell r="N1576" t="str">
            <v>B</v>
          </cell>
          <cell r="O1576" t="str">
            <v>B</v>
          </cell>
          <cell r="P1576" t="str">
            <v>No</v>
          </cell>
          <cell r="Q1576" t="str">
            <v>-</v>
          </cell>
          <cell r="R1576">
            <v>300</v>
          </cell>
          <cell r="S1576" t="str">
            <v>CAMIONETA</v>
          </cell>
          <cell r="T1576" t="str">
            <v>URBAN</v>
          </cell>
          <cell r="U1576" t="str">
            <v>FUERA DE GAMA</v>
          </cell>
          <cell r="V1576">
            <v>0</v>
          </cell>
          <cell r="W1576">
            <v>2641.97</v>
          </cell>
          <cell r="X1576">
            <v>3845</v>
          </cell>
          <cell r="Y1576">
            <v>4460.2</v>
          </cell>
          <cell r="Z1576">
            <v>8756.84</v>
          </cell>
          <cell r="AA1576" t="str">
            <v>BRIDGESTONE, 255, 70, 16, 111, S, CAMIONETA, URBAN, DUELER H/T 840, Letra Negra</v>
          </cell>
        </row>
        <row r="1577">
          <cell r="A1577" t="str">
            <v>GDY106055</v>
          </cell>
          <cell r="B1577" t="str">
            <v>285/35/R18 Goodyear Eagle F1 Asymmetric 2 97Y</v>
          </cell>
          <cell r="C1577" t="str">
            <v>GOODYEAR</v>
          </cell>
          <cell r="D1577" t="str">
            <v>EAGLE F1 ASYMMETRIC 2</v>
          </cell>
          <cell r="E1577">
            <v>285</v>
          </cell>
          <cell r="F1577">
            <v>35</v>
          </cell>
          <cell r="G1577">
            <v>18</v>
          </cell>
          <cell r="H1577" t="str">
            <v>Letra Negra</v>
          </cell>
          <cell r="I1577" t="str">
            <v>Si</v>
          </cell>
          <cell r="J1577" t="str">
            <v>HP</v>
          </cell>
          <cell r="K1577" t="str">
            <v>Y</v>
          </cell>
          <cell r="L1577" t="str">
            <v>97</v>
          </cell>
          <cell r="M1577" t="str">
            <v>SL</v>
          </cell>
          <cell r="N1577" t="str">
            <v>AA</v>
          </cell>
          <cell r="O1577" t="str">
            <v>A</v>
          </cell>
          <cell r="P1577" t="str">
            <v>No</v>
          </cell>
          <cell r="Q1577" t="str">
            <v>-</v>
          </cell>
          <cell r="R1577">
            <v>240</v>
          </cell>
          <cell r="S1577" t="str">
            <v>AUTO</v>
          </cell>
          <cell r="T1577" t="str">
            <v>SPORTING</v>
          </cell>
          <cell r="U1577" t="str">
            <v>EN GAMA</v>
          </cell>
          <cell r="V1577">
            <v>1</v>
          </cell>
          <cell r="W1577">
            <v>3604.74</v>
          </cell>
          <cell r="X1577">
            <v>5270</v>
          </cell>
          <cell r="Y1577">
            <v>6113.2</v>
          </cell>
          <cell r="Z1577">
            <v>11948</v>
          </cell>
          <cell r="AA1577" t="str">
            <v>GOODYEAR, 285, 35, 18, 97, Y, AUTO, SPORTING, EAGLE F1 ASYMMETRIC 2, Letra Negra</v>
          </cell>
        </row>
        <row r="1578">
          <cell r="A1578" t="str">
            <v>BS10955003</v>
          </cell>
          <cell r="B1578" t="str">
            <v>255/70/R17 Bridgestone Dueler H/T 684 Ii 110S</v>
          </cell>
          <cell r="C1578" t="str">
            <v>BRIDGESTONE</v>
          </cell>
          <cell r="D1578" t="str">
            <v>DUELER H/T 684 II</v>
          </cell>
          <cell r="E1578">
            <v>255</v>
          </cell>
          <cell r="F1578">
            <v>70</v>
          </cell>
          <cell r="G1578">
            <v>17</v>
          </cell>
          <cell r="H1578" t="str">
            <v>Letra Negra</v>
          </cell>
          <cell r="I1578" t="str">
            <v>No</v>
          </cell>
          <cell r="J1578" t="str">
            <v>R</v>
          </cell>
          <cell r="K1578" t="str">
            <v>S</v>
          </cell>
          <cell r="L1578" t="str">
            <v>110</v>
          </cell>
          <cell r="M1578" t="str">
            <v>SL</v>
          </cell>
          <cell r="N1578" t="str">
            <v>B</v>
          </cell>
          <cell r="O1578" t="str">
            <v>B</v>
          </cell>
          <cell r="P1578" t="str">
            <v>No</v>
          </cell>
          <cell r="Q1578" t="str">
            <v>-</v>
          </cell>
          <cell r="R1578">
            <v>360</v>
          </cell>
          <cell r="S1578" t="str">
            <v>CAMIONETA</v>
          </cell>
          <cell r="T1578" t="str">
            <v>URBAN</v>
          </cell>
          <cell r="U1578" t="str">
            <v>EN GAMA</v>
          </cell>
          <cell r="V1578">
            <v>32</v>
          </cell>
          <cell r="W1578">
            <v>1372.06</v>
          </cell>
          <cell r="X1578">
            <v>2196</v>
          </cell>
          <cell r="Y1578">
            <v>2547.3599999999997</v>
          </cell>
          <cell r="Z1578">
            <v>4621.4399999999996</v>
          </cell>
          <cell r="AA1578" t="str">
            <v>BRIDGESTONE, 255, 70, 17, 110, S, CAMIONETA, URBAN, DUELER H/T 684 II, Letra Negra</v>
          </cell>
        </row>
        <row r="1579">
          <cell r="A1579" t="str">
            <v>GDY105268</v>
          </cell>
          <cell r="B1579" t="str">
            <v>245/35/R19 Goodyear Eagle F1 Asymmetric 2 93Y</v>
          </cell>
          <cell r="C1579" t="str">
            <v>GOODYEAR</v>
          </cell>
          <cell r="D1579" t="str">
            <v>EAGLE F1 ASYMMETRIC 2</v>
          </cell>
          <cell r="E1579">
            <v>245</v>
          </cell>
          <cell r="F1579">
            <v>35</v>
          </cell>
          <cell r="G1579">
            <v>19</v>
          </cell>
          <cell r="H1579" t="str">
            <v>Letra Negra</v>
          </cell>
          <cell r="I1579" t="str">
            <v>No</v>
          </cell>
          <cell r="J1579" t="str">
            <v>HP</v>
          </cell>
          <cell r="K1579" t="str">
            <v>Y</v>
          </cell>
          <cell r="L1579" t="str">
            <v>93</v>
          </cell>
          <cell r="M1579" t="str">
            <v>XL</v>
          </cell>
          <cell r="N1579" t="str">
            <v>AA</v>
          </cell>
          <cell r="O1579" t="str">
            <v>A</v>
          </cell>
          <cell r="P1579" t="str">
            <v>No</v>
          </cell>
          <cell r="Q1579" t="str">
            <v>-</v>
          </cell>
          <cell r="R1579">
            <v>300</v>
          </cell>
          <cell r="S1579" t="str">
            <v>AUTO</v>
          </cell>
          <cell r="T1579" t="str">
            <v>URBAN</v>
          </cell>
          <cell r="U1579" t="str">
            <v>DESCONTINUADO</v>
          </cell>
          <cell r="V1579">
            <v>2</v>
          </cell>
          <cell r="W1579">
            <v>3272.59</v>
          </cell>
          <cell r="X1579">
            <v>4820</v>
          </cell>
          <cell r="Y1579">
            <v>5591.2</v>
          </cell>
          <cell r="Z1579">
            <v>10847.16</v>
          </cell>
          <cell r="AA1579" t="str">
            <v>GOODYEAR, 245, 35, 19, 93, Y, AUTO, URBAN, EAGLE F1 ASYMMETRIC 2, Letra Negra</v>
          </cell>
        </row>
        <row r="1580">
          <cell r="A1580">
            <v>10756</v>
          </cell>
          <cell r="B1580" t="str">
            <v>235/70/R16 Michelin Ltx Force 106T</v>
          </cell>
          <cell r="C1580" t="str">
            <v>MICHELIN</v>
          </cell>
          <cell r="D1580" t="str">
            <v>LTX FORCE</v>
          </cell>
          <cell r="E1580">
            <v>235</v>
          </cell>
          <cell r="F1580">
            <v>70</v>
          </cell>
          <cell r="G1580">
            <v>16</v>
          </cell>
          <cell r="H1580" t="str">
            <v>Letra Negra</v>
          </cell>
          <cell r="I1580" t="str">
            <v>No</v>
          </cell>
          <cell r="J1580" t="str">
            <v>R</v>
          </cell>
          <cell r="K1580" t="str">
            <v>T</v>
          </cell>
          <cell r="L1580" t="str">
            <v>106</v>
          </cell>
          <cell r="M1580" t="str">
            <v>D</v>
          </cell>
          <cell r="N1580" t="str">
            <v>-</v>
          </cell>
          <cell r="O1580" t="str">
            <v>-</v>
          </cell>
          <cell r="P1580" t="str">
            <v>No</v>
          </cell>
          <cell r="Q1580">
            <v>8</v>
          </cell>
          <cell r="R1580">
            <v>0</v>
          </cell>
          <cell r="S1580" t="str">
            <v>CAMIONETA</v>
          </cell>
          <cell r="T1580" t="str">
            <v>URBAN</v>
          </cell>
          <cell r="U1580" t="str">
            <v>EN GAMA</v>
          </cell>
          <cell r="V1580">
            <v>1</v>
          </cell>
          <cell r="W1580">
            <v>2052.7199999999998</v>
          </cell>
          <cell r="X1580">
            <v>3048</v>
          </cell>
          <cell r="Y1580">
            <v>3535.68</v>
          </cell>
          <cell r="Z1580">
            <v>6803.4</v>
          </cell>
          <cell r="AA1580" t="str">
            <v>MICHELIN, 235, 70, 16, 106, T, CAMIONETA, URBAN, LTX FORCE, Letra Negra</v>
          </cell>
        </row>
        <row r="1581">
          <cell r="A1581">
            <v>2516</v>
          </cell>
          <cell r="B1581" t="str">
            <v>12.5/90/R15 Bfgoodrich Baja T/A 113T</v>
          </cell>
          <cell r="C1581" t="str">
            <v>BFGOODRICH</v>
          </cell>
          <cell r="D1581" t="str">
            <v>BAJA T/A</v>
          </cell>
          <cell r="E1581">
            <v>12.5</v>
          </cell>
          <cell r="F1581">
            <v>90</v>
          </cell>
          <cell r="G1581">
            <v>15</v>
          </cell>
          <cell r="H1581" t="str">
            <v>Letra Negra</v>
          </cell>
          <cell r="I1581" t="str">
            <v>No</v>
          </cell>
          <cell r="J1581" t="str">
            <v>R</v>
          </cell>
          <cell r="K1581" t="str">
            <v>T</v>
          </cell>
          <cell r="L1581" t="str">
            <v>113</v>
          </cell>
          <cell r="M1581" t="str">
            <v>SL</v>
          </cell>
          <cell r="N1581" t="str">
            <v>-</v>
          </cell>
          <cell r="O1581" t="str">
            <v>-</v>
          </cell>
          <cell r="P1581" t="str">
            <v>No</v>
          </cell>
          <cell r="Q1581" t="str">
            <v>-</v>
          </cell>
          <cell r="R1581">
            <v>0</v>
          </cell>
          <cell r="S1581" t="str">
            <v>CAMIONETA</v>
          </cell>
          <cell r="T1581" t="str">
            <v>URBAN</v>
          </cell>
          <cell r="U1581" t="str">
            <v>DESCONTINUADO</v>
          </cell>
          <cell r="V1581">
            <v>2</v>
          </cell>
          <cell r="W1581">
            <v>3321.8</v>
          </cell>
          <cell r="X1581">
            <v>4702</v>
          </cell>
          <cell r="Y1581">
            <v>5454.32</v>
          </cell>
          <cell r="Z1581">
            <v>11009.56</v>
          </cell>
          <cell r="AA1581" t="str">
            <v>BFGOODRICH, 12.5, 90, 15, 113, T, CAMIONETA, URBAN, BAJA T/A, Letra Negra</v>
          </cell>
        </row>
        <row r="1582">
          <cell r="A1582">
            <v>5816</v>
          </cell>
          <cell r="B1582" t="str">
            <v>255/45/R18 Michelin Primacy Hp 99Y</v>
          </cell>
          <cell r="C1582" t="str">
            <v>MICHELIN</v>
          </cell>
          <cell r="D1582" t="str">
            <v>PRIMACY HP</v>
          </cell>
          <cell r="E1582">
            <v>255</v>
          </cell>
          <cell r="F1582">
            <v>45</v>
          </cell>
          <cell r="G1582">
            <v>18</v>
          </cell>
          <cell r="H1582" t="str">
            <v>Letra Negra</v>
          </cell>
          <cell r="I1582" t="str">
            <v>No</v>
          </cell>
          <cell r="J1582" t="str">
            <v>HP</v>
          </cell>
          <cell r="K1582" t="str">
            <v>Y</v>
          </cell>
          <cell r="L1582" t="str">
            <v>99</v>
          </cell>
          <cell r="M1582" t="str">
            <v>SL</v>
          </cell>
          <cell r="N1582" t="str">
            <v>A</v>
          </cell>
          <cell r="O1582" t="str">
            <v>A</v>
          </cell>
          <cell r="P1582" t="str">
            <v>No</v>
          </cell>
          <cell r="Q1582" t="str">
            <v>-</v>
          </cell>
          <cell r="R1582">
            <v>240</v>
          </cell>
          <cell r="S1582" t="str">
            <v>AUTO</v>
          </cell>
          <cell r="T1582" t="str">
            <v>URBAN</v>
          </cell>
          <cell r="U1582" t="str">
            <v>DESCONTINUADO</v>
          </cell>
          <cell r="V1582">
            <v>5</v>
          </cell>
          <cell r="W1582">
            <v>3343.81</v>
          </cell>
          <cell r="X1582">
            <v>4917</v>
          </cell>
          <cell r="Y1582">
            <v>5703.7199999999993</v>
          </cell>
          <cell r="Z1582">
            <v>11082.64</v>
          </cell>
          <cell r="AA1582" t="str">
            <v>MICHELIN, 255, 45, 18, 99, Y, AUTO, URBAN, PRIMACY HP, Letra Negra</v>
          </cell>
        </row>
        <row r="1583">
          <cell r="A1583">
            <v>9711</v>
          </cell>
          <cell r="B1583" t="str">
            <v>235/60/R16 Michelin Primacy Suv 100H</v>
          </cell>
          <cell r="C1583" t="str">
            <v>MICHELIN</v>
          </cell>
          <cell r="D1583" t="str">
            <v>PRIMACY SUV</v>
          </cell>
          <cell r="E1583">
            <v>235</v>
          </cell>
          <cell r="F1583">
            <v>60</v>
          </cell>
          <cell r="G1583">
            <v>16</v>
          </cell>
          <cell r="H1583" t="str">
            <v>Letra Negra</v>
          </cell>
          <cell r="I1583" t="str">
            <v>No</v>
          </cell>
          <cell r="J1583" t="str">
            <v>R</v>
          </cell>
          <cell r="K1583" t="str">
            <v>H</v>
          </cell>
          <cell r="L1583" t="str">
            <v>100</v>
          </cell>
          <cell r="M1583" t="str">
            <v>SL</v>
          </cell>
          <cell r="N1583" t="str">
            <v>-</v>
          </cell>
          <cell r="O1583" t="str">
            <v>-</v>
          </cell>
          <cell r="P1583" t="str">
            <v>No</v>
          </cell>
          <cell r="Q1583" t="str">
            <v>-</v>
          </cell>
          <cell r="R1583">
            <v>0</v>
          </cell>
          <cell r="S1583" t="str">
            <v>CAMIONETA</v>
          </cell>
          <cell r="T1583" t="str">
            <v>URBAN</v>
          </cell>
          <cell r="U1583" t="str">
            <v>EN GAMA</v>
          </cell>
          <cell r="V1583">
            <v>1</v>
          </cell>
          <cell r="W1583">
            <v>1965.75</v>
          </cell>
          <cell r="X1583">
            <v>2930</v>
          </cell>
          <cell r="Y1583">
            <v>3398.7999999999997</v>
          </cell>
          <cell r="Z1583">
            <v>6515.7199999999993</v>
          </cell>
          <cell r="AA1583" t="str">
            <v>MICHELIN, 235, 60, 16, 100, H, CAMIONETA, URBAN, PRIMACY SUV, Letra Negra</v>
          </cell>
        </row>
        <row r="1584">
          <cell r="A1584">
            <v>2047</v>
          </cell>
          <cell r="B1584" t="str">
            <v>255/40/R20 Michelin Pilot Sport Ps2 101Y</v>
          </cell>
          <cell r="C1584" t="str">
            <v>MICHELIN</v>
          </cell>
          <cell r="D1584" t="str">
            <v>PILOT SPORT PS2</v>
          </cell>
          <cell r="E1584">
            <v>255</v>
          </cell>
          <cell r="F1584">
            <v>40</v>
          </cell>
          <cell r="G1584">
            <v>20</v>
          </cell>
          <cell r="H1584" t="str">
            <v>Letra Negra</v>
          </cell>
          <cell r="I1584" t="str">
            <v>No</v>
          </cell>
          <cell r="J1584" t="str">
            <v>HP</v>
          </cell>
          <cell r="K1584" t="str">
            <v>Y</v>
          </cell>
          <cell r="L1584" t="str">
            <v>101</v>
          </cell>
          <cell r="M1584" t="str">
            <v>SL</v>
          </cell>
          <cell r="N1584" t="str">
            <v>-</v>
          </cell>
          <cell r="O1584" t="str">
            <v>-</v>
          </cell>
          <cell r="P1584" t="str">
            <v>No</v>
          </cell>
          <cell r="Q1584" t="str">
            <v>-</v>
          </cell>
          <cell r="R1584">
            <v>220</v>
          </cell>
          <cell r="S1584" t="str">
            <v>AUTO</v>
          </cell>
          <cell r="T1584" t="str">
            <v>SPORTING</v>
          </cell>
          <cell r="U1584" t="str">
            <v>DESCONTINUADO</v>
          </cell>
          <cell r="V1584">
            <v>1</v>
          </cell>
          <cell r="W1584">
            <v>4335.88</v>
          </cell>
          <cell r="X1584">
            <v>6260</v>
          </cell>
          <cell r="Y1584">
            <v>7261.5999999999995</v>
          </cell>
          <cell r="Z1584">
            <v>14371.24</v>
          </cell>
          <cell r="AA1584" t="str">
            <v>MICHELIN, 255, 40, 20, 101, Y, AUTO, SPORTING, PILOT SPORT PS2, Letra Negra</v>
          </cell>
        </row>
        <row r="1585">
          <cell r="A1585">
            <v>28830</v>
          </cell>
          <cell r="B1585" t="str">
            <v>12.5/90/R15 Bfgoodrich Mud Terrain T/A Km3 108Q</v>
          </cell>
          <cell r="C1585" t="str">
            <v>BFGOODRICH</v>
          </cell>
          <cell r="D1585" t="str">
            <v>MUD TERRAIN T/A KM3</v>
          </cell>
          <cell r="E1585">
            <v>12.5</v>
          </cell>
          <cell r="F1585">
            <v>90</v>
          </cell>
          <cell r="G1585">
            <v>15</v>
          </cell>
          <cell r="H1585" t="str">
            <v>Letra Negra</v>
          </cell>
          <cell r="I1585" t="str">
            <v>No</v>
          </cell>
          <cell r="J1585" t="str">
            <v>R</v>
          </cell>
          <cell r="K1585" t="str">
            <v>Q</v>
          </cell>
          <cell r="L1585" t="str">
            <v>108</v>
          </cell>
          <cell r="M1585" t="str">
            <v>C</v>
          </cell>
          <cell r="N1585" t="str">
            <v>-</v>
          </cell>
          <cell r="O1585" t="str">
            <v>-</v>
          </cell>
          <cell r="P1585" t="str">
            <v>No</v>
          </cell>
          <cell r="Q1585">
            <v>6</v>
          </cell>
          <cell r="R1585">
            <v>0</v>
          </cell>
          <cell r="S1585" t="str">
            <v>CAMIONETA</v>
          </cell>
          <cell r="T1585" t="str">
            <v>ALL TERRAIN</v>
          </cell>
          <cell r="U1585" t="str">
            <v>EN GAMA</v>
          </cell>
          <cell r="V1585">
            <v>0</v>
          </cell>
          <cell r="W1585">
            <v>3441.65</v>
          </cell>
          <cell r="X1585">
            <v>4864</v>
          </cell>
          <cell r="Y1585">
            <v>5642.24</v>
          </cell>
          <cell r="Z1585">
            <v>11407.439999999999</v>
          </cell>
          <cell r="AA1585" t="str">
            <v>BFGOODRICH, 12.5, 90, 15, 108, Q, CAMIONETA, ALL TERRAIN, MUD TERRAIN T/A KM3, Letra Negra</v>
          </cell>
        </row>
        <row r="1586">
          <cell r="A1586">
            <v>26244</v>
          </cell>
          <cell r="B1586" t="str">
            <v>315/25/R20 Michelin Pilot Sport Cup 99Y</v>
          </cell>
          <cell r="C1586" t="str">
            <v>MICHELIN</v>
          </cell>
          <cell r="D1586" t="str">
            <v>PILOT SPORT CUP</v>
          </cell>
          <cell r="E1586">
            <v>315</v>
          </cell>
          <cell r="F1586">
            <v>25</v>
          </cell>
          <cell r="G1586">
            <v>20</v>
          </cell>
          <cell r="H1586" t="str">
            <v>Letra Negra</v>
          </cell>
          <cell r="I1586" t="str">
            <v>No</v>
          </cell>
          <cell r="J1586" t="str">
            <v>HP</v>
          </cell>
          <cell r="K1586" t="str">
            <v>Y</v>
          </cell>
          <cell r="L1586" t="str">
            <v>99</v>
          </cell>
          <cell r="M1586" t="str">
            <v>XL</v>
          </cell>
          <cell r="N1586" t="str">
            <v>-</v>
          </cell>
          <cell r="O1586" t="str">
            <v>-</v>
          </cell>
          <cell r="P1586" t="str">
            <v>No</v>
          </cell>
          <cell r="Q1586" t="str">
            <v>-</v>
          </cell>
          <cell r="R1586">
            <v>80</v>
          </cell>
          <cell r="S1586" t="str">
            <v>AUTO</v>
          </cell>
          <cell r="T1586" t="str">
            <v>SPORTING</v>
          </cell>
          <cell r="U1586" t="str">
            <v>DESCONTINUADO</v>
          </cell>
          <cell r="V1586">
            <v>1</v>
          </cell>
          <cell r="W1586">
            <v>5708.49</v>
          </cell>
          <cell r="X1586">
            <v>8119</v>
          </cell>
          <cell r="Y1586">
            <v>9418.0399999999991</v>
          </cell>
          <cell r="Z1586">
            <v>18919.599999999999</v>
          </cell>
          <cell r="AA1586" t="str">
            <v>MICHELIN, 315, 25, 20, 99, Y, AUTO, SPORTING, PILOT SPORT CUP, Letra Negra</v>
          </cell>
        </row>
        <row r="1587">
          <cell r="A1587">
            <v>24338</v>
          </cell>
          <cell r="B1587" t="str">
            <v>245/45/R18 Uniroyal Tiger Paw Gtz 96W</v>
          </cell>
          <cell r="C1587" t="str">
            <v>UNIROYAL</v>
          </cell>
          <cell r="D1587" t="str">
            <v>TIGER PAW GTZ</v>
          </cell>
          <cell r="E1587">
            <v>245</v>
          </cell>
          <cell r="F1587">
            <v>45</v>
          </cell>
          <cell r="G1587">
            <v>18</v>
          </cell>
          <cell r="H1587" t="str">
            <v>Letra Negra</v>
          </cell>
          <cell r="I1587" t="str">
            <v>No</v>
          </cell>
          <cell r="J1587" t="str">
            <v>HP</v>
          </cell>
          <cell r="K1587" t="str">
            <v>W</v>
          </cell>
          <cell r="L1587" t="str">
            <v>96</v>
          </cell>
          <cell r="M1587" t="str">
            <v>SL</v>
          </cell>
          <cell r="N1587" t="str">
            <v>-</v>
          </cell>
          <cell r="O1587" t="str">
            <v>-</v>
          </cell>
          <cell r="P1587" t="str">
            <v>No</v>
          </cell>
          <cell r="Q1587" t="str">
            <v>-</v>
          </cell>
          <cell r="R1587">
            <v>400</v>
          </cell>
          <cell r="S1587" t="str">
            <v>AUTO</v>
          </cell>
          <cell r="T1587" t="str">
            <v>URBAN</v>
          </cell>
          <cell r="U1587" t="str">
            <v>DESCONTINUADO</v>
          </cell>
          <cell r="V1587">
            <v>0</v>
          </cell>
          <cell r="W1587">
            <v>1682.3</v>
          </cell>
          <cell r="X1587">
            <v>2667</v>
          </cell>
          <cell r="Y1587">
            <v>3093.72</v>
          </cell>
          <cell r="Z1587">
            <v>5576.12</v>
          </cell>
          <cell r="AA1587" t="str">
            <v>UNIROYAL, 245, 45, 18, 96, W, AUTO, URBAN, TIGER PAW GTZ, Letra Negra</v>
          </cell>
        </row>
        <row r="1588">
          <cell r="A1588">
            <v>11647</v>
          </cell>
          <cell r="B1588" t="str">
            <v>225/55/R16 Michelin Primacy Hp 95Y</v>
          </cell>
          <cell r="C1588" t="str">
            <v>MICHELIN</v>
          </cell>
          <cell r="D1588" t="str">
            <v>PRIMACY HP</v>
          </cell>
          <cell r="E1588">
            <v>225</v>
          </cell>
          <cell r="F1588">
            <v>55</v>
          </cell>
          <cell r="G1588">
            <v>16</v>
          </cell>
          <cell r="H1588" t="str">
            <v>Letra Negra</v>
          </cell>
          <cell r="I1588" t="str">
            <v>No</v>
          </cell>
          <cell r="J1588" t="str">
            <v>HP</v>
          </cell>
          <cell r="K1588" t="str">
            <v>Y</v>
          </cell>
          <cell r="L1588" t="str">
            <v>95</v>
          </cell>
          <cell r="M1588" t="str">
            <v>SL</v>
          </cell>
          <cell r="N1588" t="str">
            <v>-</v>
          </cell>
          <cell r="O1588" t="str">
            <v>-</v>
          </cell>
          <cell r="P1588" t="str">
            <v>No</v>
          </cell>
          <cell r="Q1588" t="str">
            <v>-</v>
          </cell>
          <cell r="R1588">
            <v>240</v>
          </cell>
          <cell r="S1588" t="str">
            <v>AUTO</v>
          </cell>
          <cell r="T1588" t="str">
            <v>URBAN</v>
          </cell>
          <cell r="U1588" t="str">
            <v>DESCONTINUADO</v>
          </cell>
          <cell r="V1588">
            <v>6</v>
          </cell>
          <cell r="W1588">
            <v>2099.5300000000002</v>
          </cell>
          <cell r="X1588">
            <v>3111</v>
          </cell>
          <cell r="Y1588">
            <v>3608.7599999999998</v>
          </cell>
          <cell r="Z1588">
            <v>6958.8399999999992</v>
          </cell>
          <cell r="AA1588" t="str">
            <v>MICHELIN, 225, 55, 16, 95, Y, AUTO, URBAN, PRIMACY HP, Letra Negra</v>
          </cell>
        </row>
        <row r="1589">
          <cell r="A1589">
            <v>53782</v>
          </cell>
          <cell r="B1589" t="str">
            <v>225/50/R16 Bfgoodrich G-Force T/A Kdw 92Y</v>
          </cell>
          <cell r="C1589" t="str">
            <v>BFGOODRICH</v>
          </cell>
          <cell r="D1589" t="str">
            <v>G-FORCE T/A KDW</v>
          </cell>
          <cell r="E1589">
            <v>225</v>
          </cell>
          <cell r="F1589">
            <v>50</v>
          </cell>
          <cell r="G1589">
            <v>16</v>
          </cell>
          <cell r="H1589" t="str">
            <v>Letra Negra</v>
          </cell>
          <cell r="I1589" t="str">
            <v>No</v>
          </cell>
          <cell r="J1589" t="str">
            <v>HP</v>
          </cell>
          <cell r="K1589" t="str">
            <v>Y</v>
          </cell>
          <cell r="L1589" t="str">
            <v>92</v>
          </cell>
          <cell r="M1589" t="str">
            <v>SL</v>
          </cell>
          <cell r="N1589" t="str">
            <v>-</v>
          </cell>
          <cell r="O1589" t="str">
            <v>-</v>
          </cell>
          <cell r="P1589" t="str">
            <v>No</v>
          </cell>
          <cell r="Q1589" t="str">
            <v>-</v>
          </cell>
          <cell r="R1589">
            <v>300</v>
          </cell>
          <cell r="S1589" t="str">
            <v>AUTO</v>
          </cell>
          <cell r="T1589" t="str">
            <v>URBAN</v>
          </cell>
          <cell r="U1589" t="str">
            <v>DESCONTINUADO</v>
          </cell>
          <cell r="V1589">
            <v>5</v>
          </cell>
          <cell r="W1589">
            <v>1486.57</v>
          </cell>
          <cell r="X1589">
            <v>2281</v>
          </cell>
          <cell r="Y1589">
            <v>2645.96</v>
          </cell>
          <cell r="Z1589">
            <v>4927.6799999999994</v>
          </cell>
          <cell r="AA1589" t="str">
            <v>BFGOODRICH, 225, 50, 16, 92, Y, AUTO, URBAN, G-FORCE T/A KDW, Letra Negra</v>
          </cell>
        </row>
        <row r="1590">
          <cell r="A1590">
            <v>81118</v>
          </cell>
          <cell r="B1590" t="str">
            <v>285/30/R18 Michelin Pilot Sport Cup 93Y</v>
          </cell>
          <cell r="C1590" t="str">
            <v>MICHELIN</v>
          </cell>
          <cell r="D1590" t="str">
            <v>PILOT SPORT CUP</v>
          </cell>
          <cell r="E1590">
            <v>285</v>
          </cell>
          <cell r="F1590">
            <v>30</v>
          </cell>
          <cell r="G1590">
            <v>18</v>
          </cell>
          <cell r="H1590" t="str">
            <v>Letra Negra</v>
          </cell>
          <cell r="I1590" t="str">
            <v>No</v>
          </cell>
          <cell r="J1590" t="str">
            <v>HP</v>
          </cell>
          <cell r="K1590" t="str">
            <v>Y</v>
          </cell>
          <cell r="L1590" t="str">
            <v>93</v>
          </cell>
          <cell r="M1590" t="str">
            <v>SL</v>
          </cell>
          <cell r="N1590" t="str">
            <v>-</v>
          </cell>
          <cell r="O1590" t="str">
            <v>-</v>
          </cell>
          <cell r="P1590" t="str">
            <v>No</v>
          </cell>
          <cell r="Q1590" t="str">
            <v>-</v>
          </cell>
          <cell r="R1590">
            <v>80</v>
          </cell>
          <cell r="S1590" t="str">
            <v>AUTO</v>
          </cell>
          <cell r="T1590" t="str">
            <v>SPORTING</v>
          </cell>
          <cell r="U1590" t="str">
            <v>DESCONTINUADO</v>
          </cell>
          <cell r="V1590">
            <v>2</v>
          </cell>
          <cell r="W1590">
            <v>4817.97</v>
          </cell>
          <cell r="X1590">
            <v>6913</v>
          </cell>
          <cell r="Y1590">
            <v>8019.079999999999</v>
          </cell>
          <cell r="Z1590">
            <v>15968.56</v>
          </cell>
          <cell r="AA1590" t="str">
            <v>MICHELIN, 285, 30, 18, 93, Y, AUTO, SPORTING, PILOT SPORT CUP, Letra Negra</v>
          </cell>
        </row>
        <row r="1591">
          <cell r="A1591">
            <v>23012</v>
          </cell>
          <cell r="B1591" t="str">
            <v>245/45/R18 Bfgoodrich G-Force Sport Comp-2 96W</v>
          </cell>
          <cell r="C1591" t="str">
            <v>BFGOODRICH</v>
          </cell>
          <cell r="D1591" t="str">
            <v>G-FORCE SPORT COMP-2</v>
          </cell>
          <cell r="E1591">
            <v>245</v>
          </cell>
          <cell r="F1591">
            <v>45</v>
          </cell>
          <cell r="G1591">
            <v>18</v>
          </cell>
          <cell r="H1591" t="str">
            <v>Letra Negra</v>
          </cell>
          <cell r="I1591" t="str">
            <v>No</v>
          </cell>
          <cell r="J1591" t="str">
            <v>HP</v>
          </cell>
          <cell r="K1591" t="str">
            <v>W</v>
          </cell>
          <cell r="L1591" t="str">
            <v>96</v>
          </cell>
          <cell r="M1591" t="str">
            <v>SL</v>
          </cell>
          <cell r="N1591" t="str">
            <v>AA</v>
          </cell>
          <cell r="O1591" t="str">
            <v>A</v>
          </cell>
          <cell r="P1591" t="str">
            <v>No</v>
          </cell>
          <cell r="Q1591" t="str">
            <v>-</v>
          </cell>
          <cell r="R1591">
            <v>340</v>
          </cell>
          <cell r="S1591" t="str">
            <v>AUTO</v>
          </cell>
          <cell r="T1591" t="str">
            <v>SPORTING</v>
          </cell>
          <cell r="U1591" t="str">
            <v>EN GAMA</v>
          </cell>
          <cell r="V1591">
            <v>1</v>
          </cell>
          <cell r="W1591">
            <v>2582.62</v>
          </cell>
          <cell r="X1591">
            <v>3886</v>
          </cell>
          <cell r="Y1591">
            <v>4507.7599999999993</v>
          </cell>
          <cell r="Z1591">
            <v>8559.64</v>
          </cell>
          <cell r="AA1591" t="str">
            <v>BFGOODRICH, 245, 45, 18, 96, W, AUTO, SPORTING, G-FORCE SPORT COMP-2, Letra Negra</v>
          </cell>
        </row>
        <row r="1592">
          <cell r="A1592">
            <v>98364</v>
          </cell>
          <cell r="B1592" t="str">
            <v>255/55/R18 Michelin Latitude Sport 3 109V</v>
          </cell>
          <cell r="C1592" t="str">
            <v>MICHELIN</v>
          </cell>
          <cell r="D1592" t="str">
            <v>LATITUDE SPORT 3</v>
          </cell>
          <cell r="E1592">
            <v>255</v>
          </cell>
          <cell r="F1592">
            <v>55</v>
          </cell>
          <cell r="G1592">
            <v>18</v>
          </cell>
          <cell r="H1592" t="str">
            <v>Letra Negra</v>
          </cell>
          <cell r="I1592" t="str">
            <v>No</v>
          </cell>
          <cell r="J1592" t="str">
            <v>HP</v>
          </cell>
          <cell r="K1592" t="str">
            <v>V</v>
          </cell>
          <cell r="L1592" t="str">
            <v>109</v>
          </cell>
          <cell r="M1592" t="str">
            <v>XL</v>
          </cell>
          <cell r="N1592" t="str">
            <v>AA</v>
          </cell>
          <cell r="O1592" t="str">
            <v>A</v>
          </cell>
          <cell r="P1592" t="str">
            <v>Si</v>
          </cell>
          <cell r="Q1592" t="str">
            <v>-</v>
          </cell>
          <cell r="R1592">
            <v>220</v>
          </cell>
          <cell r="S1592" t="str">
            <v>CAMIONETA</v>
          </cell>
          <cell r="T1592" t="str">
            <v>SPORTING</v>
          </cell>
          <cell r="U1592" t="str">
            <v>EN GAMA</v>
          </cell>
          <cell r="V1592">
            <v>5</v>
          </cell>
          <cell r="W1592">
            <v>3742.68</v>
          </cell>
          <cell r="X1592">
            <v>5457</v>
          </cell>
          <cell r="Y1592">
            <v>6330.12</v>
          </cell>
          <cell r="Z1592">
            <v>12405.04</v>
          </cell>
          <cell r="AA1592" t="str">
            <v>MICHELIN, 255, 55, 18, 109, V, CAMIONETA, SPORTING, LATITUDE SPORT 3, Letra Negra</v>
          </cell>
        </row>
        <row r="1593">
          <cell r="A1593">
            <v>75895</v>
          </cell>
          <cell r="B1593" t="str">
            <v>265/75/R17 Michelin Primacy Suv 115H</v>
          </cell>
          <cell r="C1593" t="str">
            <v>MICHELIN</v>
          </cell>
          <cell r="D1593" t="str">
            <v>PRIMACY SUV</v>
          </cell>
          <cell r="E1593">
            <v>265</v>
          </cell>
          <cell r="F1593">
            <v>75</v>
          </cell>
          <cell r="G1593">
            <v>17</v>
          </cell>
          <cell r="H1593" t="str">
            <v>Letra Negra</v>
          </cell>
          <cell r="I1593" t="str">
            <v>No</v>
          </cell>
          <cell r="J1593" t="str">
            <v>R</v>
          </cell>
          <cell r="K1593" t="str">
            <v>H</v>
          </cell>
          <cell r="L1593" t="str">
            <v>115</v>
          </cell>
          <cell r="M1593" t="str">
            <v>SL</v>
          </cell>
          <cell r="N1593" t="str">
            <v>-</v>
          </cell>
          <cell r="O1593" t="str">
            <v>-</v>
          </cell>
          <cell r="P1593" t="str">
            <v>No</v>
          </cell>
          <cell r="Q1593" t="str">
            <v>-</v>
          </cell>
          <cell r="R1593">
            <v>0</v>
          </cell>
          <cell r="S1593" t="str">
            <v>CAMIONETA</v>
          </cell>
          <cell r="T1593" t="str">
            <v>URBAN</v>
          </cell>
          <cell r="U1593" t="str">
            <v>EN GAMA</v>
          </cell>
          <cell r="V1593">
            <v>5</v>
          </cell>
          <cell r="W1593">
            <v>2417.83</v>
          </cell>
          <cell r="X1593">
            <v>3612</v>
          </cell>
          <cell r="Y1593">
            <v>4189.92</v>
          </cell>
          <cell r="Z1593">
            <v>8014.44</v>
          </cell>
          <cell r="AA1593" t="str">
            <v>MICHELIN, 265, 75, 17, 115, H, CAMIONETA, URBAN, PRIMACY SUV, Letra Negra</v>
          </cell>
        </row>
        <row r="1594">
          <cell r="A1594">
            <v>93488</v>
          </cell>
          <cell r="B1594" t="str">
            <v>255/30/R20 Michelin Pilot Sport Ps2 92Y</v>
          </cell>
          <cell r="C1594" t="str">
            <v>MICHELIN</v>
          </cell>
          <cell r="D1594" t="str">
            <v>PILOT SPORT PS2</v>
          </cell>
          <cell r="E1594">
            <v>255</v>
          </cell>
          <cell r="F1594">
            <v>30</v>
          </cell>
          <cell r="G1594">
            <v>20</v>
          </cell>
          <cell r="H1594" t="str">
            <v>Letra Negra</v>
          </cell>
          <cell r="I1594" t="str">
            <v>No</v>
          </cell>
          <cell r="J1594" t="str">
            <v>HP</v>
          </cell>
          <cell r="K1594" t="str">
            <v>Y</v>
          </cell>
          <cell r="L1594" t="str">
            <v>92</v>
          </cell>
          <cell r="M1594" t="str">
            <v>XL</v>
          </cell>
          <cell r="N1594" t="str">
            <v>-</v>
          </cell>
          <cell r="O1594" t="str">
            <v>-</v>
          </cell>
          <cell r="P1594" t="str">
            <v>No</v>
          </cell>
          <cell r="Q1594" t="str">
            <v>-</v>
          </cell>
          <cell r="R1594">
            <v>220</v>
          </cell>
          <cell r="S1594" t="str">
            <v>AUTO</v>
          </cell>
          <cell r="T1594" t="str">
            <v>SPORTING</v>
          </cell>
          <cell r="U1594" t="str">
            <v>DESCONTINUADO</v>
          </cell>
          <cell r="V1594">
            <v>1</v>
          </cell>
          <cell r="W1594">
            <v>4322.8599999999997</v>
          </cell>
          <cell r="X1594">
            <v>6242</v>
          </cell>
          <cell r="Y1594">
            <v>7240.7199999999993</v>
          </cell>
          <cell r="Z1594">
            <v>14328.32</v>
          </cell>
          <cell r="AA1594" t="str">
            <v>MICHELIN, 255, 30, 20, 92, Y, AUTO, SPORTING, PILOT SPORT PS2, Letra Negra</v>
          </cell>
        </row>
        <row r="1595">
          <cell r="A1595">
            <v>82759</v>
          </cell>
          <cell r="B1595" t="str">
            <v>275/40/R18 Michelin Pilot Sport A-S Plus 99Y</v>
          </cell>
          <cell r="C1595" t="str">
            <v>MICHELIN</v>
          </cell>
          <cell r="D1595" t="str">
            <v>PILOT SPORT A-S PLUS</v>
          </cell>
          <cell r="E1595">
            <v>275</v>
          </cell>
          <cell r="F1595">
            <v>40</v>
          </cell>
          <cell r="G1595">
            <v>18</v>
          </cell>
          <cell r="H1595" t="str">
            <v>Letra Negra</v>
          </cell>
          <cell r="I1595" t="str">
            <v>No</v>
          </cell>
          <cell r="J1595" t="str">
            <v>HP</v>
          </cell>
          <cell r="K1595" t="str">
            <v>Y</v>
          </cell>
          <cell r="L1595" t="str">
            <v>99</v>
          </cell>
          <cell r="M1595" t="str">
            <v>SL</v>
          </cell>
          <cell r="N1595" t="str">
            <v>-</v>
          </cell>
          <cell r="O1595" t="str">
            <v>-</v>
          </cell>
          <cell r="P1595" t="str">
            <v>No</v>
          </cell>
          <cell r="Q1595" t="str">
            <v>-</v>
          </cell>
          <cell r="R1595">
            <v>0</v>
          </cell>
          <cell r="S1595" t="str">
            <v>AUTO</v>
          </cell>
          <cell r="T1595" t="str">
            <v>SPORTING</v>
          </cell>
          <cell r="U1595" t="str">
            <v>DESCONTINUADO</v>
          </cell>
          <cell r="V1595">
            <v>5</v>
          </cell>
          <cell r="W1595">
            <v>3302.12</v>
          </cell>
          <cell r="X1595">
            <v>4860</v>
          </cell>
          <cell r="Y1595">
            <v>5637.5999999999995</v>
          </cell>
          <cell r="Z1595">
            <v>10944.599999999999</v>
          </cell>
          <cell r="AA1595" t="str">
            <v>MICHELIN, 275, 40, 18, 99, Y, AUTO, SPORTING, PILOT SPORT A-S PLUS, Letra Negra</v>
          </cell>
        </row>
        <row r="1596">
          <cell r="A1596" t="str">
            <v>AR1009727</v>
          </cell>
          <cell r="B1596" t="str">
            <v>215/60/R16 Aurora Radial H107 94H</v>
          </cell>
          <cell r="C1596" t="str">
            <v>AURORA</v>
          </cell>
          <cell r="D1596" t="str">
            <v>RADIAL H107</v>
          </cell>
          <cell r="E1596">
            <v>215</v>
          </cell>
          <cell r="F1596">
            <v>60</v>
          </cell>
          <cell r="G1596">
            <v>16</v>
          </cell>
          <cell r="H1596" t="str">
            <v>Letra Negra</v>
          </cell>
          <cell r="I1596" t="str">
            <v>No</v>
          </cell>
          <cell r="J1596" t="str">
            <v>R</v>
          </cell>
          <cell r="K1596" t="str">
            <v>H</v>
          </cell>
          <cell r="L1596" t="str">
            <v>94</v>
          </cell>
          <cell r="M1596" t="str">
            <v>SL</v>
          </cell>
          <cell r="N1596" t="str">
            <v>-</v>
          </cell>
          <cell r="O1596" t="str">
            <v>-</v>
          </cell>
          <cell r="P1596" t="str">
            <v>No</v>
          </cell>
          <cell r="Q1596">
            <v>4</v>
          </cell>
          <cell r="R1596">
            <v>340</v>
          </cell>
          <cell r="S1596" t="str">
            <v>AUTO</v>
          </cell>
          <cell r="T1596" t="str">
            <v>URBAN</v>
          </cell>
          <cell r="U1596" t="str">
            <v>DESCONTINUADO</v>
          </cell>
          <cell r="V1596">
            <v>3</v>
          </cell>
          <cell r="W1596">
            <v>871.25</v>
          </cell>
          <cell r="X1596">
            <v>1448</v>
          </cell>
          <cell r="Y1596">
            <v>1679.6799999999998</v>
          </cell>
          <cell r="Z1596">
            <v>2888.3999999999996</v>
          </cell>
          <cell r="AA1596" t="str">
            <v>AURORA, 215, 60, 16, 94, H, AUTO, URBAN, RADIAL H107, Letra Negra</v>
          </cell>
        </row>
        <row r="1597">
          <cell r="A1597" t="str">
            <v>DUN107988</v>
          </cell>
          <cell r="B1597" t="str">
            <v>275/30/R20 Dunlop Sp Sport Maxx Gt 97Y</v>
          </cell>
          <cell r="C1597" t="str">
            <v>DUNLOP</v>
          </cell>
          <cell r="D1597" t="str">
            <v>SP SPORT MAXX GT</v>
          </cell>
          <cell r="E1597">
            <v>275</v>
          </cell>
          <cell r="F1597">
            <v>30</v>
          </cell>
          <cell r="G1597">
            <v>20</v>
          </cell>
          <cell r="H1597" t="str">
            <v>Letra Negra</v>
          </cell>
          <cell r="I1597" t="str">
            <v>Si</v>
          </cell>
          <cell r="J1597" t="str">
            <v>HP</v>
          </cell>
          <cell r="K1597" t="str">
            <v>Y</v>
          </cell>
          <cell r="L1597" t="str">
            <v>97</v>
          </cell>
          <cell r="M1597" t="str">
            <v>XL</v>
          </cell>
          <cell r="N1597" t="str">
            <v>AA</v>
          </cell>
          <cell r="O1597" t="str">
            <v>A</v>
          </cell>
          <cell r="P1597" t="str">
            <v>No</v>
          </cell>
          <cell r="Q1597" t="str">
            <v>-</v>
          </cell>
          <cell r="R1597">
            <v>240</v>
          </cell>
          <cell r="S1597" t="str">
            <v>AUTO</v>
          </cell>
          <cell r="T1597" t="str">
            <v>SPORTING</v>
          </cell>
          <cell r="U1597" t="str">
            <v>EN GAMA</v>
          </cell>
          <cell r="V1597">
            <v>5</v>
          </cell>
          <cell r="W1597">
            <v>3457.13</v>
          </cell>
          <cell r="X1597">
            <v>5070</v>
          </cell>
          <cell r="Y1597">
            <v>5881.2</v>
          </cell>
          <cell r="Z1597">
            <v>11458.48</v>
          </cell>
          <cell r="AA1597" t="str">
            <v>DUNLOP, 275, 30, 20, 97, Y, AUTO, SPORTING, SP SPORT MAXX GT, Letra Negra</v>
          </cell>
        </row>
        <row r="1598">
          <cell r="A1598">
            <v>9260</v>
          </cell>
          <cell r="B1598" t="str">
            <v>255/75/R17 Michelin Defender Ltx 115T</v>
          </cell>
          <cell r="C1598" t="str">
            <v>MICHELIN</v>
          </cell>
          <cell r="D1598" t="str">
            <v>DEFENDER LTX</v>
          </cell>
          <cell r="E1598">
            <v>255</v>
          </cell>
          <cell r="F1598">
            <v>75</v>
          </cell>
          <cell r="G1598">
            <v>17</v>
          </cell>
          <cell r="H1598" t="str">
            <v>Letra Negra</v>
          </cell>
          <cell r="I1598" t="str">
            <v>No</v>
          </cell>
          <cell r="J1598" t="str">
            <v>R</v>
          </cell>
          <cell r="K1598" t="str">
            <v>T</v>
          </cell>
          <cell r="L1598" t="str">
            <v>115</v>
          </cell>
          <cell r="M1598" t="str">
            <v>SL</v>
          </cell>
          <cell r="N1598" t="str">
            <v>-</v>
          </cell>
          <cell r="O1598" t="str">
            <v>-</v>
          </cell>
          <cell r="P1598" t="str">
            <v>No</v>
          </cell>
          <cell r="Q1598" t="str">
            <v>-</v>
          </cell>
          <cell r="R1598">
            <v>0</v>
          </cell>
          <cell r="S1598" t="str">
            <v>CAMIONETA</v>
          </cell>
          <cell r="T1598" t="str">
            <v>URBAN</v>
          </cell>
          <cell r="U1598" t="str">
            <v>EN GAMA</v>
          </cell>
          <cell r="V1598">
            <v>5</v>
          </cell>
          <cell r="W1598">
            <v>2763.18</v>
          </cell>
          <cell r="X1598">
            <v>4079</v>
          </cell>
          <cell r="Y1598">
            <v>4731.6399999999994</v>
          </cell>
          <cell r="Z1598">
            <v>9158.1999999999989</v>
          </cell>
          <cell r="AA1598" t="str">
            <v>MICHELIN, 255, 75, 17, 115, T, CAMIONETA, URBAN, DEFENDER LTX, Letra Negra</v>
          </cell>
        </row>
        <row r="1599">
          <cell r="A1599" t="str">
            <v>GDY105030</v>
          </cell>
          <cell r="B1599" t="str">
            <v>235/45/R17 Goodyear Efficentgrip 94W</v>
          </cell>
          <cell r="C1599" t="str">
            <v>GOODYEAR</v>
          </cell>
          <cell r="D1599" t="str">
            <v>EFFICENTGRIP</v>
          </cell>
          <cell r="E1599">
            <v>235</v>
          </cell>
          <cell r="F1599">
            <v>45</v>
          </cell>
          <cell r="G1599">
            <v>17</v>
          </cell>
          <cell r="H1599" t="str">
            <v>Letra Negra</v>
          </cell>
          <cell r="I1599" t="str">
            <v>No</v>
          </cell>
          <cell r="J1599" t="str">
            <v>HP</v>
          </cell>
          <cell r="K1599" t="str">
            <v>W</v>
          </cell>
          <cell r="L1599" t="str">
            <v>94</v>
          </cell>
          <cell r="M1599" t="str">
            <v>SL</v>
          </cell>
          <cell r="N1599" t="str">
            <v>-</v>
          </cell>
          <cell r="O1599" t="str">
            <v>A</v>
          </cell>
          <cell r="P1599" t="str">
            <v>No</v>
          </cell>
          <cell r="Q1599" t="str">
            <v>-</v>
          </cell>
          <cell r="R1599">
            <v>340</v>
          </cell>
          <cell r="S1599" t="str">
            <v>AUTO</v>
          </cell>
          <cell r="T1599" t="str">
            <v>URBAN</v>
          </cell>
          <cell r="U1599" t="str">
            <v>DESCONTINUADO</v>
          </cell>
          <cell r="V1599">
            <v>4</v>
          </cell>
          <cell r="W1599">
            <v>2033.86</v>
          </cell>
          <cell r="X1599">
            <v>3092</v>
          </cell>
          <cell r="Y1599">
            <v>3586.72</v>
          </cell>
          <cell r="Z1599">
            <v>6741.9199999999992</v>
          </cell>
          <cell r="AA1599" t="str">
            <v>GOODYEAR, 235, 45, 17, 94, W, AUTO, URBAN, EFFICENTGRIP, Letra Negra</v>
          </cell>
        </row>
        <row r="1600">
          <cell r="A1600" t="str">
            <v>C9019903</v>
          </cell>
          <cell r="B1600" t="str">
            <v>Lt305/70/R16 Coopertires Discoverer S/T Maxx 124/121Q</v>
          </cell>
          <cell r="C1600" t="str">
            <v>COOPERTIRES</v>
          </cell>
          <cell r="D1600" t="str">
            <v>DISCOVERER S/T MAXX</v>
          </cell>
          <cell r="E1600">
            <v>305</v>
          </cell>
          <cell r="F1600">
            <v>70</v>
          </cell>
          <cell r="G1600">
            <v>16</v>
          </cell>
          <cell r="H1600" t="str">
            <v>Letra Negra</v>
          </cell>
          <cell r="I1600" t="str">
            <v>No</v>
          </cell>
          <cell r="J1600" t="str">
            <v>R</v>
          </cell>
          <cell r="K1600" t="str">
            <v>Q</v>
          </cell>
          <cell r="L1600" t="str">
            <v>124/121</v>
          </cell>
          <cell r="M1600" t="str">
            <v>E</v>
          </cell>
          <cell r="N1600" t="str">
            <v>-</v>
          </cell>
          <cell r="O1600" t="str">
            <v>-</v>
          </cell>
          <cell r="P1600" t="str">
            <v>No</v>
          </cell>
          <cell r="Q1600">
            <v>10</v>
          </cell>
          <cell r="R1600">
            <v>0</v>
          </cell>
          <cell r="S1600" t="str">
            <v>CAMIONETA</v>
          </cell>
          <cell r="T1600" t="str">
            <v>ALL TERRAIN</v>
          </cell>
          <cell r="U1600" t="str">
            <v>EN GAMA</v>
          </cell>
          <cell r="V1600">
            <v>0</v>
          </cell>
          <cell r="W1600">
            <v>3285.71</v>
          </cell>
          <cell r="X1600">
            <v>4717</v>
          </cell>
          <cell r="Y1600">
            <v>5471.7199999999993</v>
          </cell>
          <cell r="Z1600">
            <v>10890.08</v>
          </cell>
          <cell r="AA1600" t="str">
            <v>COOPERTIRES, 305, 70, 16, 124/121, Q, CAMIONETA, ALL TERRAIN, DISCOVERER S/T MAXX, Letra Negra</v>
          </cell>
        </row>
        <row r="1601">
          <cell r="A1601" t="str">
            <v>PIR2654600</v>
          </cell>
          <cell r="B1601" t="str">
            <v>235/40/R18 Pirelli Pzero All Season Plus 95Y</v>
          </cell>
          <cell r="C1601" t="str">
            <v>PIRELLI</v>
          </cell>
          <cell r="D1601" t="str">
            <v>PZERO ALL SEASON PLUS</v>
          </cell>
          <cell r="E1601">
            <v>235</v>
          </cell>
          <cell r="F1601">
            <v>40</v>
          </cell>
          <cell r="G1601">
            <v>18</v>
          </cell>
          <cell r="H1601" t="str">
            <v>Letra Negra</v>
          </cell>
          <cell r="I1601" t="str">
            <v>No</v>
          </cell>
          <cell r="J1601" t="str">
            <v>HP</v>
          </cell>
          <cell r="K1601" t="str">
            <v>Y</v>
          </cell>
          <cell r="L1601" t="str">
            <v>95</v>
          </cell>
          <cell r="M1601" t="str">
            <v>XL</v>
          </cell>
          <cell r="N1601" t="str">
            <v>-</v>
          </cell>
          <cell r="O1601" t="str">
            <v>-</v>
          </cell>
          <cell r="P1601" t="str">
            <v>No</v>
          </cell>
          <cell r="Q1601" t="str">
            <v>-</v>
          </cell>
          <cell r="R1601">
            <v>0</v>
          </cell>
          <cell r="S1601" t="str">
            <v>AUTO</v>
          </cell>
          <cell r="T1601" t="str">
            <v>URBAN</v>
          </cell>
          <cell r="U1601" t="str">
            <v>EN GAMA</v>
          </cell>
          <cell r="V1601">
            <v>3</v>
          </cell>
          <cell r="W1601">
            <v>3141.41</v>
          </cell>
          <cell r="X1601">
            <v>4643</v>
          </cell>
          <cell r="Y1601">
            <v>5385.8799999999992</v>
          </cell>
          <cell r="Z1601">
            <v>10412.16</v>
          </cell>
          <cell r="AA1601" t="str">
            <v>PIRELLI, 235, 40, 18, 95, Y, AUTO, URBAN, PZERO ALL SEASON PLUS, Letra Negra</v>
          </cell>
        </row>
        <row r="1602">
          <cell r="A1602" t="str">
            <v>PIR2644500</v>
          </cell>
          <cell r="B1602" t="str">
            <v>255/30/R20 Pirelli Pzero Pz4 92Y</v>
          </cell>
          <cell r="C1602" t="str">
            <v>PIRELLI</v>
          </cell>
          <cell r="D1602" t="str">
            <v>PZERO PZ4</v>
          </cell>
          <cell r="E1602">
            <v>255</v>
          </cell>
          <cell r="F1602">
            <v>30</v>
          </cell>
          <cell r="G1602">
            <v>20</v>
          </cell>
          <cell r="H1602" t="str">
            <v>Letra Negra</v>
          </cell>
          <cell r="I1602" t="str">
            <v>No</v>
          </cell>
          <cell r="J1602" t="str">
            <v>HP</v>
          </cell>
          <cell r="K1602" t="str">
            <v>Y</v>
          </cell>
          <cell r="L1602" t="str">
            <v>92</v>
          </cell>
          <cell r="M1602" t="str">
            <v>XL</v>
          </cell>
          <cell r="N1602" t="str">
            <v>-</v>
          </cell>
          <cell r="O1602" t="str">
            <v>-</v>
          </cell>
          <cell r="P1602" t="str">
            <v>No</v>
          </cell>
          <cell r="Q1602" t="str">
            <v>-</v>
          </cell>
          <cell r="R1602">
            <v>0</v>
          </cell>
          <cell r="S1602" t="str">
            <v>AUTO</v>
          </cell>
          <cell r="T1602" t="str">
            <v>SPORTING</v>
          </cell>
          <cell r="U1602" t="str">
            <v>EN GAMA</v>
          </cell>
          <cell r="V1602">
            <v>5</v>
          </cell>
          <cell r="W1602">
            <v>4270.63</v>
          </cell>
          <cell r="X1602">
            <v>6172</v>
          </cell>
          <cell r="Y1602">
            <v>7159.5199999999995</v>
          </cell>
          <cell r="Z1602">
            <v>14154.32</v>
          </cell>
          <cell r="AA1602" t="str">
            <v>PIRELLI, 255, 30, 20, 92, Y, AUTO, SPORTING, PZERO PZ4, Letra Negra</v>
          </cell>
        </row>
        <row r="1603">
          <cell r="A1603" t="str">
            <v>PIR3601700</v>
          </cell>
          <cell r="B1603" t="str">
            <v>225/40/R18 Pirelli Pzero 92Y</v>
          </cell>
          <cell r="C1603" t="str">
            <v>PIRELLI</v>
          </cell>
          <cell r="D1603" t="str">
            <v>PZERO</v>
          </cell>
          <cell r="E1603">
            <v>225</v>
          </cell>
          <cell r="F1603">
            <v>40</v>
          </cell>
          <cell r="G1603">
            <v>18</v>
          </cell>
          <cell r="H1603" t="str">
            <v>Letra Negra</v>
          </cell>
          <cell r="I1603" t="str">
            <v>No</v>
          </cell>
          <cell r="J1603" t="str">
            <v>HP</v>
          </cell>
          <cell r="K1603" t="str">
            <v>Y</v>
          </cell>
          <cell r="L1603" t="str">
            <v>92</v>
          </cell>
          <cell r="M1603" t="str">
            <v>XL</v>
          </cell>
          <cell r="N1603" t="str">
            <v>-</v>
          </cell>
          <cell r="O1603" t="str">
            <v>-</v>
          </cell>
          <cell r="P1603" t="str">
            <v>No</v>
          </cell>
          <cell r="Q1603" t="str">
            <v>-</v>
          </cell>
          <cell r="R1603">
            <v>0</v>
          </cell>
          <cell r="S1603" t="str">
            <v>AUTO</v>
          </cell>
          <cell r="T1603" t="str">
            <v>PERFORMANCE</v>
          </cell>
          <cell r="U1603" t="str">
            <v>EN GAMA</v>
          </cell>
          <cell r="V1603">
            <v>0</v>
          </cell>
          <cell r="W1603">
            <v>2991.84</v>
          </cell>
          <cell r="X1603">
            <v>4440</v>
          </cell>
          <cell r="Y1603">
            <v>5150.3999999999996</v>
          </cell>
          <cell r="Z1603">
            <v>9916.84</v>
          </cell>
          <cell r="AA1603" t="str">
            <v>PIRELLI, 225, 40, 18, 92, Y, AUTO, PERFORMANCE, PZERO, Letra Negra</v>
          </cell>
        </row>
        <row r="1604">
          <cell r="A1604">
            <v>78686</v>
          </cell>
          <cell r="B1604" t="str">
            <v>295/30/R19 Michelin Pilot Super Sport 100Y</v>
          </cell>
          <cell r="C1604" t="str">
            <v>MICHELIN</v>
          </cell>
          <cell r="D1604" t="str">
            <v>PILOT SUPER SPORT</v>
          </cell>
          <cell r="E1604">
            <v>295</v>
          </cell>
          <cell r="F1604">
            <v>30</v>
          </cell>
          <cell r="G1604">
            <v>19</v>
          </cell>
          <cell r="H1604" t="str">
            <v>Letra Negra</v>
          </cell>
          <cell r="I1604" t="str">
            <v>No</v>
          </cell>
          <cell r="J1604" t="str">
            <v>HP</v>
          </cell>
          <cell r="K1604" t="str">
            <v>Y</v>
          </cell>
          <cell r="L1604" t="str">
            <v>100</v>
          </cell>
          <cell r="M1604" t="str">
            <v>SL</v>
          </cell>
          <cell r="N1604" t="str">
            <v>AA</v>
          </cell>
          <cell r="O1604" t="str">
            <v>A</v>
          </cell>
          <cell r="P1604" t="str">
            <v>No</v>
          </cell>
          <cell r="Q1604" t="str">
            <v>-</v>
          </cell>
          <cell r="R1604">
            <v>300</v>
          </cell>
          <cell r="S1604" t="str">
            <v>AUTO</v>
          </cell>
          <cell r="T1604" t="str">
            <v>SPORTING</v>
          </cell>
          <cell r="U1604" t="str">
            <v>EN GAMA</v>
          </cell>
          <cell r="V1604">
            <v>8</v>
          </cell>
          <cell r="W1604">
            <v>4242.5</v>
          </cell>
          <cell r="X1604">
            <v>6134</v>
          </cell>
          <cell r="Y1604">
            <v>7115.44</v>
          </cell>
          <cell r="Z1604">
            <v>14061.519999999999</v>
          </cell>
          <cell r="AA1604" t="str">
            <v>MICHELIN, 295, 30, 19, 100, Y, AUTO, SPORTING, PILOT SUPER SPORT, Letra Negra</v>
          </cell>
        </row>
        <row r="1605">
          <cell r="A1605" t="str">
            <v>PIR2510800</v>
          </cell>
          <cell r="B1605" t="str">
            <v>225/60/R16 Pirelli P4 Four Seasons Plus 98T</v>
          </cell>
          <cell r="C1605" t="str">
            <v>PIRELLI</v>
          </cell>
          <cell r="D1605" t="str">
            <v>P4 FOUR SEASONS PLUS</v>
          </cell>
          <cell r="E1605">
            <v>225</v>
          </cell>
          <cell r="F1605">
            <v>60</v>
          </cell>
          <cell r="G1605">
            <v>16</v>
          </cell>
          <cell r="H1605" t="str">
            <v>Letra Negra</v>
          </cell>
          <cell r="I1605" t="str">
            <v>No</v>
          </cell>
          <cell r="J1605" t="str">
            <v>R</v>
          </cell>
          <cell r="K1605" t="str">
            <v>T</v>
          </cell>
          <cell r="L1605" t="str">
            <v>98</v>
          </cell>
          <cell r="M1605" t="str">
            <v>P</v>
          </cell>
          <cell r="N1605" t="str">
            <v>A</v>
          </cell>
          <cell r="O1605" t="str">
            <v>B</v>
          </cell>
          <cell r="P1605" t="str">
            <v>No</v>
          </cell>
          <cell r="Q1605" t="str">
            <v>-</v>
          </cell>
          <cell r="R1605">
            <v>760</v>
          </cell>
          <cell r="S1605" t="str">
            <v>AUTO</v>
          </cell>
          <cell r="T1605" t="str">
            <v>TOURING</v>
          </cell>
          <cell r="U1605" t="str">
            <v>EN GAMA</v>
          </cell>
          <cell r="V1605">
            <v>32</v>
          </cell>
          <cell r="W1605">
            <v>1586.42</v>
          </cell>
          <cell r="X1605">
            <v>2416</v>
          </cell>
          <cell r="Y1605">
            <v>2802.56</v>
          </cell>
          <cell r="Z1605">
            <v>5632.96</v>
          </cell>
          <cell r="AA1605" t="str">
            <v>PIRELLI, 225, 60, 16, 98, T, AUTO, TOURING, P4 FOUR SEASONS PLUS, Letra Negra</v>
          </cell>
        </row>
        <row r="1606">
          <cell r="A1606" t="str">
            <v>PIR2166300</v>
          </cell>
          <cell r="B1606" t="str">
            <v>245/40/R20 Pirelli Pzero 99Y</v>
          </cell>
          <cell r="C1606" t="str">
            <v>PIRELLI</v>
          </cell>
          <cell r="D1606" t="str">
            <v>PZERO</v>
          </cell>
          <cell r="E1606">
            <v>245</v>
          </cell>
          <cell r="F1606">
            <v>40</v>
          </cell>
          <cell r="G1606">
            <v>20</v>
          </cell>
          <cell r="H1606" t="str">
            <v>Letra Negra</v>
          </cell>
          <cell r="I1606" t="str">
            <v>Si</v>
          </cell>
          <cell r="J1606" t="str">
            <v>HP</v>
          </cell>
          <cell r="K1606" t="str">
            <v>Y</v>
          </cell>
          <cell r="L1606" t="str">
            <v>99</v>
          </cell>
          <cell r="M1606" t="str">
            <v>XL</v>
          </cell>
          <cell r="N1606" t="str">
            <v>AA</v>
          </cell>
          <cell r="O1606" t="str">
            <v>A</v>
          </cell>
          <cell r="P1606" t="str">
            <v>No</v>
          </cell>
          <cell r="Q1606" t="str">
            <v>-</v>
          </cell>
          <cell r="R1606">
            <v>220</v>
          </cell>
          <cell r="S1606" t="str">
            <v>AUTO</v>
          </cell>
          <cell r="T1606" t="str">
            <v>URBAN</v>
          </cell>
          <cell r="U1606" t="str">
            <v>EN GAMA</v>
          </cell>
          <cell r="V1606">
            <v>0</v>
          </cell>
          <cell r="W1606">
            <v>3737.2</v>
          </cell>
          <cell r="X1606">
            <v>5450</v>
          </cell>
          <cell r="Y1606">
            <v>6322</v>
          </cell>
          <cell r="Z1606">
            <v>12626.599999999999</v>
          </cell>
          <cell r="AA1606" t="str">
            <v>PIRELLI, 245, 40, 20, 99, Y, AUTO, URBAN, PZERO, Letra Negra</v>
          </cell>
        </row>
        <row r="1607">
          <cell r="A1607" t="str">
            <v>PIR3596000</v>
          </cell>
          <cell r="B1607" t="str">
            <v>265/50/R19 Pirelli Scorpion Verde All Season Plus 2 110V</v>
          </cell>
          <cell r="C1607" t="str">
            <v>PIRELLI</v>
          </cell>
          <cell r="D1607" t="str">
            <v>SCORPION VERDE ALL SEASON PLUS 2</v>
          </cell>
          <cell r="E1607">
            <v>265</v>
          </cell>
          <cell r="F1607">
            <v>50</v>
          </cell>
          <cell r="G1607">
            <v>19</v>
          </cell>
          <cell r="H1607" t="str">
            <v>Letra Negra</v>
          </cell>
          <cell r="I1607" t="str">
            <v>No</v>
          </cell>
          <cell r="J1607" t="str">
            <v>HP</v>
          </cell>
          <cell r="K1607" t="str">
            <v>V</v>
          </cell>
          <cell r="L1607" t="str">
            <v>110</v>
          </cell>
          <cell r="M1607" t="str">
            <v>XL</v>
          </cell>
          <cell r="N1607" t="str">
            <v>A</v>
          </cell>
          <cell r="O1607" t="str">
            <v>A</v>
          </cell>
          <cell r="P1607" t="str">
            <v>No</v>
          </cell>
          <cell r="Q1607" t="str">
            <v>-</v>
          </cell>
          <cell r="R1607">
            <v>740</v>
          </cell>
          <cell r="S1607" t="str">
            <v>CAMIONETA</v>
          </cell>
          <cell r="T1607" t="str">
            <v>PERFORMANCE</v>
          </cell>
          <cell r="U1607" t="str">
            <v>EN GAMA</v>
          </cell>
          <cell r="V1607">
            <v>0</v>
          </cell>
          <cell r="W1607">
            <v>2716.95</v>
          </cell>
          <cell r="X1607">
            <v>4068</v>
          </cell>
          <cell r="Y1607">
            <v>4718.88</v>
          </cell>
          <cell r="Z1607">
            <v>9005.08</v>
          </cell>
          <cell r="AA1607" t="str">
            <v>PIRELLI, 265, 50, 19, 110, V, CAMIONETA, PERFORMANCE, SCORPION VERDE ALL SEASON PLUS 2, Letra Negra</v>
          </cell>
        </row>
        <row r="1608">
          <cell r="A1608">
            <v>43666</v>
          </cell>
          <cell r="B1608" t="str">
            <v>235/85/R16 Uniroyal Liberator A/T 120/116Q</v>
          </cell>
          <cell r="C1608" t="str">
            <v>UNIROYAL</v>
          </cell>
          <cell r="D1608" t="str">
            <v>LIBERATOR A/T</v>
          </cell>
          <cell r="E1608">
            <v>235</v>
          </cell>
          <cell r="F1608">
            <v>85</v>
          </cell>
          <cell r="G1608">
            <v>16</v>
          </cell>
          <cell r="H1608" t="str">
            <v>Letra Blanca Resaltada Derecha</v>
          </cell>
          <cell r="I1608" t="str">
            <v>No</v>
          </cell>
          <cell r="J1608" t="str">
            <v>C</v>
          </cell>
          <cell r="K1608" t="str">
            <v>Q</v>
          </cell>
          <cell r="L1608" t="str">
            <v>120/116</v>
          </cell>
          <cell r="M1608" t="str">
            <v>SL</v>
          </cell>
          <cell r="N1608" t="str">
            <v>-</v>
          </cell>
          <cell r="O1608" t="str">
            <v>-</v>
          </cell>
          <cell r="P1608" t="str">
            <v>No</v>
          </cell>
          <cell r="Q1608" t="str">
            <v>-</v>
          </cell>
          <cell r="R1608">
            <v>0</v>
          </cell>
          <cell r="S1608" t="str">
            <v>CAMIONETA</v>
          </cell>
          <cell r="T1608" t="str">
            <v>URBAN</v>
          </cell>
          <cell r="U1608" t="str">
            <v>DESCONTINUADO</v>
          </cell>
          <cell r="V1608">
            <v>0</v>
          </cell>
          <cell r="W1608">
            <v>1686.25</v>
          </cell>
          <cell r="X1608">
            <v>2551</v>
          </cell>
          <cell r="Y1608">
            <v>2959.16</v>
          </cell>
          <cell r="Z1608">
            <v>5588.8799999999992</v>
          </cell>
          <cell r="AA1608" t="str">
            <v>UNIROYAL, 235, 85, 16, 120/116, Q, CAMIONETA, URBAN, LIBERATOR A/T, Letra Blanca Resaltada Derecha</v>
          </cell>
        </row>
        <row r="1609">
          <cell r="A1609">
            <v>97884</v>
          </cell>
          <cell r="B1609" t="str">
            <v>275/70/R16 Bfgoodrich All Terrain T/A Ko2 119/116S</v>
          </cell>
          <cell r="C1609" t="str">
            <v>BFGOODRICH</v>
          </cell>
          <cell r="D1609" t="str">
            <v>ALL TERRAIN T/A KO2</v>
          </cell>
          <cell r="E1609">
            <v>275</v>
          </cell>
          <cell r="F1609">
            <v>70</v>
          </cell>
          <cell r="G1609">
            <v>16</v>
          </cell>
          <cell r="H1609" t="str">
            <v>Letra Blanca Resaltada</v>
          </cell>
          <cell r="I1609" t="str">
            <v>No</v>
          </cell>
          <cell r="J1609" t="str">
            <v>R</v>
          </cell>
          <cell r="K1609" t="str">
            <v>S</v>
          </cell>
          <cell r="L1609" t="str">
            <v>119/116</v>
          </cell>
          <cell r="M1609" t="str">
            <v>D</v>
          </cell>
          <cell r="N1609" t="str">
            <v>-</v>
          </cell>
          <cell r="O1609" t="str">
            <v>-</v>
          </cell>
          <cell r="P1609" t="str">
            <v>No</v>
          </cell>
          <cell r="Q1609">
            <v>8</v>
          </cell>
          <cell r="R1609">
            <v>0</v>
          </cell>
          <cell r="S1609" t="str">
            <v>CAMIONETA</v>
          </cell>
          <cell r="T1609" t="str">
            <v>ALL TERRAIN</v>
          </cell>
          <cell r="U1609" t="str">
            <v>EN GAMA</v>
          </cell>
          <cell r="V1609">
            <v>1</v>
          </cell>
          <cell r="W1609">
            <v>2697.25</v>
          </cell>
          <cell r="X1609">
            <v>3920</v>
          </cell>
          <cell r="Y1609">
            <v>4547.2</v>
          </cell>
          <cell r="Z1609">
            <v>8940.119999999999</v>
          </cell>
          <cell r="AA1609" t="str">
            <v>BFGOODRICH, 275, 70, 16, 119/116, S, CAMIONETA, ALL TERRAIN, ALL TERRAIN T/A KO2, Letra Blanca Resaltada</v>
          </cell>
        </row>
        <row r="1610">
          <cell r="A1610">
            <v>1928</v>
          </cell>
          <cell r="B1610" t="str">
            <v>205/50/R16 Bfgoodrich G-Force Sport Comp-2 87W</v>
          </cell>
          <cell r="C1610" t="str">
            <v>BFGOODRICH</v>
          </cell>
          <cell r="D1610" t="str">
            <v>G-FORCE SPORT COMP-2</v>
          </cell>
          <cell r="E1610">
            <v>205</v>
          </cell>
          <cell r="F1610">
            <v>50</v>
          </cell>
          <cell r="G1610">
            <v>16</v>
          </cell>
          <cell r="H1610" t="str">
            <v>Letra Negra</v>
          </cell>
          <cell r="I1610" t="str">
            <v>No</v>
          </cell>
          <cell r="J1610" t="str">
            <v>HP</v>
          </cell>
          <cell r="K1610" t="str">
            <v>W</v>
          </cell>
          <cell r="L1610" t="str">
            <v>87</v>
          </cell>
          <cell r="M1610" t="str">
            <v>SL</v>
          </cell>
          <cell r="N1610" t="str">
            <v>-</v>
          </cell>
          <cell r="O1610" t="str">
            <v>-</v>
          </cell>
          <cell r="P1610" t="str">
            <v>No</v>
          </cell>
          <cell r="Q1610" t="str">
            <v>-</v>
          </cell>
          <cell r="R1610">
            <v>340</v>
          </cell>
          <cell r="S1610" t="str">
            <v>AUTO</v>
          </cell>
          <cell r="T1610" t="str">
            <v>SPORTING</v>
          </cell>
          <cell r="U1610" t="str">
            <v>EN GAMA</v>
          </cell>
          <cell r="V1610">
            <v>0</v>
          </cell>
          <cell r="W1610">
            <v>1493.29</v>
          </cell>
          <cell r="X1610">
            <v>2290</v>
          </cell>
          <cell r="Y1610">
            <v>2656.3999999999996</v>
          </cell>
          <cell r="Z1610">
            <v>4949.7199999999993</v>
          </cell>
          <cell r="AA1610" t="str">
            <v>BFGOODRICH, 205, 50, 16, 87, W, AUTO, SPORTING, G-FORCE SPORT COMP-2, Letra Negra</v>
          </cell>
        </row>
        <row r="1611">
          <cell r="A1611">
            <v>11228</v>
          </cell>
          <cell r="B1611" t="str">
            <v>225/50/R16 Uniroyal Tiger Paw Touring 92V</v>
          </cell>
          <cell r="C1611" t="str">
            <v>UNIROYAL</v>
          </cell>
          <cell r="D1611" t="str">
            <v>TIGER PAW TOURING</v>
          </cell>
          <cell r="E1611">
            <v>225</v>
          </cell>
          <cell r="F1611">
            <v>50</v>
          </cell>
          <cell r="G1611">
            <v>16</v>
          </cell>
          <cell r="H1611" t="str">
            <v>Letra Negra</v>
          </cell>
          <cell r="I1611" t="str">
            <v>No</v>
          </cell>
          <cell r="J1611" t="str">
            <v>HP</v>
          </cell>
          <cell r="K1611" t="str">
            <v>V</v>
          </cell>
          <cell r="L1611" t="str">
            <v>92</v>
          </cell>
          <cell r="M1611" t="str">
            <v>SL</v>
          </cell>
          <cell r="N1611" t="str">
            <v>-</v>
          </cell>
          <cell r="O1611" t="str">
            <v>-</v>
          </cell>
          <cell r="P1611" t="str">
            <v>No</v>
          </cell>
          <cell r="Q1611" t="str">
            <v>-</v>
          </cell>
          <cell r="R1611">
            <v>0</v>
          </cell>
          <cell r="S1611" t="str">
            <v>AUTO</v>
          </cell>
          <cell r="T1611" t="str">
            <v>TOURING</v>
          </cell>
          <cell r="U1611" t="str">
            <v>DESCONTINUADO</v>
          </cell>
          <cell r="V1611">
            <v>4</v>
          </cell>
          <cell r="W1611">
            <v>1156.92</v>
          </cell>
          <cell r="X1611">
            <v>1835</v>
          </cell>
          <cell r="Y1611">
            <v>2128.6</v>
          </cell>
          <cell r="Z1611">
            <v>3834.9599999999996</v>
          </cell>
          <cell r="AA1611" t="str">
            <v>UNIROYAL, 225, 50, 16, 92, V, AUTO, TOURING, TIGER PAW TOURING, Letra Negra</v>
          </cell>
        </row>
        <row r="1612">
          <cell r="A1612">
            <v>26531</v>
          </cell>
          <cell r="B1612" t="str">
            <v>265/70/R18 Michelin Defender Ltx 124/121R</v>
          </cell>
          <cell r="C1612" t="str">
            <v>MICHELIN</v>
          </cell>
          <cell r="D1612" t="str">
            <v>DEFENDER LTX</v>
          </cell>
          <cell r="E1612">
            <v>265</v>
          </cell>
          <cell r="F1612">
            <v>70</v>
          </cell>
          <cell r="G1612">
            <v>18</v>
          </cell>
          <cell r="H1612" t="str">
            <v>Letra Negra</v>
          </cell>
          <cell r="I1612" t="str">
            <v>No</v>
          </cell>
          <cell r="J1612" t="str">
            <v>R</v>
          </cell>
          <cell r="K1612" t="str">
            <v>R</v>
          </cell>
          <cell r="L1612" t="str">
            <v>124/121</v>
          </cell>
          <cell r="M1612" t="str">
            <v>E</v>
          </cell>
          <cell r="N1612" t="str">
            <v>-</v>
          </cell>
          <cell r="O1612" t="str">
            <v>-</v>
          </cell>
          <cell r="P1612" t="str">
            <v>No</v>
          </cell>
          <cell r="Q1612">
            <v>10</v>
          </cell>
          <cell r="R1612">
            <v>0</v>
          </cell>
          <cell r="S1612" t="str">
            <v>CAMIONETA</v>
          </cell>
          <cell r="T1612" t="str">
            <v>URBAN</v>
          </cell>
          <cell r="U1612" t="str">
            <v>EN GAMA</v>
          </cell>
          <cell r="V1612">
            <v>0</v>
          </cell>
          <cell r="W1612">
            <v>2933.81</v>
          </cell>
          <cell r="X1612">
            <v>4362</v>
          </cell>
          <cell r="Y1612">
            <v>5059.92</v>
          </cell>
          <cell r="Z1612">
            <v>11372.64</v>
          </cell>
          <cell r="AA1612" t="str">
            <v>MICHELIN, 265, 70, 18, 124/121, R, CAMIONETA, URBAN, DEFENDER LTX, Letra Negra</v>
          </cell>
        </row>
        <row r="1613">
          <cell r="A1613">
            <v>13905</v>
          </cell>
          <cell r="B1613" t="str">
            <v>285/35/R18 Michelin Pilot Sport Ps3 101Y</v>
          </cell>
          <cell r="C1613" t="str">
            <v>MICHELIN</v>
          </cell>
          <cell r="D1613" t="str">
            <v>PILOT SPORT PS3</v>
          </cell>
          <cell r="E1613">
            <v>285</v>
          </cell>
          <cell r="F1613">
            <v>35</v>
          </cell>
          <cell r="G1613">
            <v>18</v>
          </cell>
          <cell r="H1613" t="str">
            <v>Letra Negra</v>
          </cell>
          <cell r="I1613" t="str">
            <v>No</v>
          </cell>
          <cell r="J1613" t="str">
            <v>HP</v>
          </cell>
          <cell r="K1613" t="str">
            <v>Y</v>
          </cell>
          <cell r="L1613" t="str">
            <v>101</v>
          </cell>
          <cell r="M1613" t="str">
            <v>SL</v>
          </cell>
          <cell r="N1613" t="str">
            <v>AA</v>
          </cell>
          <cell r="O1613" t="str">
            <v>A</v>
          </cell>
          <cell r="P1613" t="str">
            <v>No</v>
          </cell>
          <cell r="Q1613" t="str">
            <v>-</v>
          </cell>
          <cell r="R1613">
            <v>320</v>
          </cell>
          <cell r="S1613" t="str">
            <v>AUTO</v>
          </cell>
          <cell r="T1613" t="str">
            <v>SPORTING</v>
          </cell>
          <cell r="U1613" t="str">
            <v>DESCONTINUADO</v>
          </cell>
          <cell r="V1613">
            <v>4</v>
          </cell>
          <cell r="W1613">
            <v>4811.09</v>
          </cell>
          <cell r="X1613">
            <v>6904</v>
          </cell>
          <cell r="Y1613">
            <v>8008.6399999999994</v>
          </cell>
          <cell r="Z1613">
            <v>15945.359999999999</v>
          </cell>
          <cell r="AA1613" t="str">
            <v>MICHELIN, 285, 35, 18, 101, Y, AUTO, SPORTING, PILOT SPORT PS3, Letra Negra</v>
          </cell>
        </row>
        <row r="1614">
          <cell r="A1614">
            <v>16609</v>
          </cell>
          <cell r="B1614" t="str">
            <v>265/30/R19 Michelin Pilot Super Sport 93Y</v>
          </cell>
          <cell r="C1614" t="str">
            <v>MICHELIN</v>
          </cell>
          <cell r="D1614" t="str">
            <v>PILOT SUPER SPORT</v>
          </cell>
          <cell r="E1614">
            <v>265</v>
          </cell>
          <cell r="F1614">
            <v>30</v>
          </cell>
          <cell r="G1614">
            <v>19</v>
          </cell>
          <cell r="H1614" t="str">
            <v>Letra Negra</v>
          </cell>
          <cell r="I1614" t="str">
            <v>No</v>
          </cell>
          <cell r="J1614" t="str">
            <v>HP</v>
          </cell>
          <cell r="K1614" t="str">
            <v>Y</v>
          </cell>
          <cell r="L1614" t="str">
            <v>93</v>
          </cell>
          <cell r="M1614" t="str">
            <v>XL</v>
          </cell>
          <cell r="N1614" t="str">
            <v>-</v>
          </cell>
          <cell r="O1614" t="str">
            <v>-</v>
          </cell>
          <cell r="P1614" t="str">
            <v>No</v>
          </cell>
          <cell r="Q1614" t="str">
            <v>-</v>
          </cell>
          <cell r="R1614">
            <v>300</v>
          </cell>
          <cell r="S1614" t="str">
            <v>AUTO</v>
          </cell>
          <cell r="T1614" t="str">
            <v>SPORTING</v>
          </cell>
          <cell r="U1614" t="str">
            <v>DESCONTINUADO</v>
          </cell>
          <cell r="V1614">
            <v>0</v>
          </cell>
          <cell r="W1614">
            <v>3871.83</v>
          </cell>
          <cell r="X1614">
            <v>5632</v>
          </cell>
          <cell r="Y1614">
            <v>6533.12</v>
          </cell>
          <cell r="Z1614">
            <v>12833.08</v>
          </cell>
          <cell r="AA1614" t="str">
            <v>MICHELIN, 265, 30, 19, 93, Y, AUTO, SPORTING, PILOT SUPER SPORT, Letra Negra</v>
          </cell>
        </row>
        <row r="1615">
          <cell r="A1615">
            <v>39143</v>
          </cell>
          <cell r="B1615" t="str">
            <v>12.5/90/R20 Bfgoodrich Mud Terrain T/A Km2 120Q</v>
          </cell>
          <cell r="C1615" t="str">
            <v>BFGOODRICH</v>
          </cell>
          <cell r="D1615" t="str">
            <v>MUD TERRAIN T/A KM2</v>
          </cell>
          <cell r="E1615">
            <v>12.5</v>
          </cell>
          <cell r="F1615">
            <v>90</v>
          </cell>
          <cell r="G1615">
            <v>20</v>
          </cell>
          <cell r="H1615" t="str">
            <v>Letra Blanca Resaltada</v>
          </cell>
          <cell r="I1615" t="str">
            <v>No</v>
          </cell>
          <cell r="J1615" t="str">
            <v>R</v>
          </cell>
          <cell r="K1615" t="str">
            <v>Q</v>
          </cell>
          <cell r="L1615" t="str">
            <v>120</v>
          </cell>
          <cell r="M1615" t="str">
            <v>D</v>
          </cell>
          <cell r="N1615" t="str">
            <v>-</v>
          </cell>
          <cell r="O1615" t="str">
            <v>-</v>
          </cell>
          <cell r="P1615" t="str">
            <v>No</v>
          </cell>
          <cell r="Q1615">
            <v>8</v>
          </cell>
          <cell r="R1615">
            <v>0</v>
          </cell>
          <cell r="S1615" t="str">
            <v>CAMIONETA</v>
          </cell>
          <cell r="T1615" t="str">
            <v>ALL TERRAIN</v>
          </cell>
          <cell r="U1615" t="str">
            <v>EN GAMA</v>
          </cell>
          <cell r="V1615">
            <v>0</v>
          </cell>
          <cell r="W1615">
            <v>4820.8999999999996</v>
          </cell>
          <cell r="X1615">
            <v>6917</v>
          </cell>
          <cell r="Y1615">
            <v>8023.7199999999993</v>
          </cell>
          <cell r="Z1615">
            <v>15977.839999999998</v>
          </cell>
          <cell r="AA1615" t="str">
            <v>BFGOODRICH, 12.5, 90, 20, 120, Q, CAMIONETA, ALL TERRAIN, MUD TERRAIN T/A KM2, Letra Blanca Resaltada</v>
          </cell>
        </row>
        <row r="1616">
          <cell r="A1616">
            <v>63973</v>
          </cell>
          <cell r="B1616" t="str">
            <v>225/35/R19 Michelin Pilot Super Sport 88Y</v>
          </cell>
          <cell r="C1616" t="str">
            <v>MICHELIN</v>
          </cell>
          <cell r="D1616" t="str">
            <v>PILOT SUPER SPORT</v>
          </cell>
          <cell r="E1616">
            <v>225</v>
          </cell>
          <cell r="F1616">
            <v>35</v>
          </cell>
          <cell r="G1616">
            <v>19</v>
          </cell>
          <cell r="H1616" t="str">
            <v>Letra Negra</v>
          </cell>
          <cell r="I1616" t="str">
            <v>No</v>
          </cell>
          <cell r="J1616" t="str">
            <v>HP</v>
          </cell>
          <cell r="K1616" t="str">
            <v>Y</v>
          </cell>
          <cell r="L1616" t="str">
            <v>88</v>
          </cell>
          <cell r="M1616" t="str">
            <v>XL</v>
          </cell>
          <cell r="N1616" t="str">
            <v>-</v>
          </cell>
          <cell r="O1616" t="str">
            <v>-</v>
          </cell>
          <cell r="P1616" t="str">
            <v>No</v>
          </cell>
          <cell r="Q1616" t="str">
            <v>-</v>
          </cell>
          <cell r="R1616">
            <v>300</v>
          </cell>
          <cell r="S1616" t="str">
            <v>AUTO</v>
          </cell>
          <cell r="T1616" t="str">
            <v>SPORTING</v>
          </cell>
          <cell r="U1616" t="str">
            <v>DESCONTINUADO</v>
          </cell>
          <cell r="V1616">
            <v>3</v>
          </cell>
          <cell r="W1616">
            <v>3191.28</v>
          </cell>
          <cell r="X1616">
            <v>4710</v>
          </cell>
          <cell r="Y1616">
            <v>5463.5999999999995</v>
          </cell>
          <cell r="Z1616">
            <v>10576.88</v>
          </cell>
          <cell r="AA1616" t="str">
            <v>MICHELIN, 225, 35, 19, 88, Y, AUTO, SPORTING, PILOT SUPER SPORT, Letra Negra</v>
          </cell>
        </row>
        <row r="1617">
          <cell r="A1617">
            <v>86927</v>
          </cell>
          <cell r="B1617" t="str">
            <v>255/75/R17 Bfgoodrich Mud Terrain T/A Km 111/108Q</v>
          </cell>
          <cell r="C1617" t="str">
            <v>BFGOODRICH</v>
          </cell>
          <cell r="D1617" t="str">
            <v>MUD TERRAIN T/A KM</v>
          </cell>
          <cell r="E1617">
            <v>255</v>
          </cell>
          <cell r="F1617">
            <v>75</v>
          </cell>
          <cell r="G1617">
            <v>17</v>
          </cell>
          <cell r="H1617" t="str">
            <v>Letra Negra</v>
          </cell>
          <cell r="I1617" t="str">
            <v>No</v>
          </cell>
          <cell r="J1617" t="str">
            <v>R</v>
          </cell>
          <cell r="K1617" t="str">
            <v>Q</v>
          </cell>
          <cell r="L1617" t="str">
            <v>111/108</v>
          </cell>
          <cell r="M1617" t="str">
            <v>C</v>
          </cell>
          <cell r="N1617" t="str">
            <v>-</v>
          </cell>
          <cell r="O1617" t="str">
            <v>-</v>
          </cell>
          <cell r="P1617" t="str">
            <v>No</v>
          </cell>
          <cell r="Q1617">
            <v>6</v>
          </cell>
          <cell r="R1617">
            <v>0</v>
          </cell>
          <cell r="S1617" t="str">
            <v>CAMIONETA</v>
          </cell>
          <cell r="T1617" t="str">
            <v>ALL TERRAIN</v>
          </cell>
          <cell r="U1617" t="str">
            <v>EN GAMA</v>
          </cell>
          <cell r="V1617">
            <v>2</v>
          </cell>
          <cell r="W1617">
            <v>2868.49</v>
          </cell>
          <cell r="X1617">
            <v>4222</v>
          </cell>
          <cell r="Y1617">
            <v>4897.5199999999995</v>
          </cell>
          <cell r="Z1617">
            <v>9507.3599999999988</v>
          </cell>
          <cell r="AA1617" t="str">
            <v>BFGOODRICH, 255, 75, 17, 111/108, Q, CAMIONETA, ALL TERRAIN, MUD TERRAIN T/A KM, Letra Negra</v>
          </cell>
        </row>
        <row r="1618">
          <cell r="A1618">
            <v>50207</v>
          </cell>
          <cell r="B1618" t="str">
            <v>225/40/R18 Uniroyal Tiger Paw Gtz 92W</v>
          </cell>
          <cell r="C1618" t="str">
            <v>UNIROYAL</v>
          </cell>
          <cell r="D1618" t="str">
            <v>TIGER PAW GTZ</v>
          </cell>
          <cell r="E1618">
            <v>225</v>
          </cell>
          <cell r="F1618">
            <v>40</v>
          </cell>
          <cell r="G1618">
            <v>18</v>
          </cell>
          <cell r="H1618" t="str">
            <v>Letra Negra</v>
          </cell>
          <cell r="I1618" t="str">
            <v>No</v>
          </cell>
          <cell r="J1618" t="str">
            <v>HP</v>
          </cell>
          <cell r="K1618" t="str">
            <v>W</v>
          </cell>
          <cell r="L1618" t="str">
            <v>92</v>
          </cell>
          <cell r="M1618" t="str">
            <v>XL</v>
          </cell>
          <cell r="N1618" t="str">
            <v>-</v>
          </cell>
          <cell r="O1618" t="str">
            <v>-</v>
          </cell>
          <cell r="P1618" t="str">
            <v>No</v>
          </cell>
          <cell r="Q1618" t="str">
            <v>-</v>
          </cell>
          <cell r="R1618">
            <v>400</v>
          </cell>
          <cell r="S1618" t="str">
            <v>AUTO</v>
          </cell>
          <cell r="T1618" t="str">
            <v>URBAN</v>
          </cell>
          <cell r="U1618" t="str">
            <v>DESCONTINUADO</v>
          </cell>
          <cell r="V1618">
            <v>0</v>
          </cell>
          <cell r="W1618">
            <v>1635.43</v>
          </cell>
          <cell r="X1618">
            <v>2604</v>
          </cell>
          <cell r="Y1618">
            <v>3020.64</v>
          </cell>
          <cell r="Z1618">
            <v>5420.6799999999994</v>
          </cell>
          <cell r="AA1618" t="str">
            <v>UNIROYAL, 225, 40, 18, 92, W, AUTO, URBAN, TIGER PAW GTZ, Letra Negra</v>
          </cell>
        </row>
        <row r="1619">
          <cell r="A1619">
            <v>47563</v>
          </cell>
          <cell r="B1619" t="str">
            <v>225/65/R16 Michelin Premier A/S 100H</v>
          </cell>
          <cell r="C1619" t="str">
            <v>MICHELIN</v>
          </cell>
          <cell r="D1619" t="str">
            <v>PREMIER A/S</v>
          </cell>
          <cell r="E1619">
            <v>225</v>
          </cell>
          <cell r="F1619">
            <v>65</v>
          </cell>
          <cell r="G1619">
            <v>16</v>
          </cell>
          <cell r="H1619" t="str">
            <v>Letra Negra</v>
          </cell>
          <cell r="I1619" t="str">
            <v>No</v>
          </cell>
          <cell r="J1619" t="str">
            <v>R</v>
          </cell>
          <cell r="K1619" t="str">
            <v>H</v>
          </cell>
          <cell r="L1619" t="str">
            <v>100</v>
          </cell>
          <cell r="M1619" t="str">
            <v>SL</v>
          </cell>
          <cell r="N1619" t="str">
            <v>-</v>
          </cell>
          <cell r="O1619" t="str">
            <v>-</v>
          </cell>
          <cell r="P1619" t="str">
            <v>No</v>
          </cell>
          <cell r="Q1619" t="str">
            <v>-</v>
          </cell>
          <cell r="R1619">
            <v>640</v>
          </cell>
          <cell r="S1619" t="str">
            <v>AUTO</v>
          </cell>
          <cell r="T1619" t="str">
            <v>URBAN</v>
          </cell>
          <cell r="U1619" t="str">
            <v>EN GAMA</v>
          </cell>
          <cell r="V1619">
            <v>0</v>
          </cell>
          <cell r="W1619">
            <v>2179.9</v>
          </cell>
          <cell r="X1619">
            <v>3220</v>
          </cell>
          <cell r="Y1619">
            <v>3735.2</v>
          </cell>
          <cell r="Z1619">
            <v>7225.64</v>
          </cell>
          <cell r="AA1619" t="str">
            <v>MICHELIN, 225, 65, 16, 100, H, AUTO, URBAN, PREMIER A/S, Letra Negra</v>
          </cell>
        </row>
        <row r="1620">
          <cell r="A1620" t="str">
            <v>BS10906200</v>
          </cell>
          <cell r="B1620" t="str">
            <v>265/50/R20 Bridgestone Dueler Hp 92A 106V</v>
          </cell>
          <cell r="C1620" t="str">
            <v>BRIDGESTONE</v>
          </cell>
          <cell r="D1620" t="str">
            <v>DUELER HP 92A</v>
          </cell>
          <cell r="E1620">
            <v>265</v>
          </cell>
          <cell r="F1620">
            <v>50</v>
          </cell>
          <cell r="G1620">
            <v>20</v>
          </cell>
          <cell r="H1620" t="str">
            <v>Letra Negra</v>
          </cell>
          <cell r="I1620" t="str">
            <v>No</v>
          </cell>
          <cell r="J1620" t="str">
            <v>HP</v>
          </cell>
          <cell r="K1620" t="str">
            <v>V</v>
          </cell>
          <cell r="L1620" t="str">
            <v>106</v>
          </cell>
          <cell r="M1620" t="str">
            <v>SL</v>
          </cell>
          <cell r="N1620" t="str">
            <v>-</v>
          </cell>
          <cell r="O1620" t="str">
            <v>-</v>
          </cell>
          <cell r="P1620" t="str">
            <v>No</v>
          </cell>
          <cell r="Q1620" t="str">
            <v>-</v>
          </cell>
          <cell r="R1620">
            <v>0</v>
          </cell>
          <cell r="S1620" t="str">
            <v>CAMIONETA</v>
          </cell>
          <cell r="T1620" t="str">
            <v>URBAN</v>
          </cell>
          <cell r="U1620" t="str">
            <v>EN GAMA</v>
          </cell>
          <cell r="V1620">
            <v>6</v>
          </cell>
          <cell r="W1620">
            <v>6302.11</v>
          </cell>
          <cell r="X1620">
            <v>8922</v>
          </cell>
          <cell r="Y1620">
            <v>10349.519999999999</v>
          </cell>
          <cell r="Z1620">
            <v>20888.12</v>
          </cell>
          <cell r="AA1620" t="str">
            <v>BRIDGESTONE, 265, 50, 20, 106, V, CAMIONETA, URBAN, DUELER HP 92A, Letra Negra</v>
          </cell>
        </row>
        <row r="1621">
          <cell r="A1621" t="str">
            <v>C08302</v>
          </cell>
          <cell r="B1621" t="str">
            <v>235/75/R15 Coopertires Discoverer H/T3 104/101R</v>
          </cell>
          <cell r="C1621" t="str">
            <v>COOPERTIRES</v>
          </cell>
          <cell r="D1621" t="str">
            <v>DISCOVERER H/T3</v>
          </cell>
          <cell r="E1621">
            <v>235</v>
          </cell>
          <cell r="F1621">
            <v>75</v>
          </cell>
          <cell r="G1621">
            <v>15</v>
          </cell>
          <cell r="H1621" t="str">
            <v>Letra Negra</v>
          </cell>
          <cell r="I1621" t="str">
            <v>No</v>
          </cell>
          <cell r="J1621" t="str">
            <v>R</v>
          </cell>
          <cell r="K1621" t="str">
            <v>R</v>
          </cell>
          <cell r="L1621" t="str">
            <v>104/101</v>
          </cell>
          <cell r="M1621" t="str">
            <v>C</v>
          </cell>
          <cell r="N1621" t="str">
            <v>-</v>
          </cell>
          <cell r="O1621" t="str">
            <v>-</v>
          </cell>
          <cell r="P1621" t="str">
            <v>No</v>
          </cell>
          <cell r="Q1621">
            <v>6</v>
          </cell>
          <cell r="R1621">
            <v>0</v>
          </cell>
          <cell r="S1621" t="str">
            <v>CAMIONETA</v>
          </cell>
          <cell r="T1621" t="str">
            <v>ALL TERRAIN</v>
          </cell>
          <cell r="U1621" t="str">
            <v>FUERA DE GAMA</v>
          </cell>
          <cell r="V1621">
            <v>1</v>
          </cell>
          <cell r="W1621">
            <v>1744.06</v>
          </cell>
          <cell r="X1621">
            <v>2565</v>
          </cell>
          <cell r="Y1621">
            <v>2975.3999999999996</v>
          </cell>
          <cell r="Z1621">
            <v>5781.44</v>
          </cell>
          <cell r="AA1621" t="str">
            <v>COOPERTIRES, 235, 75, 15, 104/101, R, CAMIONETA, ALL TERRAIN, DISCOVERER H/T3, Letra Negra</v>
          </cell>
        </row>
        <row r="1622">
          <cell r="A1622">
            <v>48181</v>
          </cell>
          <cell r="B1622" t="str">
            <v>255/45/R19 Michelin Pilot Super Sport 104Y</v>
          </cell>
          <cell r="C1622" t="str">
            <v>MICHELIN</v>
          </cell>
          <cell r="D1622" t="str">
            <v>PILOT SUPER SPORT</v>
          </cell>
          <cell r="E1622">
            <v>255</v>
          </cell>
          <cell r="F1622">
            <v>45</v>
          </cell>
          <cell r="G1622">
            <v>19</v>
          </cell>
          <cell r="H1622" t="str">
            <v>Letra Negra</v>
          </cell>
          <cell r="I1622" t="str">
            <v>No</v>
          </cell>
          <cell r="J1622" t="str">
            <v>HP</v>
          </cell>
          <cell r="K1622" t="str">
            <v>Y</v>
          </cell>
          <cell r="L1622" t="str">
            <v>104</v>
          </cell>
          <cell r="M1622" t="str">
            <v>XL</v>
          </cell>
          <cell r="N1622" t="str">
            <v>AA</v>
          </cell>
          <cell r="O1622" t="str">
            <v>A</v>
          </cell>
          <cell r="P1622" t="str">
            <v>No</v>
          </cell>
          <cell r="Q1622" t="str">
            <v>-</v>
          </cell>
          <cell r="R1622">
            <v>300</v>
          </cell>
          <cell r="S1622" t="str">
            <v>AUTO</v>
          </cell>
          <cell r="T1622" t="str">
            <v>SPORTING</v>
          </cell>
          <cell r="U1622" t="str">
            <v>EN GAMA</v>
          </cell>
          <cell r="V1622">
            <v>4</v>
          </cell>
          <cell r="W1622">
            <v>4257.47</v>
          </cell>
          <cell r="X1622">
            <v>6154</v>
          </cell>
          <cell r="Y1622">
            <v>7138.6399999999994</v>
          </cell>
          <cell r="Z1622">
            <v>14111.4</v>
          </cell>
          <cell r="AA1622" t="str">
            <v>MICHELIN, 255, 45, 19, 104, Y, AUTO, SPORTING, PILOT SUPER SPORT, Letra Negra</v>
          </cell>
        </row>
        <row r="1623">
          <cell r="A1623">
            <v>95900</v>
          </cell>
          <cell r="B1623" t="str">
            <v>265/35/R18 Michelin Pilot Sport Ps4 97Y</v>
          </cell>
          <cell r="C1623" t="str">
            <v>MICHELIN</v>
          </cell>
          <cell r="D1623" t="str">
            <v>PILOT SPORT PS4</v>
          </cell>
          <cell r="E1623">
            <v>265</v>
          </cell>
          <cell r="F1623">
            <v>35</v>
          </cell>
          <cell r="G1623">
            <v>18</v>
          </cell>
          <cell r="H1623" t="str">
            <v>Letra Negra</v>
          </cell>
          <cell r="I1623" t="str">
            <v>No</v>
          </cell>
          <cell r="J1623" t="str">
            <v>HP</v>
          </cell>
          <cell r="K1623" t="str">
            <v>Y</v>
          </cell>
          <cell r="L1623" t="str">
            <v>97</v>
          </cell>
          <cell r="M1623" t="str">
            <v>SL</v>
          </cell>
          <cell r="N1623" t="str">
            <v>-</v>
          </cell>
          <cell r="O1623" t="str">
            <v>-</v>
          </cell>
          <cell r="P1623" t="str">
            <v>No</v>
          </cell>
          <cell r="Q1623" t="str">
            <v>-</v>
          </cell>
          <cell r="R1623">
            <v>0</v>
          </cell>
          <cell r="S1623" t="str">
            <v>AUTO</v>
          </cell>
          <cell r="T1623" t="str">
            <v>SPORTING</v>
          </cell>
          <cell r="U1623" t="str">
            <v>EN GAMA</v>
          </cell>
          <cell r="V1623">
            <v>4</v>
          </cell>
          <cell r="W1623">
            <v>3816.72</v>
          </cell>
          <cell r="X1623">
            <v>5557</v>
          </cell>
          <cell r="Y1623">
            <v>6446.12</v>
          </cell>
          <cell r="Z1623">
            <v>12649.8</v>
          </cell>
          <cell r="AA1623" t="str">
            <v>MICHELIN, 265, 35, 18, 97, Y, AUTO, SPORTING, PILOT SPORT PS4, Letra Negra</v>
          </cell>
        </row>
        <row r="1624">
          <cell r="A1624">
            <v>81049</v>
          </cell>
          <cell r="B1624" t="str">
            <v>275/30/R19 Michelin Pilot Sport Ps2 96Y</v>
          </cell>
          <cell r="C1624" t="str">
            <v>MICHELIN</v>
          </cell>
          <cell r="D1624" t="str">
            <v>PILOT SPORT PS2</v>
          </cell>
          <cell r="E1624">
            <v>275</v>
          </cell>
          <cell r="F1624">
            <v>30</v>
          </cell>
          <cell r="G1624">
            <v>19</v>
          </cell>
          <cell r="H1624" t="str">
            <v>Letra Negra</v>
          </cell>
          <cell r="I1624" t="str">
            <v>No</v>
          </cell>
          <cell r="J1624" t="str">
            <v>HP</v>
          </cell>
          <cell r="K1624" t="str">
            <v>Y</v>
          </cell>
          <cell r="L1624" t="str">
            <v>96</v>
          </cell>
          <cell r="M1624" t="str">
            <v>XL</v>
          </cell>
          <cell r="N1624" t="str">
            <v>-</v>
          </cell>
          <cell r="O1624" t="str">
            <v>-</v>
          </cell>
          <cell r="P1624" t="str">
            <v>No</v>
          </cell>
          <cell r="Q1624" t="str">
            <v>-</v>
          </cell>
          <cell r="R1624">
            <v>220</v>
          </cell>
          <cell r="S1624" t="str">
            <v>AUTO</v>
          </cell>
          <cell r="T1624" t="str">
            <v>SPORTING</v>
          </cell>
          <cell r="U1624" t="str">
            <v>DESCONTINUADO</v>
          </cell>
          <cell r="V1624">
            <v>0</v>
          </cell>
          <cell r="W1624">
            <v>4146.6499999999996</v>
          </cell>
          <cell r="X1624">
            <v>6004</v>
          </cell>
          <cell r="Y1624">
            <v>6964.6399999999994</v>
          </cell>
          <cell r="Z1624">
            <v>13743.679999999998</v>
          </cell>
          <cell r="AA1624" t="str">
            <v>MICHELIN, 275, 30, 19, 96, Y, AUTO, SPORTING, PILOT SPORT PS2, Letra Negra</v>
          </cell>
        </row>
        <row r="1625">
          <cell r="A1625" t="str">
            <v>BS10746200</v>
          </cell>
          <cell r="B1625" t="str">
            <v>265/60/R18 Bridgestone Dueler H/T 840 110H</v>
          </cell>
          <cell r="C1625" t="str">
            <v>BRIDGESTONE</v>
          </cell>
          <cell r="D1625" t="str">
            <v>DUELER H/T 840</v>
          </cell>
          <cell r="E1625">
            <v>265</v>
          </cell>
          <cell r="F1625">
            <v>60</v>
          </cell>
          <cell r="G1625">
            <v>18</v>
          </cell>
          <cell r="H1625" t="str">
            <v>Letra Negra</v>
          </cell>
          <cell r="I1625" t="str">
            <v>No</v>
          </cell>
          <cell r="J1625" t="str">
            <v>R</v>
          </cell>
          <cell r="K1625" t="str">
            <v>H</v>
          </cell>
          <cell r="L1625" t="str">
            <v>110</v>
          </cell>
          <cell r="M1625" t="str">
            <v>SL</v>
          </cell>
          <cell r="N1625" t="str">
            <v>-</v>
          </cell>
          <cell r="O1625" t="str">
            <v>-</v>
          </cell>
          <cell r="P1625" t="str">
            <v>No</v>
          </cell>
          <cell r="Q1625" t="str">
            <v>-</v>
          </cell>
          <cell r="R1625">
            <v>0</v>
          </cell>
          <cell r="S1625" t="str">
            <v>CAMIONETA</v>
          </cell>
          <cell r="T1625" t="str">
            <v>URBAN</v>
          </cell>
          <cell r="U1625" t="str">
            <v>EN GAMA</v>
          </cell>
          <cell r="V1625">
            <v>0</v>
          </cell>
          <cell r="W1625">
            <v>3141.6</v>
          </cell>
          <cell r="X1625">
            <v>4643</v>
          </cell>
          <cell r="Y1625">
            <v>5385.8799999999992</v>
          </cell>
          <cell r="Z1625">
            <v>10412.16</v>
          </cell>
          <cell r="AA1625" t="str">
            <v>BRIDGESTONE, 265, 60, 18, 110, H, CAMIONETA, URBAN, DUELER H/T 840, Letra Negra</v>
          </cell>
        </row>
        <row r="1626">
          <cell r="A1626" t="str">
            <v>C20142</v>
          </cell>
          <cell r="B1626" t="str">
            <v>195/65/R15 Coopertires Cs5 Grand Touring 91T</v>
          </cell>
          <cell r="C1626" t="str">
            <v>COOPERTIRES</v>
          </cell>
          <cell r="D1626" t="str">
            <v>CS5 GRAND TOURING</v>
          </cell>
          <cell r="E1626">
            <v>195</v>
          </cell>
          <cell r="F1626">
            <v>65</v>
          </cell>
          <cell r="G1626">
            <v>15</v>
          </cell>
          <cell r="H1626" t="str">
            <v>Letra Negra</v>
          </cell>
          <cell r="I1626" t="str">
            <v>No</v>
          </cell>
          <cell r="J1626" t="str">
            <v>R</v>
          </cell>
          <cell r="K1626" t="str">
            <v>T</v>
          </cell>
          <cell r="L1626" t="str">
            <v>91</v>
          </cell>
          <cell r="M1626" t="str">
            <v>SL</v>
          </cell>
          <cell r="N1626" t="str">
            <v>A</v>
          </cell>
          <cell r="O1626" t="str">
            <v>A</v>
          </cell>
          <cell r="P1626" t="str">
            <v>No</v>
          </cell>
          <cell r="Q1626">
            <v>4</v>
          </cell>
          <cell r="R1626">
            <v>780</v>
          </cell>
          <cell r="S1626" t="str">
            <v>AUTO</v>
          </cell>
          <cell r="T1626" t="str">
            <v>TOURING</v>
          </cell>
          <cell r="U1626" t="str">
            <v>FUERA DE GAMA</v>
          </cell>
          <cell r="V1626">
            <v>3</v>
          </cell>
          <cell r="W1626">
            <v>1137.54</v>
          </cell>
          <cell r="X1626">
            <v>1744</v>
          </cell>
          <cell r="Y1626">
            <v>2023.04</v>
          </cell>
          <cell r="Z1626">
            <v>3771.16</v>
          </cell>
          <cell r="AA1626" t="str">
            <v>COOPERTIRES, 195, 65, 15, 91, T, AUTO, TOURING, CS5 GRAND TOURING, Letra Negra</v>
          </cell>
        </row>
        <row r="1627">
          <cell r="A1627" t="str">
            <v>C18003</v>
          </cell>
          <cell r="B1627" t="str">
            <v>195/60/R15 Coopertires Cs3 Touring 88H</v>
          </cell>
          <cell r="C1627" t="str">
            <v>COOPERTIRES</v>
          </cell>
          <cell r="D1627" t="str">
            <v>CS3 TOURING</v>
          </cell>
          <cell r="E1627">
            <v>195</v>
          </cell>
          <cell r="F1627">
            <v>60</v>
          </cell>
          <cell r="G1627">
            <v>15</v>
          </cell>
          <cell r="H1627" t="str">
            <v>Letra Negra</v>
          </cell>
          <cell r="I1627" t="str">
            <v>No</v>
          </cell>
          <cell r="J1627" t="str">
            <v>R</v>
          </cell>
          <cell r="K1627" t="str">
            <v>H</v>
          </cell>
          <cell r="L1627" t="str">
            <v>88</v>
          </cell>
          <cell r="M1627" t="str">
            <v>SL</v>
          </cell>
          <cell r="N1627" t="str">
            <v>A</v>
          </cell>
          <cell r="O1627" t="str">
            <v>A</v>
          </cell>
          <cell r="P1627" t="str">
            <v>No</v>
          </cell>
          <cell r="Q1627" t="str">
            <v>-</v>
          </cell>
          <cell r="R1627">
            <v>440</v>
          </cell>
          <cell r="S1627" t="str">
            <v>AUTO</v>
          </cell>
          <cell r="T1627" t="str">
            <v>TOURING</v>
          </cell>
          <cell r="U1627" t="str">
            <v>DESCONTINUADO</v>
          </cell>
          <cell r="V1627">
            <v>0</v>
          </cell>
          <cell r="W1627">
            <v>938.75</v>
          </cell>
          <cell r="X1627">
            <v>1475</v>
          </cell>
          <cell r="Y1627">
            <v>1710.9999999999998</v>
          </cell>
          <cell r="Z1627">
            <v>3112.28</v>
          </cell>
          <cell r="AA1627" t="str">
            <v>COOPERTIRES, 195, 60, 15, 88, H, AUTO, TOURING, CS3 TOURING, Letra Negra</v>
          </cell>
        </row>
        <row r="1628">
          <cell r="A1628" t="str">
            <v>C9028668</v>
          </cell>
          <cell r="B1628" t="str">
            <v>175/65/R14 Starfire Sf380 82H</v>
          </cell>
          <cell r="C1628" t="str">
            <v>STARFIRE</v>
          </cell>
          <cell r="D1628" t="str">
            <v>SF380</v>
          </cell>
          <cell r="E1628">
            <v>175</v>
          </cell>
          <cell r="F1628">
            <v>65</v>
          </cell>
          <cell r="G1628">
            <v>14</v>
          </cell>
          <cell r="H1628" t="str">
            <v>Letra Negra</v>
          </cell>
          <cell r="I1628" t="str">
            <v>No</v>
          </cell>
          <cell r="J1628" t="str">
            <v>R</v>
          </cell>
          <cell r="K1628" t="str">
            <v>H</v>
          </cell>
          <cell r="L1628" t="str">
            <v>82</v>
          </cell>
          <cell r="M1628" t="str">
            <v>SL</v>
          </cell>
          <cell r="N1628" t="str">
            <v>A</v>
          </cell>
          <cell r="O1628" t="str">
            <v>B</v>
          </cell>
          <cell r="P1628" t="str">
            <v>No</v>
          </cell>
          <cell r="Q1628" t="str">
            <v>-</v>
          </cell>
          <cell r="R1628">
            <v>550</v>
          </cell>
          <cell r="S1628" t="str">
            <v>AUTO</v>
          </cell>
          <cell r="T1628" t="str">
            <v>URBAN</v>
          </cell>
          <cell r="U1628" t="str">
            <v>EN GAMA</v>
          </cell>
          <cell r="V1628">
            <v>0</v>
          </cell>
          <cell r="W1628">
            <v>518.58000000000004</v>
          </cell>
          <cell r="X1628">
            <v>876</v>
          </cell>
          <cell r="Y1628">
            <v>1016.16</v>
          </cell>
          <cell r="Z1628">
            <v>1719.12</v>
          </cell>
          <cell r="AA1628" t="str">
            <v>STARFIRE, 175, 65, 14, 82, H, AUTO, URBAN, SF380, Letra Negra</v>
          </cell>
        </row>
        <row r="1629">
          <cell r="A1629" t="str">
            <v>DUN107382</v>
          </cell>
          <cell r="B1629" t="str">
            <v>255/45/R19 Dunlop Sp Sport Maxx 100V</v>
          </cell>
          <cell r="C1629" t="str">
            <v>DUNLOP</v>
          </cell>
          <cell r="D1629" t="str">
            <v>SP SPORT MAXX</v>
          </cell>
          <cell r="E1629">
            <v>255</v>
          </cell>
          <cell r="F1629">
            <v>45</v>
          </cell>
          <cell r="G1629">
            <v>19</v>
          </cell>
          <cell r="H1629" t="str">
            <v>Letra Negra</v>
          </cell>
          <cell r="I1629" t="str">
            <v>Si</v>
          </cell>
          <cell r="J1629" t="str">
            <v>HP</v>
          </cell>
          <cell r="K1629" t="str">
            <v>V</v>
          </cell>
          <cell r="L1629" t="str">
            <v>100</v>
          </cell>
          <cell r="M1629" t="str">
            <v>SL</v>
          </cell>
          <cell r="N1629" t="str">
            <v>AA</v>
          </cell>
          <cell r="O1629" t="str">
            <v>A</v>
          </cell>
          <cell r="P1629" t="str">
            <v>No</v>
          </cell>
          <cell r="Q1629" t="str">
            <v>-</v>
          </cell>
          <cell r="R1629">
            <v>240</v>
          </cell>
          <cell r="S1629" t="str">
            <v>AUTO</v>
          </cell>
          <cell r="T1629" t="str">
            <v>SPORTING</v>
          </cell>
          <cell r="U1629" t="str">
            <v>EN GAMA</v>
          </cell>
          <cell r="V1629">
            <v>0</v>
          </cell>
          <cell r="W1629">
            <v>2985.57</v>
          </cell>
          <cell r="X1629">
            <v>4432</v>
          </cell>
          <cell r="Y1629">
            <v>5141.12</v>
          </cell>
          <cell r="Z1629">
            <v>9895.9599999999991</v>
          </cell>
          <cell r="AA1629" t="str">
            <v>DUNLOP, 255, 45, 19, 100, V, AUTO, SPORTING, SP SPORT MAXX, Letra Negra</v>
          </cell>
        </row>
        <row r="1630">
          <cell r="A1630" t="str">
            <v>C08297</v>
          </cell>
          <cell r="B1630" t="str">
            <v>Lt225/75/R16 Coopertires Discoverer H/T3 115/112R</v>
          </cell>
          <cell r="C1630" t="str">
            <v>COOPERTIRES</v>
          </cell>
          <cell r="D1630" t="str">
            <v>DISCOVERER H/T3</v>
          </cell>
          <cell r="E1630">
            <v>225</v>
          </cell>
          <cell r="F1630">
            <v>75</v>
          </cell>
          <cell r="G1630">
            <v>16</v>
          </cell>
          <cell r="H1630" t="str">
            <v>Letra Negra</v>
          </cell>
          <cell r="I1630" t="str">
            <v>No</v>
          </cell>
          <cell r="J1630" t="str">
            <v>R</v>
          </cell>
          <cell r="K1630" t="str">
            <v>R</v>
          </cell>
          <cell r="L1630" t="str">
            <v>115/112</v>
          </cell>
          <cell r="M1630" t="str">
            <v>E</v>
          </cell>
          <cell r="N1630" t="str">
            <v>-</v>
          </cell>
          <cell r="O1630" t="str">
            <v>-</v>
          </cell>
          <cell r="P1630" t="str">
            <v>No</v>
          </cell>
          <cell r="Q1630">
            <v>10</v>
          </cell>
          <cell r="R1630">
            <v>0</v>
          </cell>
          <cell r="S1630" t="str">
            <v>CAMIONETA</v>
          </cell>
          <cell r="T1630" t="str">
            <v>ALL TERRAIN</v>
          </cell>
          <cell r="U1630" t="str">
            <v>FUERA DE GAMA</v>
          </cell>
          <cell r="V1630">
            <v>0</v>
          </cell>
          <cell r="W1630">
            <v>1553.1</v>
          </cell>
          <cell r="X1630">
            <v>2371</v>
          </cell>
          <cell r="Y1630">
            <v>2750.3599999999997</v>
          </cell>
          <cell r="Z1630">
            <v>5148.08</v>
          </cell>
          <cell r="AA1630" t="str">
            <v>COOPERTIRES, 225, 75, 16, 115/112, R, CAMIONETA, ALL TERRAIN, DISCOVERER H/T3, Letra Negra</v>
          </cell>
        </row>
        <row r="1631">
          <cell r="A1631" t="str">
            <v>PIR1826700</v>
          </cell>
          <cell r="B1631" t="str">
            <v>275/30/R21 Pirelli Pzero 98Y</v>
          </cell>
          <cell r="C1631" t="str">
            <v>PIRELLI</v>
          </cell>
          <cell r="D1631" t="str">
            <v>PZERO</v>
          </cell>
          <cell r="E1631">
            <v>275</v>
          </cell>
          <cell r="F1631">
            <v>30</v>
          </cell>
          <cell r="G1631">
            <v>21</v>
          </cell>
          <cell r="H1631" t="str">
            <v>Letra Negra</v>
          </cell>
          <cell r="I1631" t="str">
            <v>Si</v>
          </cell>
          <cell r="J1631" t="str">
            <v>HP</v>
          </cell>
          <cell r="K1631" t="str">
            <v>Y</v>
          </cell>
          <cell r="L1631" t="str">
            <v>98</v>
          </cell>
          <cell r="M1631" t="str">
            <v>XL</v>
          </cell>
          <cell r="N1631" t="str">
            <v>AA</v>
          </cell>
          <cell r="O1631" t="str">
            <v>A</v>
          </cell>
          <cell r="P1631" t="str">
            <v>Si</v>
          </cell>
          <cell r="Q1631" t="str">
            <v>-</v>
          </cell>
          <cell r="R1631">
            <v>220</v>
          </cell>
          <cell r="S1631" t="str">
            <v>AUTO</v>
          </cell>
          <cell r="T1631" t="str">
            <v>URBAN</v>
          </cell>
          <cell r="U1631" t="str">
            <v>EN GAMA</v>
          </cell>
          <cell r="V1631">
            <v>1</v>
          </cell>
          <cell r="W1631">
            <v>5317.29</v>
          </cell>
          <cell r="X1631">
            <v>7589</v>
          </cell>
          <cell r="Y1631">
            <v>8803.24</v>
          </cell>
          <cell r="Z1631">
            <v>17623.879999999997</v>
          </cell>
          <cell r="AA1631" t="str">
            <v>PIRELLI, 275, 30, 21, 98, Y, AUTO, URBAN, PZERO, Letra Negra</v>
          </cell>
        </row>
        <row r="1632">
          <cell r="A1632" t="str">
            <v>GDY104539</v>
          </cell>
          <cell r="B1632" t="str">
            <v>265/35/R18 Goodyear Eagle F1 Asymmetric 2 97Y</v>
          </cell>
          <cell r="C1632" t="str">
            <v>GOODYEAR</v>
          </cell>
          <cell r="D1632" t="str">
            <v>EAGLE F1 ASYMMETRIC 2</v>
          </cell>
          <cell r="E1632">
            <v>265</v>
          </cell>
          <cell r="F1632">
            <v>35</v>
          </cell>
          <cell r="G1632">
            <v>18</v>
          </cell>
          <cell r="H1632" t="str">
            <v>Letra Negra</v>
          </cell>
          <cell r="I1632" t="str">
            <v>No</v>
          </cell>
          <cell r="J1632" t="str">
            <v>HP</v>
          </cell>
          <cell r="K1632" t="str">
            <v>Y</v>
          </cell>
          <cell r="L1632" t="str">
            <v>97</v>
          </cell>
          <cell r="M1632" t="str">
            <v>XL</v>
          </cell>
          <cell r="N1632" t="str">
            <v>AA</v>
          </cell>
          <cell r="O1632" t="str">
            <v>A</v>
          </cell>
          <cell r="P1632" t="str">
            <v>No</v>
          </cell>
          <cell r="Q1632" t="str">
            <v>-</v>
          </cell>
          <cell r="R1632">
            <v>300</v>
          </cell>
          <cell r="S1632" t="str">
            <v>AUTO</v>
          </cell>
          <cell r="T1632" t="str">
            <v>URBAN</v>
          </cell>
          <cell r="U1632" t="str">
            <v>DESCONTINUADO</v>
          </cell>
          <cell r="V1632">
            <v>2</v>
          </cell>
          <cell r="W1632">
            <v>3217.61</v>
          </cell>
          <cell r="X1632">
            <v>4746</v>
          </cell>
          <cell r="Y1632">
            <v>5505.36</v>
          </cell>
          <cell r="Z1632">
            <v>10665.04</v>
          </cell>
          <cell r="AA1632" t="str">
            <v>GOODYEAR, 265, 35, 18, 97, Y, AUTO, URBAN, EAGLE F1 ASYMMETRIC 2, Letra Negra</v>
          </cell>
        </row>
        <row r="1633">
          <cell r="A1633" t="str">
            <v>GDY105240</v>
          </cell>
          <cell r="B1633" t="str">
            <v>245/45/R17 Goodyear Efficentgrip 95W</v>
          </cell>
          <cell r="C1633" t="str">
            <v>GOODYEAR</v>
          </cell>
          <cell r="D1633" t="str">
            <v>EFFICENTGRIP</v>
          </cell>
          <cell r="E1633">
            <v>245</v>
          </cell>
          <cell r="F1633">
            <v>45</v>
          </cell>
          <cell r="G1633">
            <v>17</v>
          </cell>
          <cell r="H1633" t="str">
            <v>Letra Negra</v>
          </cell>
          <cell r="I1633" t="str">
            <v>Si</v>
          </cell>
          <cell r="J1633" t="str">
            <v>HP</v>
          </cell>
          <cell r="K1633" t="str">
            <v>W</v>
          </cell>
          <cell r="L1633" t="str">
            <v>95</v>
          </cell>
          <cell r="M1633" t="str">
            <v>SL</v>
          </cell>
          <cell r="N1633" t="str">
            <v>-</v>
          </cell>
          <cell r="O1633" t="str">
            <v>A</v>
          </cell>
          <cell r="P1633" t="str">
            <v>No</v>
          </cell>
          <cell r="Q1633" t="str">
            <v>-</v>
          </cell>
          <cell r="R1633">
            <v>340</v>
          </cell>
          <cell r="S1633" t="str">
            <v>AUTO</v>
          </cell>
          <cell r="T1633" t="str">
            <v>URBAN</v>
          </cell>
          <cell r="U1633" t="str">
            <v>EN GAMA</v>
          </cell>
          <cell r="V1633">
            <v>0</v>
          </cell>
          <cell r="W1633">
            <v>2763.03</v>
          </cell>
          <cell r="X1633">
            <v>4079</v>
          </cell>
          <cell r="Y1633">
            <v>4731.6399999999994</v>
          </cell>
          <cell r="Z1633">
            <v>9158.1999999999989</v>
          </cell>
          <cell r="AA1633" t="str">
            <v>GOODYEAR, 245, 45, 17, 95, W, AUTO, URBAN, EFFICENTGRIP, Letra Negra</v>
          </cell>
        </row>
        <row r="1634">
          <cell r="A1634" t="str">
            <v>C9032672</v>
          </cell>
          <cell r="B1634" t="str">
            <v>265/70/R15 Coopertires Discoverer At3 4S 112T</v>
          </cell>
          <cell r="C1634" t="str">
            <v>COOPERTIRES</v>
          </cell>
          <cell r="D1634" t="str">
            <v>DISCOVERER AT3 4S</v>
          </cell>
          <cell r="E1634">
            <v>265</v>
          </cell>
          <cell r="F1634">
            <v>70</v>
          </cell>
          <cell r="G1634">
            <v>15</v>
          </cell>
          <cell r="H1634" t="str">
            <v>Letra Blanca Derecha</v>
          </cell>
          <cell r="I1634" t="str">
            <v>No</v>
          </cell>
          <cell r="J1634" t="str">
            <v>R</v>
          </cell>
          <cell r="K1634" t="str">
            <v>T</v>
          </cell>
          <cell r="L1634" t="str">
            <v>112</v>
          </cell>
          <cell r="M1634" t="str">
            <v>SL</v>
          </cell>
          <cell r="N1634" t="str">
            <v>A</v>
          </cell>
          <cell r="O1634" t="str">
            <v>B</v>
          </cell>
          <cell r="P1634" t="str">
            <v>No</v>
          </cell>
          <cell r="Q1634">
            <v>4</v>
          </cell>
          <cell r="R1634">
            <v>620</v>
          </cell>
          <cell r="S1634" t="str">
            <v>CAMIONETA</v>
          </cell>
          <cell r="T1634" t="str">
            <v>ALL TERRAIN</v>
          </cell>
          <cell r="U1634" t="str">
            <v>EN GAMA</v>
          </cell>
          <cell r="V1634">
            <v>0</v>
          </cell>
          <cell r="W1634">
            <v>2247.35</v>
          </cell>
          <cell r="X1634">
            <v>3247</v>
          </cell>
          <cell r="Y1634">
            <v>3766.5199999999995</v>
          </cell>
          <cell r="Z1634">
            <v>7448.36</v>
          </cell>
          <cell r="AA1634" t="str">
            <v>COOPERTIRES, 265, 70, 15, 112, T, CAMIONETA, ALL TERRAIN, DISCOVERER AT3 4S, Letra Blanca Derecha</v>
          </cell>
        </row>
        <row r="1635">
          <cell r="A1635" t="str">
            <v>PIR2315400</v>
          </cell>
          <cell r="B1635" t="str">
            <v>285/40/R19 Pirelli Pzero 103Y</v>
          </cell>
          <cell r="C1635" t="str">
            <v>PIRELLI</v>
          </cell>
          <cell r="D1635" t="str">
            <v>PZERO</v>
          </cell>
          <cell r="E1635">
            <v>285</v>
          </cell>
          <cell r="F1635">
            <v>40</v>
          </cell>
          <cell r="G1635">
            <v>19</v>
          </cell>
          <cell r="H1635" t="str">
            <v>Letra Negra</v>
          </cell>
          <cell r="I1635" t="str">
            <v>Si</v>
          </cell>
          <cell r="J1635" t="str">
            <v>HP</v>
          </cell>
          <cell r="K1635" t="str">
            <v>Y</v>
          </cell>
          <cell r="L1635" t="str">
            <v>103</v>
          </cell>
          <cell r="M1635" t="str">
            <v>SL</v>
          </cell>
          <cell r="N1635" t="str">
            <v>AA</v>
          </cell>
          <cell r="O1635" t="str">
            <v>A</v>
          </cell>
          <cell r="P1635" t="str">
            <v>No</v>
          </cell>
          <cell r="Q1635" t="str">
            <v>-</v>
          </cell>
          <cell r="R1635">
            <v>220</v>
          </cell>
          <cell r="S1635" t="str">
            <v>AUTO</v>
          </cell>
          <cell r="T1635" t="str">
            <v>URBAN</v>
          </cell>
          <cell r="U1635" t="str">
            <v>EN GAMA</v>
          </cell>
          <cell r="V1635">
            <v>2</v>
          </cell>
          <cell r="W1635">
            <v>4225.79</v>
          </cell>
          <cell r="X1635">
            <v>6111</v>
          </cell>
          <cell r="Y1635">
            <v>7088.7599999999993</v>
          </cell>
          <cell r="Z1635">
            <v>14005.839999999998</v>
          </cell>
          <cell r="AA1635" t="str">
            <v>PIRELLI, 285, 40, 19, 103, Y, AUTO, URBAN, PZERO, Letra Negra</v>
          </cell>
        </row>
        <row r="1636">
          <cell r="A1636">
            <v>60721</v>
          </cell>
          <cell r="B1636" t="str">
            <v>305/30/R19 Michelin Pilot Super Sport 102Y</v>
          </cell>
          <cell r="C1636" t="str">
            <v>MICHELIN</v>
          </cell>
          <cell r="D1636" t="str">
            <v>PILOT SUPER SPORT</v>
          </cell>
          <cell r="E1636">
            <v>305</v>
          </cell>
          <cell r="F1636">
            <v>30</v>
          </cell>
          <cell r="G1636">
            <v>19</v>
          </cell>
          <cell r="H1636" t="str">
            <v>Letra Negra</v>
          </cell>
          <cell r="I1636" t="str">
            <v>No</v>
          </cell>
          <cell r="J1636" t="str">
            <v>HP</v>
          </cell>
          <cell r="K1636" t="str">
            <v>Y</v>
          </cell>
          <cell r="L1636" t="str">
            <v>102</v>
          </cell>
          <cell r="M1636" t="str">
            <v>XL</v>
          </cell>
          <cell r="N1636" t="str">
            <v>-</v>
          </cell>
          <cell r="O1636" t="str">
            <v>-</v>
          </cell>
          <cell r="P1636" t="str">
            <v>No</v>
          </cell>
          <cell r="Q1636" t="str">
            <v>-</v>
          </cell>
          <cell r="R1636">
            <v>300</v>
          </cell>
          <cell r="S1636" t="str">
            <v>AUTO</v>
          </cell>
          <cell r="T1636" t="str">
            <v>SPORTING</v>
          </cell>
          <cell r="U1636" t="str">
            <v>EN GAMA</v>
          </cell>
          <cell r="V1636">
            <v>4</v>
          </cell>
          <cell r="W1636">
            <v>5112.21</v>
          </cell>
          <cell r="X1636">
            <v>7311</v>
          </cell>
          <cell r="Y1636">
            <v>8480.76</v>
          </cell>
          <cell r="Z1636">
            <v>16944.12</v>
          </cell>
          <cell r="AA1636" t="str">
            <v>MICHELIN, 305, 30, 19, 102, Y, AUTO, SPORTING, PILOT SUPER SPORT, Letra Negra</v>
          </cell>
        </row>
        <row r="1637">
          <cell r="A1637" t="str">
            <v>GDY105447</v>
          </cell>
          <cell r="B1637" t="str">
            <v>275/30/R19 Goodyear Eagle F1 Asymmetric 2 96Y</v>
          </cell>
          <cell r="C1637" t="str">
            <v>GOODYEAR</v>
          </cell>
          <cell r="D1637" t="str">
            <v>EAGLE F1 ASYMMETRIC 2</v>
          </cell>
          <cell r="E1637">
            <v>275</v>
          </cell>
          <cell r="F1637">
            <v>30</v>
          </cell>
          <cell r="G1637">
            <v>19</v>
          </cell>
          <cell r="H1637" t="str">
            <v>Letra Negra</v>
          </cell>
          <cell r="I1637" t="str">
            <v>No</v>
          </cell>
          <cell r="J1637" t="str">
            <v>HP</v>
          </cell>
          <cell r="K1637" t="str">
            <v>Y</v>
          </cell>
          <cell r="L1637" t="str">
            <v>96</v>
          </cell>
          <cell r="M1637" t="str">
            <v>XL</v>
          </cell>
          <cell r="N1637" t="str">
            <v>AA</v>
          </cell>
          <cell r="O1637" t="str">
            <v>A</v>
          </cell>
          <cell r="P1637" t="str">
            <v>No</v>
          </cell>
          <cell r="Q1637" t="str">
            <v>-</v>
          </cell>
          <cell r="R1637">
            <v>300</v>
          </cell>
          <cell r="S1637" t="str">
            <v>AUTO</v>
          </cell>
          <cell r="T1637" t="str">
            <v>SPORTING</v>
          </cell>
          <cell r="U1637" t="str">
            <v>EN GAMA</v>
          </cell>
          <cell r="V1637">
            <v>6</v>
          </cell>
          <cell r="W1637">
            <v>3992.13</v>
          </cell>
          <cell r="X1637">
            <v>5795</v>
          </cell>
          <cell r="Y1637">
            <v>6722.2</v>
          </cell>
          <cell r="Z1637">
            <v>13232.12</v>
          </cell>
          <cell r="AA1637" t="str">
            <v>GOODYEAR, 275, 30, 19, 96, Y, AUTO, SPORTING, EAGLE F1 ASYMMETRIC 2, Letra Negra</v>
          </cell>
        </row>
        <row r="1638">
          <cell r="A1638" t="str">
            <v>PIR1830000</v>
          </cell>
          <cell r="B1638" t="str">
            <v>245/45/R17 Pirelli Cinturato P7 99Y</v>
          </cell>
          <cell r="C1638" t="str">
            <v>PIRELLI</v>
          </cell>
          <cell r="D1638" t="str">
            <v>CINTURATO P7</v>
          </cell>
          <cell r="E1638">
            <v>245</v>
          </cell>
          <cell r="F1638">
            <v>45</v>
          </cell>
          <cell r="G1638">
            <v>17</v>
          </cell>
          <cell r="H1638" t="str">
            <v>Letra Negra</v>
          </cell>
          <cell r="I1638" t="str">
            <v>Si</v>
          </cell>
          <cell r="J1638" t="str">
            <v>HP</v>
          </cell>
          <cell r="K1638" t="str">
            <v>Y</v>
          </cell>
          <cell r="L1638" t="str">
            <v>99</v>
          </cell>
          <cell r="M1638" t="str">
            <v>XL</v>
          </cell>
          <cell r="N1638" t="str">
            <v>AA</v>
          </cell>
          <cell r="O1638" t="str">
            <v>A</v>
          </cell>
          <cell r="P1638" t="str">
            <v>No</v>
          </cell>
          <cell r="Q1638" t="str">
            <v>-</v>
          </cell>
          <cell r="R1638">
            <v>260</v>
          </cell>
          <cell r="S1638" t="str">
            <v>AUTO</v>
          </cell>
          <cell r="T1638" t="str">
            <v>TOURING</v>
          </cell>
          <cell r="U1638" t="str">
            <v>EN GAMA</v>
          </cell>
          <cell r="V1638">
            <v>0</v>
          </cell>
          <cell r="W1638">
            <v>2931.86</v>
          </cell>
          <cell r="X1638">
            <v>4308</v>
          </cell>
          <cell r="Y1638">
            <v>4997.28</v>
          </cell>
          <cell r="Z1638">
            <v>10301.959999999999</v>
          </cell>
          <cell r="AA1638" t="str">
            <v>PIRELLI, 245, 45, 17, 99, Y, AUTO, TOURING, CINTURATO P7, Letra Negra</v>
          </cell>
        </row>
        <row r="1639">
          <cell r="A1639" t="str">
            <v>PIR1997400</v>
          </cell>
          <cell r="B1639" t="str">
            <v>355/25/R21 Pirelli Pzero Xl 107Y</v>
          </cell>
          <cell r="C1639" t="str">
            <v>PIRELLI</v>
          </cell>
          <cell r="D1639" t="str">
            <v>PZERO XL</v>
          </cell>
          <cell r="E1639">
            <v>355</v>
          </cell>
          <cell r="F1639">
            <v>25</v>
          </cell>
          <cell r="G1639">
            <v>21</v>
          </cell>
          <cell r="H1639" t="str">
            <v>Letra Negra</v>
          </cell>
          <cell r="I1639" t="str">
            <v>No</v>
          </cell>
          <cell r="J1639" t="str">
            <v>HP</v>
          </cell>
          <cell r="K1639" t="str">
            <v>Y</v>
          </cell>
          <cell r="L1639" t="str">
            <v>107</v>
          </cell>
          <cell r="M1639" t="str">
            <v>XL</v>
          </cell>
          <cell r="N1639" t="str">
            <v>AA</v>
          </cell>
          <cell r="O1639" t="str">
            <v>A</v>
          </cell>
          <cell r="P1639" t="str">
            <v>No</v>
          </cell>
          <cell r="Q1639" t="str">
            <v>-</v>
          </cell>
          <cell r="R1639">
            <v>220</v>
          </cell>
          <cell r="S1639" t="str">
            <v>CAMIONETA</v>
          </cell>
          <cell r="T1639" t="str">
            <v>URBAN</v>
          </cell>
          <cell r="U1639" t="str">
            <v>EN GAMA</v>
          </cell>
          <cell r="V1639">
            <v>6</v>
          </cell>
          <cell r="W1639">
            <v>6614.16</v>
          </cell>
          <cell r="X1639">
            <v>9345</v>
          </cell>
          <cell r="Y1639">
            <v>10840.199999999999</v>
          </cell>
          <cell r="Z1639">
            <v>21921.68</v>
          </cell>
          <cell r="AA1639" t="str">
            <v>PIRELLI, 355, 25, 21, 107, Y, CAMIONETA, URBAN, PZERO XL, Letra Negra</v>
          </cell>
        </row>
        <row r="1640">
          <cell r="A1640">
            <v>87731</v>
          </cell>
          <cell r="B1640" t="str">
            <v>205/45/R17 Bfgoodrich G-Force Sport Comp-2 88W</v>
          </cell>
          <cell r="C1640" t="str">
            <v>BFGOODRICH</v>
          </cell>
          <cell r="D1640" t="str">
            <v>G-FORCE SPORT COMP-2</v>
          </cell>
          <cell r="E1640">
            <v>205</v>
          </cell>
          <cell r="F1640">
            <v>45</v>
          </cell>
          <cell r="G1640">
            <v>17</v>
          </cell>
          <cell r="H1640" t="str">
            <v>Letra Negra</v>
          </cell>
          <cell r="I1640" t="str">
            <v>No</v>
          </cell>
          <cell r="J1640" t="str">
            <v>HP</v>
          </cell>
          <cell r="K1640" t="str">
            <v>W</v>
          </cell>
          <cell r="L1640" t="str">
            <v>88</v>
          </cell>
          <cell r="M1640" t="str">
            <v>XL</v>
          </cell>
          <cell r="N1640" t="str">
            <v>-</v>
          </cell>
          <cell r="O1640" t="str">
            <v>-</v>
          </cell>
          <cell r="P1640" t="str">
            <v>No</v>
          </cell>
          <cell r="Q1640" t="str">
            <v>-</v>
          </cell>
          <cell r="R1640">
            <v>340</v>
          </cell>
          <cell r="S1640" t="str">
            <v>AUTO</v>
          </cell>
          <cell r="T1640" t="str">
            <v>SPORTING</v>
          </cell>
          <cell r="U1640" t="str">
            <v>EN GAMA</v>
          </cell>
          <cell r="V1640">
            <v>1</v>
          </cell>
          <cell r="W1640">
            <v>1812.92</v>
          </cell>
          <cell r="X1640">
            <v>2793</v>
          </cell>
          <cell r="Y1640">
            <v>3239.8799999999997</v>
          </cell>
          <cell r="Z1640">
            <v>6008.7999999999993</v>
          </cell>
          <cell r="AA1640" t="str">
            <v>BFGOODRICH, 205, 45, 17, 88, W, AUTO, SPORTING, G-FORCE SPORT COMP-2, Letra Negra</v>
          </cell>
        </row>
        <row r="1641">
          <cell r="A1641" t="str">
            <v>PIR2022800</v>
          </cell>
          <cell r="B1641" t="str">
            <v>245/30/R19 Pirelli Pzero 89Y</v>
          </cell>
          <cell r="C1641" t="str">
            <v>PIRELLI</v>
          </cell>
          <cell r="D1641" t="str">
            <v>PZERO</v>
          </cell>
          <cell r="E1641">
            <v>245</v>
          </cell>
          <cell r="F1641">
            <v>30</v>
          </cell>
          <cell r="G1641">
            <v>19</v>
          </cell>
          <cell r="H1641" t="str">
            <v>Letra Negra</v>
          </cell>
          <cell r="I1641" t="str">
            <v>No</v>
          </cell>
          <cell r="J1641" t="str">
            <v>HP</v>
          </cell>
          <cell r="K1641" t="str">
            <v>Y</v>
          </cell>
          <cell r="L1641" t="str">
            <v>89</v>
          </cell>
          <cell r="M1641" t="str">
            <v>XL</v>
          </cell>
          <cell r="N1641" t="str">
            <v>AA</v>
          </cell>
          <cell r="O1641" t="str">
            <v>A</v>
          </cell>
          <cell r="P1641" t="str">
            <v>Si</v>
          </cell>
          <cell r="Q1641" t="str">
            <v>-</v>
          </cell>
          <cell r="R1641">
            <v>220</v>
          </cell>
          <cell r="S1641" t="str">
            <v>AUTO</v>
          </cell>
          <cell r="T1641" t="str">
            <v>URBAN</v>
          </cell>
          <cell r="U1641" t="str">
            <v>EN GAMA</v>
          </cell>
          <cell r="V1641">
            <v>0</v>
          </cell>
          <cell r="W1641">
            <v>4377.99</v>
          </cell>
          <cell r="X1641">
            <v>6317</v>
          </cell>
          <cell r="Y1641">
            <v>7327.7199999999993</v>
          </cell>
          <cell r="Z1641">
            <v>14510.439999999999</v>
          </cell>
          <cell r="AA1641" t="str">
            <v>PIRELLI, 245, 30, 19, 89, Y, AUTO, URBAN, PZERO, Letra Negra</v>
          </cell>
        </row>
        <row r="1642">
          <cell r="A1642" t="str">
            <v>PIR2009300</v>
          </cell>
          <cell r="B1642" t="str">
            <v>285/35/R18 Pirelli Pzero 97Y</v>
          </cell>
          <cell r="C1642" t="str">
            <v>PIRELLI</v>
          </cell>
          <cell r="D1642" t="str">
            <v>PZERO</v>
          </cell>
          <cell r="E1642">
            <v>285</v>
          </cell>
          <cell r="F1642">
            <v>35</v>
          </cell>
          <cell r="G1642">
            <v>18</v>
          </cell>
          <cell r="H1642" t="str">
            <v>Letra Negra</v>
          </cell>
          <cell r="I1642" t="str">
            <v>Si</v>
          </cell>
          <cell r="J1642" t="str">
            <v>HP</v>
          </cell>
          <cell r="K1642" t="str">
            <v>Y</v>
          </cell>
          <cell r="L1642" t="str">
            <v>97</v>
          </cell>
          <cell r="M1642" t="str">
            <v>SL</v>
          </cell>
          <cell r="N1642" t="str">
            <v>AA</v>
          </cell>
          <cell r="O1642" t="str">
            <v>A</v>
          </cell>
          <cell r="P1642" t="str">
            <v>No</v>
          </cell>
          <cell r="Q1642" t="str">
            <v>-</v>
          </cell>
          <cell r="R1642">
            <v>220</v>
          </cell>
          <cell r="S1642" t="str">
            <v>AUTO</v>
          </cell>
          <cell r="T1642" t="str">
            <v>URBAN</v>
          </cell>
          <cell r="U1642" t="str">
            <v>EN GAMA</v>
          </cell>
          <cell r="V1642">
            <v>0</v>
          </cell>
          <cell r="W1642">
            <v>4050.7</v>
          </cell>
          <cell r="X1642">
            <v>5874</v>
          </cell>
          <cell r="Y1642">
            <v>6813.8399999999992</v>
          </cell>
          <cell r="Z1642">
            <v>13813.28</v>
          </cell>
          <cell r="AA1642" t="str">
            <v>PIRELLI, 285, 35, 18, 97, Y, AUTO, URBAN, PZERO, Letra Negra</v>
          </cell>
        </row>
        <row r="1643">
          <cell r="A1643" t="str">
            <v>PIR2074500</v>
          </cell>
          <cell r="B1643" t="str">
            <v>255/30/R20 Pirelli Pzero 92Y</v>
          </cell>
          <cell r="C1643" t="str">
            <v>PIRELLI</v>
          </cell>
          <cell r="D1643" t="str">
            <v>PZERO</v>
          </cell>
          <cell r="E1643">
            <v>255</v>
          </cell>
          <cell r="F1643">
            <v>30</v>
          </cell>
          <cell r="G1643">
            <v>20</v>
          </cell>
          <cell r="H1643" t="str">
            <v>Letra Negra</v>
          </cell>
          <cell r="I1643" t="str">
            <v>No</v>
          </cell>
          <cell r="J1643" t="str">
            <v>HP</v>
          </cell>
          <cell r="K1643" t="str">
            <v>Y</v>
          </cell>
          <cell r="L1643" t="str">
            <v>92</v>
          </cell>
          <cell r="M1643" t="str">
            <v>XL</v>
          </cell>
          <cell r="N1643" t="str">
            <v>AA</v>
          </cell>
          <cell r="O1643" t="str">
            <v>A</v>
          </cell>
          <cell r="P1643" t="str">
            <v>Si</v>
          </cell>
          <cell r="Q1643" t="str">
            <v>-</v>
          </cell>
          <cell r="R1643">
            <v>220</v>
          </cell>
          <cell r="S1643" t="str">
            <v>AUTO</v>
          </cell>
          <cell r="T1643" t="str">
            <v>URBAN</v>
          </cell>
          <cell r="U1643" t="str">
            <v>EN GAMA</v>
          </cell>
          <cell r="V1643">
            <v>2</v>
          </cell>
          <cell r="W1643">
            <v>4644.68</v>
          </cell>
          <cell r="X1643">
            <v>6678</v>
          </cell>
          <cell r="Y1643">
            <v>7746.48</v>
          </cell>
          <cell r="Z1643">
            <v>15394.359999999999</v>
          </cell>
          <cell r="AA1643" t="str">
            <v>PIRELLI, 255, 30, 20, 92, Y, AUTO, URBAN, PZERO, Letra Negra</v>
          </cell>
        </row>
        <row r="1644">
          <cell r="A1644" t="str">
            <v>PIR3596200</v>
          </cell>
          <cell r="B1644" t="str">
            <v>265/60/R18 Pirelli Scorpion Verde All Season Plus 2 110H</v>
          </cell>
          <cell r="C1644" t="str">
            <v>PIRELLI</v>
          </cell>
          <cell r="D1644" t="str">
            <v>SCORPION VERDE ALL SEASON PLUS 2</v>
          </cell>
          <cell r="E1644">
            <v>265</v>
          </cell>
          <cell r="F1644">
            <v>60</v>
          </cell>
          <cell r="G1644">
            <v>18</v>
          </cell>
          <cell r="H1644" t="str">
            <v>Letra Negra</v>
          </cell>
          <cell r="I1644" t="str">
            <v>No</v>
          </cell>
          <cell r="J1644" t="str">
            <v>R</v>
          </cell>
          <cell r="K1644" t="str">
            <v>H</v>
          </cell>
          <cell r="L1644" t="str">
            <v>110</v>
          </cell>
          <cell r="M1644" t="str">
            <v>SL</v>
          </cell>
          <cell r="N1644" t="str">
            <v>A</v>
          </cell>
          <cell r="O1644" t="str">
            <v>A</v>
          </cell>
          <cell r="P1644" t="str">
            <v>No</v>
          </cell>
          <cell r="Q1644" t="str">
            <v>-</v>
          </cell>
          <cell r="R1644">
            <v>740</v>
          </cell>
          <cell r="S1644" t="str">
            <v>CAMIONETA</v>
          </cell>
          <cell r="T1644" t="str">
            <v>TOURING</v>
          </cell>
          <cell r="U1644" t="str">
            <v>EN GAMA</v>
          </cell>
          <cell r="V1644">
            <v>0</v>
          </cell>
          <cell r="W1644">
            <v>2706.55</v>
          </cell>
          <cell r="X1644">
            <v>4054</v>
          </cell>
          <cell r="Y1644">
            <v>4702.6399999999994</v>
          </cell>
          <cell r="Z1644">
            <v>8970.2799999999988</v>
          </cell>
          <cell r="AA1644" t="str">
            <v>PIRELLI, 265, 60, 18, 110, H, CAMIONETA, TOURING, SCORPION VERDE ALL SEASON PLUS 2, Letra Negra</v>
          </cell>
        </row>
        <row r="1645">
          <cell r="A1645">
            <v>95148</v>
          </cell>
          <cell r="B1645" t="str">
            <v>215/45/R17 Bfgoodrich G-Force Sport Comp-2 87W</v>
          </cell>
          <cell r="C1645" t="str">
            <v>BFGOODRICH</v>
          </cell>
          <cell r="D1645" t="str">
            <v>G-FORCE SPORT COMP-2</v>
          </cell>
          <cell r="E1645">
            <v>215</v>
          </cell>
          <cell r="F1645">
            <v>45</v>
          </cell>
          <cell r="G1645">
            <v>17</v>
          </cell>
          <cell r="H1645" t="str">
            <v>Letra Negra</v>
          </cell>
          <cell r="I1645" t="str">
            <v>No</v>
          </cell>
          <cell r="J1645" t="str">
            <v>HP</v>
          </cell>
          <cell r="K1645" t="str">
            <v>W</v>
          </cell>
          <cell r="L1645" t="str">
            <v>87</v>
          </cell>
          <cell r="M1645" t="str">
            <v>SL</v>
          </cell>
          <cell r="N1645" t="str">
            <v>AA</v>
          </cell>
          <cell r="O1645" t="str">
            <v>A</v>
          </cell>
          <cell r="P1645" t="str">
            <v>No</v>
          </cell>
          <cell r="Q1645" t="str">
            <v>-</v>
          </cell>
          <cell r="R1645">
            <v>340</v>
          </cell>
          <cell r="S1645" t="str">
            <v>AUTO</v>
          </cell>
          <cell r="T1645" t="str">
            <v>SPORTING</v>
          </cell>
          <cell r="U1645" t="str">
            <v>EN GAMA</v>
          </cell>
          <cell r="V1645">
            <v>0</v>
          </cell>
          <cell r="W1645">
            <v>1795.48</v>
          </cell>
          <cell r="X1645">
            <v>2769</v>
          </cell>
          <cell r="Y1645">
            <v>3212.04</v>
          </cell>
          <cell r="Z1645">
            <v>5950.7999999999993</v>
          </cell>
          <cell r="AA1645" t="str">
            <v>BFGOODRICH, 215, 45, 17, 87, W, AUTO, SPORTING, G-FORCE SPORT COMP-2, Letra Negra</v>
          </cell>
        </row>
        <row r="1646">
          <cell r="A1646">
            <v>48785</v>
          </cell>
          <cell r="B1646" t="str">
            <v>305/65/R17 Bfgoodrich All Terrain T/A Ko2 121/118R</v>
          </cell>
          <cell r="C1646" t="str">
            <v>BFGOODRICH</v>
          </cell>
          <cell r="D1646" t="str">
            <v>ALL TERRAIN T/A KO2</v>
          </cell>
          <cell r="E1646">
            <v>305</v>
          </cell>
          <cell r="F1646">
            <v>65</v>
          </cell>
          <cell r="G1646">
            <v>17</v>
          </cell>
          <cell r="H1646" t="str">
            <v>Letra Blanca Resaltada</v>
          </cell>
          <cell r="I1646" t="str">
            <v>No</v>
          </cell>
          <cell r="J1646" t="str">
            <v>R</v>
          </cell>
          <cell r="K1646" t="str">
            <v>R</v>
          </cell>
          <cell r="L1646" t="str">
            <v>121/118</v>
          </cell>
          <cell r="M1646" t="str">
            <v>E</v>
          </cell>
          <cell r="N1646" t="str">
            <v>-</v>
          </cell>
          <cell r="O1646" t="str">
            <v>-</v>
          </cell>
          <cell r="P1646" t="str">
            <v>No</v>
          </cell>
          <cell r="Q1646">
            <v>10</v>
          </cell>
          <cell r="R1646">
            <v>0</v>
          </cell>
          <cell r="S1646" t="str">
            <v>CAMIONETA</v>
          </cell>
          <cell r="T1646" t="str">
            <v>ALL TERRAIN</v>
          </cell>
          <cell r="U1646" t="str">
            <v>EN GAMA</v>
          </cell>
          <cell r="V1646">
            <v>3</v>
          </cell>
          <cell r="W1646">
            <v>4152.42</v>
          </cell>
          <cell r="X1646">
            <v>5960</v>
          </cell>
          <cell r="Y1646">
            <v>6913.5999999999995</v>
          </cell>
          <cell r="Z1646">
            <v>13763.4</v>
          </cell>
          <cell r="AA1646" t="str">
            <v>BFGOODRICH, 305, 65, 17, 121/118, R, CAMIONETA, ALL TERRAIN, ALL TERRAIN T/A KO2, Letra Blanca Resaltada</v>
          </cell>
        </row>
        <row r="1647">
          <cell r="A1647">
            <v>84309</v>
          </cell>
          <cell r="B1647" t="str">
            <v>225/45/R16 Bfgoodrich G-Force T/A Kdw 89W</v>
          </cell>
          <cell r="C1647" t="str">
            <v>BFGOODRICH</v>
          </cell>
          <cell r="D1647" t="str">
            <v>G-FORCE T/A KDW</v>
          </cell>
          <cell r="E1647">
            <v>225</v>
          </cell>
          <cell r="F1647">
            <v>45</v>
          </cell>
          <cell r="G1647">
            <v>16</v>
          </cell>
          <cell r="H1647" t="str">
            <v>Letra Negra</v>
          </cell>
          <cell r="I1647" t="str">
            <v>No</v>
          </cell>
          <cell r="J1647" t="str">
            <v>HP</v>
          </cell>
          <cell r="K1647" t="str">
            <v>W</v>
          </cell>
          <cell r="L1647" t="str">
            <v>89</v>
          </cell>
          <cell r="M1647" t="str">
            <v>SL</v>
          </cell>
          <cell r="N1647" t="str">
            <v>-</v>
          </cell>
          <cell r="O1647" t="str">
            <v>-</v>
          </cell>
          <cell r="P1647" t="str">
            <v>No</v>
          </cell>
          <cell r="Q1647" t="str">
            <v>-</v>
          </cell>
          <cell r="R1647">
            <v>300</v>
          </cell>
          <cell r="S1647" t="str">
            <v>AUTO</v>
          </cell>
          <cell r="T1647" t="str">
            <v>URBAN</v>
          </cell>
          <cell r="U1647" t="str">
            <v>DESCONTINUADO</v>
          </cell>
          <cell r="V1647">
            <v>2</v>
          </cell>
          <cell r="W1647">
            <v>1687.58</v>
          </cell>
          <cell r="X1647">
            <v>2553</v>
          </cell>
          <cell r="Y1647">
            <v>2961.48</v>
          </cell>
          <cell r="Z1647">
            <v>5593.52</v>
          </cell>
          <cell r="AA1647" t="str">
            <v>BFGOODRICH, 225, 45, 16, 89, W, AUTO, URBAN, G-FORCE T/A KDW, Letra Negra</v>
          </cell>
        </row>
        <row r="1648">
          <cell r="A1648" t="str">
            <v>C50510</v>
          </cell>
          <cell r="B1648" t="str">
            <v>205/75/R15 Coopertires Discoverer H/T 97S</v>
          </cell>
          <cell r="C1648" t="str">
            <v>COOPERTIRES</v>
          </cell>
          <cell r="D1648" t="str">
            <v>DISCOVERER H/T</v>
          </cell>
          <cell r="E1648">
            <v>205</v>
          </cell>
          <cell r="F1648">
            <v>75</v>
          </cell>
          <cell r="G1648">
            <v>15</v>
          </cell>
          <cell r="H1648" t="str">
            <v>Letra Blanca Derecha</v>
          </cell>
          <cell r="I1648" t="str">
            <v>No</v>
          </cell>
          <cell r="J1648" t="str">
            <v>R</v>
          </cell>
          <cell r="K1648" t="str">
            <v>S</v>
          </cell>
          <cell r="L1648" t="str">
            <v>97</v>
          </cell>
          <cell r="M1648" t="str">
            <v>SL</v>
          </cell>
          <cell r="N1648" t="str">
            <v>A</v>
          </cell>
          <cell r="O1648" t="str">
            <v>A</v>
          </cell>
          <cell r="P1648" t="str">
            <v>No</v>
          </cell>
          <cell r="Q1648" t="str">
            <v>-</v>
          </cell>
          <cell r="R1648">
            <v>440</v>
          </cell>
          <cell r="S1648" t="str">
            <v>CAMIONETA</v>
          </cell>
          <cell r="T1648" t="str">
            <v>ALL TERRAIN</v>
          </cell>
          <cell r="U1648" t="str">
            <v>DESCONTINUADO</v>
          </cell>
          <cell r="V1648">
            <v>0</v>
          </cell>
          <cell r="W1648">
            <v>1013.74</v>
          </cell>
          <cell r="X1648">
            <v>1577</v>
          </cell>
          <cell r="Y1648">
            <v>1829.32</v>
          </cell>
          <cell r="Z1648">
            <v>3360.52</v>
          </cell>
          <cell r="AA1648" t="str">
            <v>COOPERTIRES, 205, 75, 15, 97, S, CAMIONETA, ALL TERRAIN, DISCOVERER H/T, Letra Blanca Derecha</v>
          </cell>
        </row>
        <row r="1649">
          <cell r="A1649">
            <v>13934</v>
          </cell>
          <cell r="B1649" t="str">
            <v>275/70/R18 Bfgoodrich Commercial T/A All Season 2 125/122R</v>
          </cell>
          <cell r="C1649" t="str">
            <v>BFGOODRICH</v>
          </cell>
          <cell r="D1649" t="str">
            <v>COMMERCIAL T/A ALL SEASON 2</v>
          </cell>
          <cell r="E1649">
            <v>275</v>
          </cell>
          <cell r="F1649">
            <v>70</v>
          </cell>
          <cell r="G1649">
            <v>18</v>
          </cell>
          <cell r="H1649" t="str">
            <v>Letra Negra</v>
          </cell>
          <cell r="I1649" t="str">
            <v>No</v>
          </cell>
          <cell r="J1649" t="str">
            <v>C</v>
          </cell>
          <cell r="K1649" t="str">
            <v>R</v>
          </cell>
          <cell r="L1649" t="str">
            <v>125/122</v>
          </cell>
          <cell r="M1649" t="str">
            <v>E</v>
          </cell>
          <cell r="N1649" t="str">
            <v>-</v>
          </cell>
          <cell r="O1649" t="str">
            <v>-</v>
          </cell>
          <cell r="P1649" t="str">
            <v>No</v>
          </cell>
          <cell r="Q1649">
            <v>10</v>
          </cell>
          <cell r="R1649">
            <v>0</v>
          </cell>
          <cell r="S1649" t="str">
            <v>CAMIONETA</v>
          </cell>
          <cell r="T1649" t="str">
            <v>URBAN</v>
          </cell>
          <cell r="U1649" t="str">
            <v>EN GAMA</v>
          </cell>
          <cell r="V1649">
            <v>1</v>
          </cell>
          <cell r="W1649">
            <v>2807</v>
          </cell>
          <cell r="X1649">
            <v>4190</v>
          </cell>
          <cell r="Y1649">
            <v>4860.3999999999996</v>
          </cell>
          <cell r="Z1649">
            <v>9303.1999999999989</v>
          </cell>
          <cell r="AA1649" t="str">
            <v>BFGOODRICH, 275, 70, 18, 125/122, R, CAMIONETA, URBAN, COMMERCIAL T/A ALL SEASON 2, Letra Negra</v>
          </cell>
        </row>
        <row r="1650">
          <cell r="A1650">
            <v>9666</v>
          </cell>
          <cell r="B1650" t="str">
            <v>245/70/R17 Bfgoodrich All Terrain T/A Ko2 119/116S</v>
          </cell>
          <cell r="C1650" t="str">
            <v>BFGOODRICH</v>
          </cell>
          <cell r="D1650" t="str">
            <v>ALL TERRAIN T/A KO2</v>
          </cell>
          <cell r="E1650">
            <v>245</v>
          </cell>
          <cell r="F1650">
            <v>70</v>
          </cell>
          <cell r="G1650">
            <v>17</v>
          </cell>
          <cell r="H1650" t="str">
            <v>Letra Blanca Resaltada</v>
          </cell>
          <cell r="I1650" t="str">
            <v>No</v>
          </cell>
          <cell r="J1650" t="str">
            <v>R</v>
          </cell>
          <cell r="K1650" t="str">
            <v>S</v>
          </cell>
          <cell r="L1650" t="str">
            <v>119/116</v>
          </cell>
          <cell r="M1650" t="str">
            <v>SL</v>
          </cell>
          <cell r="N1650" t="str">
            <v>-</v>
          </cell>
          <cell r="O1650" t="str">
            <v>-</v>
          </cell>
          <cell r="P1650" t="str">
            <v>No</v>
          </cell>
          <cell r="Q1650" t="str">
            <v>-</v>
          </cell>
          <cell r="R1650">
            <v>0</v>
          </cell>
          <cell r="S1650" t="str">
            <v>CAMIONETA</v>
          </cell>
          <cell r="T1650" t="str">
            <v>ALL TERRAIN</v>
          </cell>
          <cell r="U1650" t="str">
            <v>EN GAMA</v>
          </cell>
          <cell r="V1650">
            <v>1</v>
          </cell>
          <cell r="W1650">
            <v>2960.32</v>
          </cell>
          <cell r="X1650">
            <v>4346</v>
          </cell>
          <cell r="Y1650">
            <v>5041.3599999999997</v>
          </cell>
          <cell r="Z1650">
            <v>9876.24</v>
          </cell>
          <cell r="AA1650" t="str">
            <v>BFGOODRICH, 245, 70, 17, 119/116, S, CAMIONETA, ALL TERRAIN, ALL TERRAIN T/A KO2, Letra Blanca Resaltada</v>
          </cell>
        </row>
        <row r="1651">
          <cell r="A1651">
            <v>3450</v>
          </cell>
          <cell r="B1651" t="str">
            <v>225/50/R16 Bfgoodrich G-Force Sport Comp-2 92W</v>
          </cell>
          <cell r="C1651" t="str">
            <v>BFGOODRICH</v>
          </cell>
          <cell r="D1651" t="str">
            <v>G-FORCE SPORT COMP-2</v>
          </cell>
          <cell r="E1651">
            <v>225</v>
          </cell>
          <cell r="F1651">
            <v>50</v>
          </cell>
          <cell r="G1651">
            <v>16</v>
          </cell>
          <cell r="H1651" t="str">
            <v>Letra Negra</v>
          </cell>
          <cell r="I1651" t="str">
            <v>No</v>
          </cell>
          <cell r="J1651" t="str">
            <v>HP</v>
          </cell>
          <cell r="K1651" t="str">
            <v>W</v>
          </cell>
          <cell r="L1651" t="str">
            <v>92</v>
          </cell>
          <cell r="M1651" t="str">
            <v>SL</v>
          </cell>
          <cell r="N1651" t="str">
            <v>-</v>
          </cell>
          <cell r="O1651" t="str">
            <v>-</v>
          </cell>
          <cell r="P1651" t="str">
            <v>No</v>
          </cell>
          <cell r="Q1651" t="str">
            <v>-</v>
          </cell>
          <cell r="R1651">
            <v>340</v>
          </cell>
          <cell r="S1651" t="str">
            <v>AUTO</v>
          </cell>
          <cell r="T1651" t="str">
            <v>SPORTING</v>
          </cell>
          <cell r="U1651" t="str">
            <v>EN GAMA</v>
          </cell>
          <cell r="V1651">
            <v>3</v>
          </cell>
          <cell r="W1651">
            <v>1893.23</v>
          </cell>
          <cell r="X1651">
            <v>2832</v>
          </cell>
          <cell r="Y1651">
            <v>3285.12</v>
          </cell>
          <cell r="Z1651">
            <v>6275.6</v>
          </cell>
          <cell r="AA1651" t="str">
            <v>BFGOODRICH, 225, 50, 16, 92, W, AUTO, SPORTING, G-FORCE SPORT COMP-2, Letra Negra</v>
          </cell>
        </row>
        <row r="1652">
          <cell r="A1652">
            <v>3762</v>
          </cell>
          <cell r="B1652" t="str">
            <v>245/45/R17 Bfgoodrich G-Force Sport Comp-2 95W</v>
          </cell>
          <cell r="C1652" t="str">
            <v>BFGOODRICH</v>
          </cell>
          <cell r="D1652" t="str">
            <v>G-FORCE SPORT COMP-2</v>
          </cell>
          <cell r="E1652">
            <v>245</v>
          </cell>
          <cell r="F1652">
            <v>45</v>
          </cell>
          <cell r="G1652">
            <v>17</v>
          </cell>
          <cell r="H1652" t="str">
            <v>Letra Negra</v>
          </cell>
          <cell r="I1652" t="str">
            <v>No</v>
          </cell>
          <cell r="J1652" t="str">
            <v>HP</v>
          </cell>
          <cell r="K1652" t="str">
            <v>W</v>
          </cell>
          <cell r="L1652" t="str">
            <v>95</v>
          </cell>
          <cell r="M1652" t="str">
            <v>SL</v>
          </cell>
          <cell r="N1652" t="str">
            <v>AA</v>
          </cell>
          <cell r="O1652" t="str">
            <v>A</v>
          </cell>
          <cell r="P1652" t="str">
            <v>No</v>
          </cell>
          <cell r="Q1652" t="str">
            <v>-</v>
          </cell>
          <cell r="R1652">
            <v>340</v>
          </cell>
          <cell r="S1652" t="str">
            <v>AUTO</v>
          </cell>
          <cell r="T1652" t="str">
            <v>SPORTING</v>
          </cell>
          <cell r="U1652" t="str">
            <v>EN GAMA</v>
          </cell>
          <cell r="V1652">
            <v>3</v>
          </cell>
          <cell r="W1652">
            <v>2279.9299999999998</v>
          </cell>
          <cell r="X1652">
            <v>3425</v>
          </cell>
          <cell r="Y1652">
            <v>3972.9999999999995</v>
          </cell>
          <cell r="Z1652">
            <v>7557.4</v>
          </cell>
          <cell r="AA1652" t="str">
            <v>BFGOODRICH, 245, 45, 17, 95, W, AUTO, SPORTING, G-FORCE SPORT COMP-2, Letra Negra</v>
          </cell>
        </row>
        <row r="1653">
          <cell r="A1653">
            <v>6777</v>
          </cell>
          <cell r="B1653" t="str">
            <v>205/70/R15 Michelin Agilis 106/104R</v>
          </cell>
          <cell r="C1653" t="str">
            <v>MICHELIN</v>
          </cell>
          <cell r="D1653" t="str">
            <v>AGILIS</v>
          </cell>
          <cell r="E1653">
            <v>205</v>
          </cell>
          <cell r="F1653">
            <v>70</v>
          </cell>
          <cell r="G1653">
            <v>15</v>
          </cell>
          <cell r="H1653" t="str">
            <v>Letra Negra</v>
          </cell>
          <cell r="I1653" t="str">
            <v>No</v>
          </cell>
          <cell r="J1653" t="str">
            <v>R</v>
          </cell>
          <cell r="K1653" t="str">
            <v>R</v>
          </cell>
          <cell r="L1653" t="str">
            <v>106/104</v>
          </cell>
          <cell r="M1653" t="str">
            <v>SL</v>
          </cell>
          <cell r="N1653" t="str">
            <v>-</v>
          </cell>
          <cell r="O1653" t="str">
            <v>-</v>
          </cell>
          <cell r="P1653" t="str">
            <v>No</v>
          </cell>
          <cell r="Q1653" t="str">
            <v>-</v>
          </cell>
          <cell r="R1653">
            <v>0</v>
          </cell>
          <cell r="S1653" t="str">
            <v>CAMIONETA</v>
          </cell>
          <cell r="T1653" t="str">
            <v>URBAN</v>
          </cell>
          <cell r="U1653" t="str">
            <v>EN GAMA</v>
          </cell>
          <cell r="V1653">
            <v>3</v>
          </cell>
          <cell r="W1653">
            <v>2012.9</v>
          </cell>
          <cell r="X1653">
            <v>2929</v>
          </cell>
          <cell r="Y1653">
            <v>3397.64</v>
          </cell>
          <cell r="Z1653">
            <v>6672.32</v>
          </cell>
          <cell r="AA1653" t="str">
            <v>MICHELIN, 205, 70, 15, 106/104, R, CAMIONETA, URBAN, AGILIS, Letra Negra</v>
          </cell>
        </row>
        <row r="1654">
          <cell r="A1654">
            <v>26349</v>
          </cell>
          <cell r="B1654" t="str">
            <v>255/35/R18 Michelin Pilot Sport Ps4 94Y</v>
          </cell>
          <cell r="C1654" t="str">
            <v>MICHELIN</v>
          </cell>
          <cell r="D1654" t="str">
            <v>PILOT SPORT PS4</v>
          </cell>
          <cell r="E1654">
            <v>255</v>
          </cell>
          <cell r="F1654">
            <v>35</v>
          </cell>
          <cell r="G1654">
            <v>18</v>
          </cell>
          <cell r="H1654" t="str">
            <v>Letra Negra</v>
          </cell>
          <cell r="I1654" t="str">
            <v>No</v>
          </cell>
          <cell r="J1654" t="str">
            <v>HP</v>
          </cell>
          <cell r="K1654" t="str">
            <v>Y</v>
          </cell>
          <cell r="L1654" t="str">
            <v>94</v>
          </cell>
          <cell r="M1654" t="str">
            <v>SL</v>
          </cell>
          <cell r="N1654" t="str">
            <v>-</v>
          </cell>
          <cell r="O1654" t="str">
            <v>-</v>
          </cell>
          <cell r="P1654" t="str">
            <v>No</v>
          </cell>
          <cell r="Q1654" t="str">
            <v>-</v>
          </cell>
          <cell r="R1654">
            <v>0</v>
          </cell>
          <cell r="S1654" t="str">
            <v>AUTO</v>
          </cell>
          <cell r="T1654" t="str">
            <v>SPORTING</v>
          </cell>
          <cell r="U1654" t="str">
            <v>EN GAMA</v>
          </cell>
          <cell r="V1654">
            <v>3</v>
          </cell>
          <cell r="W1654">
            <v>3478.44</v>
          </cell>
          <cell r="X1654">
            <v>5099</v>
          </cell>
          <cell r="Y1654">
            <v>5914.8399999999992</v>
          </cell>
          <cell r="Z1654">
            <v>11529.24</v>
          </cell>
          <cell r="AA1654" t="str">
            <v>MICHELIN, 255, 35, 18, 94, Y, AUTO, SPORTING, PILOT SPORT PS4, Letra Negra</v>
          </cell>
        </row>
        <row r="1655">
          <cell r="A1655">
            <v>15839</v>
          </cell>
          <cell r="B1655" t="str">
            <v>265/35/R19 Michelin Pilot Sport Cup 98Y</v>
          </cell>
          <cell r="C1655" t="str">
            <v>MICHELIN</v>
          </cell>
          <cell r="D1655" t="str">
            <v>PILOT SPORT CUP</v>
          </cell>
          <cell r="E1655">
            <v>265</v>
          </cell>
          <cell r="F1655">
            <v>35</v>
          </cell>
          <cell r="G1655">
            <v>19</v>
          </cell>
          <cell r="H1655" t="str">
            <v>Letra Negra</v>
          </cell>
          <cell r="I1655" t="str">
            <v>No</v>
          </cell>
          <cell r="J1655" t="str">
            <v>HP</v>
          </cell>
          <cell r="K1655" t="str">
            <v>Y</v>
          </cell>
          <cell r="L1655" t="str">
            <v>98</v>
          </cell>
          <cell r="M1655" t="str">
            <v>SL</v>
          </cell>
          <cell r="N1655" t="str">
            <v>-</v>
          </cell>
          <cell r="O1655" t="str">
            <v>-</v>
          </cell>
          <cell r="P1655" t="str">
            <v>No</v>
          </cell>
          <cell r="Q1655" t="str">
            <v>-</v>
          </cell>
          <cell r="R1655">
            <v>80</v>
          </cell>
          <cell r="S1655" t="str">
            <v>AUTO</v>
          </cell>
          <cell r="T1655" t="str">
            <v>SPORTING</v>
          </cell>
          <cell r="U1655" t="str">
            <v>DESCONTINUADO</v>
          </cell>
          <cell r="V1655">
            <v>1</v>
          </cell>
          <cell r="W1655">
            <v>4713.58</v>
          </cell>
          <cell r="X1655">
            <v>6772</v>
          </cell>
          <cell r="Y1655">
            <v>7855.5199999999995</v>
          </cell>
          <cell r="Z1655">
            <v>15622.88</v>
          </cell>
          <cell r="AA1655" t="str">
            <v>MICHELIN, 265, 35, 19, 98, Y, AUTO, SPORTING, PILOT SPORT CUP, Letra Negra</v>
          </cell>
        </row>
        <row r="1656">
          <cell r="A1656">
            <v>16152</v>
          </cell>
          <cell r="B1656" t="str">
            <v>275/65/R20 Bfgoodrich All Terrain T/A Ko2 126/123S</v>
          </cell>
          <cell r="C1656" t="str">
            <v>BFGOODRICH</v>
          </cell>
          <cell r="D1656" t="str">
            <v>ALL TERRAIN T/A KO2</v>
          </cell>
          <cell r="E1656">
            <v>275</v>
          </cell>
          <cell r="F1656">
            <v>65</v>
          </cell>
          <cell r="G1656">
            <v>20</v>
          </cell>
          <cell r="H1656" t="str">
            <v>Letra Negra</v>
          </cell>
          <cell r="I1656" t="str">
            <v>No</v>
          </cell>
          <cell r="J1656" t="str">
            <v>C</v>
          </cell>
          <cell r="K1656" t="str">
            <v>S</v>
          </cell>
          <cell r="L1656" t="str">
            <v>126/123</v>
          </cell>
          <cell r="M1656" t="str">
            <v>E</v>
          </cell>
          <cell r="N1656" t="str">
            <v>-</v>
          </cell>
          <cell r="O1656" t="str">
            <v>-</v>
          </cell>
          <cell r="P1656" t="str">
            <v>No</v>
          </cell>
          <cell r="Q1656">
            <v>10</v>
          </cell>
          <cell r="R1656">
            <v>0</v>
          </cell>
          <cell r="S1656" t="str">
            <v>CAMIONETA</v>
          </cell>
          <cell r="T1656" t="str">
            <v>ALL TERRAIN</v>
          </cell>
          <cell r="U1656" t="str">
            <v>EN GAMA</v>
          </cell>
          <cell r="V1656">
            <v>1</v>
          </cell>
          <cell r="W1656">
            <v>4175.3999999999996</v>
          </cell>
          <cell r="X1656">
            <v>6043</v>
          </cell>
          <cell r="Y1656">
            <v>7009.8799999999992</v>
          </cell>
          <cell r="Z1656">
            <v>14689.079999999998</v>
          </cell>
          <cell r="AA1656" t="str">
            <v>BFGOODRICH, 275, 65, 20, 126/123, S, CAMIONETA, ALL TERRAIN, ALL TERRAIN T/A KO2, Letra Negra</v>
          </cell>
        </row>
        <row r="1657">
          <cell r="A1657">
            <v>23281</v>
          </cell>
          <cell r="B1657" t="str">
            <v>255/65/R16 Michelin Latitude Tour 109H</v>
          </cell>
          <cell r="C1657" t="str">
            <v>MICHELIN</v>
          </cell>
          <cell r="D1657" t="str">
            <v>LATITUDE TOUR</v>
          </cell>
          <cell r="E1657">
            <v>255</v>
          </cell>
          <cell r="F1657">
            <v>65</v>
          </cell>
          <cell r="G1657">
            <v>16</v>
          </cell>
          <cell r="H1657" t="str">
            <v>Letra Negra</v>
          </cell>
          <cell r="I1657" t="str">
            <v>No</v>
          </cell>
          <cell r="J1657" t="str">
            <v>R</v>
          </cell>
          <cell r="K1657" t="str">
            <v>H</v>
          </cell>
          <cell r="L1657" t="str">
            <v>109</v>
          </cell>
          <cell r="M1657" t="str">
            <v>SL</v>
          </cell>
          <cell r="N1657" t="str">
            <v>-</v>
          </cell>
          <cell r="O1657" t="str">
            <v>-</v>
          </cell>
          <cell r="P1657" t="str">
            <v>No</v>
          </cell>
          <cell r="Q1657" t="str">
            <v>-</v>
          </cell>
          <cell r="R1657">
            <v>440</v>
          </cell>
          <cell r="S1657" t="str">
            <v>CAMIONETA</v>
          </cell>
          <cell r="T1657" t="str">
            <v>TOURING</v>
          </cell>
          <cell r="U1657" t="str">
            <v>DESCONTINUADO</v>
          </cell>
          <cell r="V1657">
            <v>1</v>
          </cell>
          <cell r="W1657">
            <v>2035.24</v>
          </cell>
          <cell r="X1657">
            <v>3024</v>
          </cell>
          <cell r="Y1657">
            <v>3507.8399999999997</v>
          </cell>
          <cell r="Z1657">
            <v>6745.4</v>
          </cell>
          <cell r="AA1657" t="str">
            <v>MICHELIN, 255, 65, 16, 109, H, CAMIONETA, TOURING, LATITUDE TOUR, Letra Negra</v>
          </cell>
        </row>
        <row r="1658">
          <cell r="A1658">
            <v>25473</v>
          </cell>
          <cell r="B1658" t="str">
            <v>225/55/R16 Michelin Primacy 3 99W</v>
          </cell>
          <cell r="C1658" t="str">
            <v>MICHELIN</v>
          </cell>
          <cell r="D1658" t="str">
            <v>PRIMACY 3</v>
          </cell>
          <cell r="E1658">
            <v>225</v>
          </cell>
          <cell r="F1658">
            <v>55</v>
          </cell>
          <cell r="G1658">
            <v>16</v>
          </cell>
          <cell r="H1658" t="str">
            <v>Letra Negra</v>
          </cell>
          <cell r="I1658" t="str">
            <v>No</v>
          </cell>
          <cell r="J1658" t="str">
            <v>HP</v>
          </cell>
          <cell r="K1658" t="str">
            <v>W</v>
          </cell>
          <cell r="L1658" t="str">
            <v>99</v>
          </cell>
          <cell r="M1658" t="str">
            <v>XL</v>
          </cell>
          <cell r="N1658" t="str">
            <v>A</v>
          </cell>
          <cell r="O1658" t="str">
            <v>A</v>
          </cell>
          <cell r="P1658" t="str">
            <v>No</v>
          </cell>
          <cell r="Q1658" t="str">
            <v>-</v>
          </cell>
          <cell r="R1658">
            <v>240</v>
          </cell>
          <cell r="S1658" t="str">
            <v>AUTO</v>
          </cell>
          <cell r="T1658" t="str">
            <v>URBAN</v>
          </cell>
          <cell r="U1658" t="str">
            <v>DESCONTINUADO</v>
          </cell>
          <cell r="V1658">
            <v>3</v>
          </cell>
          <cell r="W1658">
            <v>1857.63</v>
          </cell>
          <cell r="X1658">
            <v>2783</v>
          </cell>
          <cell r="Y1658">
            <v>3228.2799999999997</v>
          </cell>
          <cell r="Z1658">
            <v>6157.28</v>
          </cell>
          <cell r="AA1658" t="str">
            <v>MICHELIN, 225, 55, 16, 99, W, AUTO, URBAN, PRIMACY 3, Letra Negra</v>
          </cell>
        </row>
        <row r="1659">
          <cell r="A1659">
            <v>18728</v>
          </cell>
          <cell r="B1659" t="str">
            <v>225/75/R16 Uniroyal Laredo Cross Country 108T</v>
          </cell>
          <cell r="C1659" t="str">
            <v>UNIROYAL</v>
          </cell>
          <cell r="D1659" t="str">
            <v>LAREDO CROSS COUNTRY</v>
          </cell>
          <cell r="E1659">
            <v>225</v>
          </cell>
          <cell r="F1659">
            <v>75</v>
          </cell>
          <cell r="G1659">
            <v>16</v>
          </cell>
          <cell r="H1659" t="str">
            <v>Letra Negra</v>
          </cell>
          <cell r="I1659" t="str">
            <v>No</v>
          </cell>
          <cell r="J1659" t="str">
            <v>R</v>
          </cell>
          <cell r="K1659" t="str">
            <v>T</v>
          </cell>
          <cell r="L1659" t="str">
            <v>108</v>
          </cell>
          <cell r="M1659" t="str">
            <v>SL</v>
          </cell>
          <cell r="N1659" t="str">
            <v>-</v>
          </cell>
          <cell r="O1659" t="str">
            <v>-</v>
          </cell>
          <cell r="P1659" t="str">
            <v>No</v>
          </cell>
          <cell r="Q1659" t="str">
            <v>-</v>
          </cell>
          <cell r="R1659">
            <v>0</v>
          </cell>
          <cell r="S1659" t="str">
            <v>CAMIONETA</v>
          </cell>
          <cell r="T1659" t="str">
            <v>URBAN</v>
          </cell>
          <cell r="U1659" t="str">
            <v>DESCONTINUADO</v>
          </cell>
          <cell r="V1659">
            <v>1</v>
          </cell>
          <cell r="W1659">
            <v>1538.81</v>
          </cell>
          <cell r="X1659">
            <v>2352</v>
          </cell>
          <cell r="Y1659">
            <v>2728.3199999999997</v>
          </cell>
          <cell r="Z1659">
            <v>5100.5199999999995</v>
          </cell>
          <cell r="AA1659" t="str">
            <v>UNIROYAL, 225, 75, 16, 108, T, CAMIONETA, URBAN, LAREDO CROSS COUNTRY, Letra Negra</v>
          </cell>
        </row>
        <row r="1660">
          <cell r="A1660">
            <v>43008</v>
          </cell>
          <cell r="B1660" t="str">
            <v>295/35/R18 Michelin Pilot Sport Ps2 99Y</v>
          </cell>
          <cell r="C1660" t="str">
            <v>MICHELIN</v>
          </cell>
          <cell r="D1660" t="str">
            <v>PILOT SPORT PS2</v>
          </cell>
          <cell r="E1660">
            <v>295</v>
          </cell>
          <cell r="F1660">
            <v>35</v>
          </cell>
          <cell r="G1660">
            <v>18</v>
          </cell>
          <cell r="H1660" t="str">
            <v>Letra Negra</v>
          </cell>
          <cell r="I1660" t="str">
            <v>No</v>
          </cell>
          <cell r="J1660" t="str">
            <v>HP</v>
          </cell>
          <cell r="K1660" t="str">
            <v>Y</v>
          </cell>
          <cell r="L1660" t="str">
            <v>99</v>
          </cell>
          <cell r="M1660" t="str">
            <v>SL</v>
          </cell>
          <cell r="N1660" t="str">
            <v>-</v>
          </cell>
          <cell r="O1660" t="str">
            <v>-</v>
          </cell>
          <cell r="P1660" t="str">
            <v>No</v>
          </cell>
          <cell r="Q1660" t="str">
            <v>-</v>
          </cell>
          <cell r="R1660">
            <v>220</v>
          </cell>
          <cell r="S1660" t="str">
            <v>AUTO</v>
          </cell>
          <cell r="T1660" t="str">
            <v>SPORTING</v>
          </cell>
          <cell r="U1660" t="str">
            <v>DESCONTINUADO</v>
          </cell>
          <cell r="V1660">
            <v>3</v>
          </cell>
          <cell r="W1660">
            <v>4491.57</v>
          </cell>
          <cell r="X1660">
            <v>6471</v>
          </cell>
          <cell r="Y1660">
            <v>7506.36</v>
          </cell>
          <cell r="Z1660">
            <v>14887.439999999999</v>
          </cell>
          <cell r="AA1660" t="str">
            <v>MICHELIN, 295, 35, 18, 99, Y, AUTO, SPORTING, PILOT SPORT PS2, Letra Negra</v>
          </cell>
        </row>
        <row r="1661">
          <cell r="A1661">
            <v>85356</v>
          </cell>
          <cell r="B1661" t="str">
            <v>275/35/R18 Michelin Pilot Sport Ps2 95Y</v>
          </cell>
          <cell r="C1661" t="str">
            <v>MICHELIN</v>
          </cell>
          <cell r="D1661" t="str">
            <v>PILOT SPORT PS2</v>
          </cell>
          <cell r="E1661">
            <v>275</v>
          </cell>
          <cell r="F1661">
            <v>35</v>
          </cell>
          <cell r="G1661">
            <v>18</v>
          </cell>
          <cell r="H1661" t="str">
            <v>Letra Negra</v>
          </cell>
          <cell r="I1661" t="str">
            <v>No</v>
          </cell>
          <cell r="J1661" t="str">
            <v>HP</v>
          </cell>
          <cell r="K1661" t="str">
            <v>Y</v>
          </cell>
          <cell r="L1661" t="str">
            <v>95</v>
          </cell>
          <cell r="M1661" t="str">
            <v>SL</v>
          </cell>
          <cell r="N1661" t="str">
            <v>-</v>
          </cell>
          <cell r="O1661" t="str">
            <v>-</v>
          </cell>
          <cell r="P1661" t="str">
            <v>No</v>
          </cell>
          <cell r="Q1661" t="str">
            <v>-</v>
          </cell>
          <cell r="R1661">
            <v>220</v>
          </cell>
          <cell r="S1661" t="str">
            <v>AUTO</v>
          </cell>
          <cell r="T1661" t="str">
            <v>SPORTING</v>
          </cell>
          <cell r="U1661" t="str">
            <v>DESCONTINUADO</v>
          </cell>
          <cell r="V1661">
            <v>3</v>
          </cell>
          <cell r="W1661">
            <v>3744.57</v>
          </cell>
          <cell r="X1661">
            <v>5459</v>
          </cell>
          <cell r="Y1661">
            <v>6332.44</v>
          </cell>
          <cell r="Z1661">
            <v>12410.839999999998</v>
          </cell>
          <cell r="AA1661" t="str">
            <v>MICHELIN, 275, 35, 18, 95, Y, AUTO, SPORTING, PILOT SPORT PS2, Letra Negra</v>
          </cell>
        </row>
        <row r="1662">
          <cell r="A1662">
            <v>21974</v>
          </cell>
          <cell r="B1662" t="str">
            <v>275/70/R16 Michelin Defender Ltx 114H</v>
          </cell>
          <cell r="C1662" t="str">
            <v>MICHELIN</v>
          </cell>
          <cell r="D1662" t="str">
            <v>DEFENDER LTX</v>
          </cell>
          <cell r="E1662">
            <v>275</v>
          </cell>
          <cell r="F1662">
            <v>70</v>
          </cell>
          <cell r="G1662">
            <v>16</v>
          </cell>
          <cell r="H1662" t="str">
            <v>Letra Negra</v>
          </cell>
          <cell r="I1662" t="str">
            <v>No</v>
          </cell>
          <cell r="J1662" t="str">
            <v>R</v>
          </cell>
          <cell r="K1662" t="str">
            <v>H</v>
          </cell>
          <cell r="L1662" t="str">
            <v>114</v>
          </cell>
          <cell r="M1662" t="str">
            <v>SL</v>
          </cell>
          <cell r="N1662" t="str">
            <v>A</v>
          </cell>
          <cell r="O1662" t="str">
            <v>A</v>
          </cell>
          <cell r="P1662" t="str">
            <v>No</v>
          </cell>
          <cell r="Q1662" t="str">
            <v>-</v>
          </cell>
          <cell r="R1662">
            <v>720</v>
          </cell>
          <cell r="S1662" t="str">
            <v>CAMIONETA</v>
          </cell>
          <cell r="T1662" t="str">
            <v>URBAN</v>
          </cell>
          <cell r="U1662" t="str">
            <v>EN GAMA</v>
          </cell>
          <cell r="V1662">
            <v>1</v>
          </cell>
          <cell r="W1662">
            <v>3189.73</v>
          </cell>
          <cell r="X1662">
            <v>4587</v>
          </cell>
          <cell r="Y1662">
            <v>5320.92</v>
          </cell>
          <cell r="Z1662">
            <v>10572.24</v>
          </cell>
          <cell r="AA1662" t="str">
            <v>MICHELIN, 275, 70, 16, 114, H, CAMIONETA, URBAN, DEFENDER LTX, Letra Negra</v>
          </cell>
        </row>
        <row r="1663">
          <cell r="A1663">
            <v>22656</v>
          </cell>
          <cell r="B1663" t="str">
            <v>275/70/R18 Bfgoodrich Commercial T/A All Season 125Q</v>
          </cell>
          <cell r="C1663" t="str">
            <v>BFGOODRICH</v>
          </cell>
          <cell r="D1663" t="str">
            <v>COMMERCIAL T/A ALL SEASON</v>
          </cell>
          <cell r="E1663">
            <v>275</v>
          </cell>
          <cell r="F1663">
            <v>70</v>
          </cell>
          <cell r="G1663">
            <v>18</v>
          </cell>
          <cell r="H1663" t="str">
            <v>Letra Negra</v>
          </cell>
          <cell r="I1663" t="str">
            <v>No</v>
          </cell>
          <cell r="J1663" t="str">
            <v>C</v>
          </cell>
          <cell r="K1663" t="str">
            <v>Q</v>
          </cell>
          <cell r="L1663" t="str">
            <v>125</v>
          </cell>
          <cell r="M1663" t="str">
            <v>SL</v>
          </cell>
          <cell r="N1663" t="str">
            <v>-</v>
          </cell>
          <cell r="O1663" t="str">
            <v>-</v>
          </cell>
          <cell r="P1663" t="str">
            <v>No</v>
          </cell>
          <cell r="Q1663" t="str">
            <v>-</v>
          </cell>
          <cell r="R1663">
            <v>0</v>
          </cell>
          <cell r="S1663" t="str">
            <v>CAMIONETA</v>
          </cell>
          <cell r="T1663" t="str">
            <v>URBAN</v>
          </cell>
          <cell r="U1663" t="str">
            <v>DESCONTINUADO</v>
          </cell>
          <cell r="V1663">
            <v>0</v>
          </cell>
          <cell r="W1663">
            <v>2124.66</v>
          </cell>
          <cell r="X1663">
            <v>3266</v>
          </cell>
          <cell r="Y1663">
            <v>3788.56</v>
          </cell>
          <cell r="Z1663">
            <v>7042.36</v>
          </cell>
          <cell r="AA1663" t="str">
            <v>BFGOODRICH, 275, 70, 18, 125, Q, CAMIONETA, URBAN, COMMERCIAL T/A ALL SEASON, Letra Negra</v>
          </cell>
        </row>
        <row r="1664">
          <cell r="A1664">
            <v>34639</v>
          </cell>
          <cell r="B1664" t="str">
            <v>265/35/R18 Michelin Pilot Super Sport 97Y</v>
          </cell>
          <cell r="C1664" t="str">
            <v>MICHELIN</v>
          </cell>
          <cell r="D1664" t="str">
            <v>PILOT SUPER SPORT</v>
          </cell>
          <cell r="E1664">
            <v>265</v>
          </cell>
          <cell r="F1664">
            <v>35</v>
          </cell>
          <cell r="G1664">
            <v>18</v>
          </cell>
          <cell r="H1664" t="str">
            <v>Letra Negra</v>
          </cell>
          <cell r="I1664" t="str">
            <v>No</v>
          </cell>
          <cell r="J1664" t="str">
            <v>HP</v>
          </cell>
          <cell r="K1664" t="str">
            <v>Y</v>
          </cell>
          <cell r="L1664" t="str">
            <v>97</v>
          </cell>
          <cell r="M1664" t="str">
            <v>XL</v>
          </cell>
          <cell r="N1664" t="str">
            <v>-</v>
          </cell>
          <cell r="O1664" t="str">
            <v>-</v>
          </cell>
          <cell r="P1664" t="str">
            <v>No</v>
          </cell>
          <cell r="Q1664" t="str">
            <v>-</v>
          </cell>
          <cell r="R1664">
            <v>300</v>
          </cell>
          <cell r="S1664" t="str">
            <v>AUTO</v>
          </cell>
          <cell r="T1664" t="str">
            <v>SPORTING</v>
          </cell>
          <cell r="U1664" t="str">
            <v>DESCONTINUADO</v>
          </cell>
          <cell r="V1664">
            <v>3</v>
          </cell>
          <cell r="W1664">
            <v>3500.24</v>
          </cell>
          <cell r="X1664">
            <v>5129</v>
          </cell>
          <cell r="Y1664">
            <v>5949.6399999999994</v>
          </cell>
          <cell r="Z1664">
            <v>11601.16</v>
          </cell>
          <cell r="AA1664" t="str">
            <v>MICHELIN, 265, 35, 18, 97, Y, AUTO, SPORTING, PILOT SUPER SPORT, Letra Negra</v>
          </cell>
        </row>
        <row r="1665">
          <cell r="A1665">
            <v>93379</v>
          </cell>
          <cell r="B1665" t="str">
            <v>225/35/R19 Michelin Pilot Sport Ps2 88Y</v>
          </cell>
          <cell r="C1665" t="str">
            <v>MICHELIN</v>
          </cell>
          <cell r="D1665" t="str">
            <v>PILOT SPORT PS2</v>
          </cell>
          <cell r="E1665">
            <v>225</v>
          </cell>
          <cell r="F1665">
            <v>35</v>
          </cell>
          <cell r="G1665">
            <v>19</v>
          </cell>
          <cell r="H1665" t="str">
            <v>Letra Negra</v>
          </cell>
          <cell r="I1665" t="str">
            <v>No</v>
          </cell>
          <cell r="J1665" t="str">
            <v>HP</v>
          </cell>
          <cell r="K1665" t="str">
            <v>Y</v>
          </cell>
          <cell r="L1665" t="str">
            <v>88</v>
          </cell>
          <cell r="M1665" t="str">
            <v>XL</v>
          </cell>
          <cell r="N1665" t="str">
            <v>-</v>
          </cell>
          <cell r="O1665" t="str">
            <v>-</v>
          </cell>
          <cell r="P1665" t="str">
            <v>No</v>
          </cell>
          <cell r="Q1665" t="str">
            <v>-</v>
          </cell>
          <cell r="R1665">
            <v>220</v>
          </cell>
          <cell r="S1665" t="str">
            <v>AUTO</v>
          </cell>
          <cell r="T1665" t="str">
            <v>SPORTING</v>
          </cell>
          <cell r="U1665" t="str">
            <v>DESCONTINUADO</v>
          </cell>
          <cell r="V1665">
            <v>2</v>
          </cell>
          <cell r="W1665">
            <v>3369.72</v>
          </cell>
          <cell r="X1665">
            <v>4952</v>
          </cell>
          <cell r="Y1665">
            <v>5744.32</v>
          </cell>
          <cell r="Z1665">
            <v>11168.48</v>
          </cell>
          <cell r="AA1665" t="str">
            <v>MICHELIN, 225, 35, 19, 88, Y, AUTO, SPORTING, PILOT SPORT PS2, Letra Negra</v>
          </cell>
        </row>
        <row r="1666">
          <cell r="A1666" t="str">
            <v>C20189</v>
          </cell>
          <cell r="B1666" t="str">
            <v>205/65/R15 Coopertires Cs5 Ultra Touring 94V</v>
          </cell>
          <cell r="C1666" t="str">
            <v>COOPERTIRES</v>
          </cell>
          <cell r="D1666" t="str">
            <v>CS5 ULTRA TOURING</v>
          </cell>
          <cell r="E1666">
            <v>205</v>
          </cell>
          <cell r="F1666">
            <v>65</v>
          </cell>
          <cell r="G1666">
            <v>15</v>
          </cell>
          <cell r="H1666" t="str">
            <v>Letra Negra</v>
          </cell>
          <cell r="I1666" t="str">
            <v>No</v>
          </cell>
          <cell r="J1666" t="str">
            <v>HP</v>
          </cell>
          <cell r="K1666" t="str">
            <v>V</v>
          </cell>
          <cell r="L1666" t="str">
            <v>94</v>
          </cell>
          <cell r="M1666" t="str">
            <v>SL</v>
          </cell>
          <cell r="N1666" t="str">
            <v>A</v>
          </cell>
          <cell r="O1666" t="str">
            <v>A</v>
          </cell>
          <cell r="P1666" t="str">
            <v>No</v>
          </cell>
          <cell r="Q1666">
            <v>4</v>
          </cell>
          <cell r="R1666">
            <v>580</v>
          </cell>
          <cell r="S1666" t="str">
            <v>AUTO</v>
          </cell>
          <cell r="T1666" t="str">
            <v>TOURING</v>
          </cell>
          <cell r="U1666" t="str">
            <v>EN GAMA</v>
          </cell>
          <cell r="V1666">
            <v>1</v>
          </cell>
          <cell r="W1666">
            <v>1299.6600000000001</v>
          </cell>
          <cell r="X1666">
            <v>1964</v>
          </cell>
          <cell r="Y1666">
            <v>2278.2399999999998</v>
          </cell>
          <cell r="Z1666">
            <v>4308.24</v>
          </cell>
          <cell r="AA1666" t="str">
            <v>COOPERTIRES, 205, 65, 15, 94, V, AUTO, TOURING, CS5 ULTRA TOURING, Letra Negra</v>
          </cell>
        </row>
        <row r="1667">
          <cell r="A1667" t="str">
            <v>C22006</v>
          </cell>
          <cell r="B1667" t="str">
            <v>225/40/R18 Coopertires Zeon Rs3-S 92Y</v>
          </cell>
          <cell r="C1667" t="str">
            <v>COOPERTIRES</v>
          </cell>
          <cell r="D1667" t="str">
            <v>ZEON RS3-S</v>
          </cell>
          <cell r="E1667">
            <v>225</v>
          </cell>
          <cell r="F1667">
            <v>40</v>
          </cell>
          <cell r="G1667">
            <v>18</v>
          </cell>
          <cell r="H1667" t="str">
            <v>Letra Negra</v>
          </cell>
          <cell r="I1667" t="str">
            <v>No</v>
          </cell>
          <cell r="J1667" t="str">
            <v>HP</v>
          </cell>
          <cell r="K1667" t="str">
            <v>Y</v>
          </cell>
          <cell r="L1667" t="str">
            <v>92</v>
          </cell>
          <cell r="M1667" t="str">
            <v>XL</v>
          </cell>
          <cell r="N1667" t="str">
            <v>AA</v>
          </cell>
          <cell r="O1667" t="str">
            <v>A</v>
          </cell>
          <cell r="P1667" t="str">
            <v>No</v>
          </cell>
          <cell r="Q1667">
            <v>4</v>
          </cell>
          <cell r="R1667">
            <v>300</v>
          </cell>
          <cell r="S1667" t="str">
            <v>AUTO</v>
          </cell>
          <cell r="T1667" t="str">
            <v>PERFORMANCE</v>
          </cell>
          <cell r="U1667" t="str">
            <v>DESCONTINUADO</v>
          </cell>
          <cell r="V1667">
            <v>0</v>
          </cell>
          <cell r="W1667">
            <v>1595.19</v>
          </cell>
          <cell r="X1667">
            <v>2549</v>
          </cell>
          <cell r="Y1667">
            <v>2956.8399999999997</v>
          </cell>
          <cell r="Z1667">
            <v>5287.28</v>
          </cell>
          <cell r="AA1667" t="str">
            <v>COOPERTIRES, 225, 40, 18, 92, Y, AUTO, PERFORMANCE, ZEON RS3-S, Letra Negra</v>
          </cell>
        </row>
        <row r="1668">
          <cell r="A1668">
            <v>63381</v>
          </cell>
          <cell r="B1668" t="str">
            <v>245/40/R20 Michelin Pilot Primacy 95Y</v>
          </cell>
          <cell r="C1668" t="str">
            <v>MICHELIN</v>
          </cell>
          <cell r="D1668" t="str">
            <v>PILOT PRIMACY</v>
          </cell>
          <cell r="E1668">
            <v>245</v>
          </cell>
          <cell r="F1668">
            <v>40</v>
          </cell>
          <cell r="G1668">
            <v>20</v>
          </cell>
          <cell r="H1668" t="str">
            <v>Letra Negra</v>
          </cell>
          <cell r="I1668" t="str">
            <v>No</v>
          </cell>
          <cell r="J1668" t="str">
            <v>HP</v>
          </cell>
          <cell r="K1668" t="str">
            <v>Y</v>
          </cell>
          <cell r="L1668" t="str">
            <v>95</v>
          </cell>
          <cell r="M1668" t="str">
            <v>SL</v>
          </cell>
          <cell r="N1668" t="str">
            <v>-</v>
          </cell>
          <cell r="O1668" t="str">
            <v>-</v>
          </cell>
          <cell r="P1668" t="str">
            <v>No</v>
          </cell>
          <cell r="Q1668" t="str">
            <v>-</v>
          </cell>
          <cell r="R1668">
            <v>240</v>
          </cell>
          <cell r="S1668" t="str">
            <v>AUTO</v>
          </cell>
          <cell r="T1668" t="str">
            <v>URBAN</v>
          </cell>
          <cell r="U1668" t="str">
            <v>DESCONTINUADO</v>
          </cell>
          <cell r="V1668">
            <v>8</v>
          </cell>
          <cell r="W1668">
            <v>3469.59</v>
          </cell>
          <cell r="X1668">
            <v>5087</v>
          </cell>
          <cell r="Y1668">
            <v>5900.9199999999992</v>
          </cell>
          <cell r="Z1668">
            <v>11500.24</v>
          </cell>
          <cell r="AA1668" t="str">
            <v>MICHELIN, 245, 40, 20, 95, Y, AUTO, URBAN, PILOT PRIMACY, Letra Negra</v>
          </cell>
        </row>
        <row r="1669">
          <cell r="A1669">
            <v>69617</v>
          </cell>
          <cell r="B1669" t="str">
            <v>285/70/R15 Bfgoodrich Sport Truck T/A 109H</v>
          </cell>
          <cell r="C1669" t="str">
            <v>BFGOODRICH</v>
          </cell>
          <cell r="D1669" t="str">
            <v>SPORT TRUCK T/A</v>
          </cell>
          <cell r="E1669">
            <v>285</v>
          </cell>
          <cell r="F1669">
            <v>70</v>
          </cell>
          <cell r="G1669">
            <v>15</v>
          </cell>
          <cell r="H1669" t="str">
            <v>Letra Negra</v>
          </cell>
          <cell r="I1669" t="str">
            <v>No</v>
          </cell>
          <cell r="J1669" t="str">
            <v>R</v>
          </cell>
          <cell r="K1669" t="str">
            <v>H</v>
          </cell>
          <cell r="L1669" t="str">
            <v>109</v>
          </cell>
          <cell r="M1669" t="str">
            <v>SL</v>
          </cell>
          <cell r="N1669" t="str">
            <v>-</v>
          </cell>
          <cell r="O1669" t="str">
            <v>-</v>
          </cell>
          <cell r="P1669" t="str">
            <v>No</v>
          </cell>
          <cell r="Q1669" t="str">
            <v>-</v>
          </cell>
          <cell r="R1669">
            <v>0</v>
          </cell>
          <cell r="S1669" t="str">
            <v>CAMIONETA</v>
          </cell>
          <cell r="T1669" t="str">
            <v>SPORTING</v>
          </cell>
          <cell r="U1669" t="str">
            <v>DESCONTINUADO</v>
          </cell>
          <cell r="V1669">
            <v>3</v>
          </cell>
          <cell r="W1669">
            <v>806.95</v>
          </cell>
          <cell r="X1669">
            <v>1297</v>
          </cell>
          <cell r="Y1669">
            <v>1504.52</v>
          </cell>
          <cell r="Z1669">
            <v>2674.96</v>
          </cell>
          <cell r="AA1669" t="str">
            <v>BFGOODRICH, 285, 70, 15, 109, H, CAMIONETA, SPORTING, SPORT TRUCK T/A, Letra Negra</v>
          </cell>
        </row>
        <row r="1670">
          <cell r="A1670">
            <v>82941</v>
          </cell>
          <cell r="B1670" t="str">
            <v>195/60/R15 Bfgoodrich Advantage T/A Drive 88H</v>
          </cell>
          <cell r="C1670" t="str">
            <v>BFGOODRICH</v>
          </cell>
          <cell r="D1670" t="str">
            <v>ADVANTAGE T/A DRIVE</v>
          </cell>
          <cell r="E1670">
            <v>195</v>
          </cell>
          <cell r="F1670">
            <v>60</v>
          </cell>
          <cell r="G1670">
            <v>15</v>
          </cell>
          <cell r="H1670" t="str">
            <v>Letra Negra</v>
          </cell>
          <cell r="I1670" t="str">
            <v>No</v>
          </cell>
          <cell r="J1670" t="str">
            <v>R</v>
          </cell>
          <cell r="K1670" t="str">
            <v>H</v>
          </cell>
          <cell r="L1670" t="str">
            <v>88</v>
          </cell>
          <cell r="M1670" t="str">
            <v>SL</v>
          </cell>
          <cell r="N1670" t="str">
            <v>A</v>
          </cell>
          <cell r="O1670" t="str">
            <v>A</v>
          </cell>
          <cell r="P1670" t="str">
            <v>No</v>
          </cell>
          <cell r="Q1670" t="str">
            <v>-</v>
          </cell>
          <cell r="R1670">
            <v>400</v>
          </cell>
          <cell r="S1670" t="str">
            <v>AUTO</v>
          </cell>
          <cell r="T1670" t="str">
            <v>URBAN</v>
          </cell>
          <cell r="U1670" t="str">
            <v>EN GAMA</v>
          </cell>
          <cell r="V1670">
            <v>1</v>
          </cell>
          <cell r="W1670">
            <v>1137.71</v>
          </cell>
          <cell r="X1670">
            <v>1744</v>
          </cell>
          <cell r="Y1670">
            <v>2023.04</v>
          </cell>
          <cell r="Z1670">
            <v>3771.16</v>
          </cell>
          <cell r="AA1670" t="str">
            <v>BFGOODRICH, 195, 60, 15, 88, H, AUTO, URBAN, ADVANTAGE T/A DRIVE, Letra Negra</v>
          </cell>
        </row>
        <row r="1671">
          <cell r="A1671">
            <v>95077</v>
          </cell>
          <cell r="B1671" t="str">
            <v>285/75/R16 Uniroyal Liberator A/T 122/119Q</v>
          </cell>
          <cell r="C1671" t="str">
            <v>UNIROYAL</v>
          </cell>
          <cell r="D1671" t="str">
            <v>LIBERATOR A/T</v>
          </cell>
          <cell r="E1671">
            <v>285</v>
          </cell>
          <cell r="F1671">
            <v>75</v>
          </cell>
          <cell r="G1671">
            <v>16</v>
          </cell>
          <cell r="H1671" t="str">
            <v>Letra Blanca Resaltada Derecha</v>
          </cell>
          <cell r="I1671" t="str">
            <v>No</v>
          </cell>
          <cell r="J1671" t="str">
            <v>C</v>
          </cell>
          <cell r="K1671" t="str">
            <v>Q</v>
          </cell>
          <cell r="L1671" t="str">
            <v>122/119</v>
          </cell>
          <cell r="M1671" t="str">
            <v>C</v>
          </cell>
          <cell r="N1671" t="str">
            <v>-</v>
          </cell>
          <cell r="O1671" t="str">
            <v>-</v>
          </cell>
          <cell r="P1671" t="str">
            <v>No</v>
          </cell>
          <cell r="Q1671">
            <v>6</v>
          </cell>
          <cell r="R1671">
            <v>0</v>
          </cell>
          <cell r="S1671" t="str">
            <v>CAMIONETA</v>
          </cell>
          <cell r="T1671" t="str">
            <v>URBAN</v>
          </cell>
          <cell r="U1671" t="str">
            <v>DESCONTINUADO</v>
          </cell>
          <cell r="V1671">
            <v>0</v>
          </cell>
          <cell r="W1671">
            <v>2020.83</v>
          </cell>
          <cell r="X1671">
            <v>3004</v>
          </cell>
          <cell r="Y1671">
            <v>3484.64</v>
          </cell>
          <cell r="Z1671">
            <v>6697.8399999999992</v>
          </cell>
          <cell r="AA1671" t="str">
            <v>UNIROYAL, 285, 75, 16, 122/119, Q, CAMIONETA, URBAN, LIBERATOR A/T, Letra Blanca Resaltada Derecha</v>
          </cell>
        </row>
        <row r="1672">
          <cell r="A1672">
            <v>74497</v>
          </cell>
          <cell r="B1672" t="str">
            <v>12.5/90/R20 Bfgoodrich All Terrain T/A Ko 120S</v>
          </cell>
          <cell r="C1672" t="str">
            <v>BFGOODRICH</v>
          </cell>
          <cell r="D1672" t="str">
            <v>ALL TERRAIN T/A KO</v>
          </cell>
          <cell r="E1672">
            <v>12.5</v>
          </cell>
          <cell r="F1672">
            <v>90</v>
          </cell>
          <cell r="G1672">
            <v>20</v>
          </cell>
          <cell r="H1672" t="str">
            <v>Letra Negra</v>
          </cell>
          <cell r="I1672" t="str">
            <v>No</v>
          </cell>
          <cell r="J1672" t="str">
            <v>R</v>
          </cell>
          <cell r="K1672" t="str">
            <v>S</v>
          </cell>
          <cell r="L1672" t="str">
            <v>120</v>
          </cell>
          <cell r="M1672" t="str">
            <v>C</v>
          </cell>
          <cell r="N1672" t="str">
            <v>-</v>
          </cell>
          <cell r="O1672" t="str">
            <v>-</v>
          </cell>
          <cell r="P1672" t="str">
            <v>No</v>
          </cell>
          <cell r="Q1672">
            <v>6</v>
          </cell>
          <cell r="R1672">
            <v>0</v>
          </cell>
          <cell r="S1672" t="str">
            <v>CAMIONETA</v>
          </cell>
          <cell r="T1672" t="str">
            <v>URBAN</v>
          </cell>
          <cell r="U1672" t="str">
            <v>DESCONTINUADO</v>
          </cell>
          <cell r="V1672">
            <v>0</v>
          </cell>
          <cell r="W1672">
            <v>2612.2600000000002</v>
          </cell>
          <cell r="X1672">
            <v>3926</v>
          </cell>
          <cell r="Y1672">
            <v>4554.16</v>
          </cell>
          <cell r="Z1672">
            <v>8658.24</v>
          </cell>
          <cell r="AA1672" t="str">
            <v>BFGOODRICH, 12.5, 90, 20, 120, S, CAMIONETA, URBAN, ALL TERRAIN T/A KO, Letra Negra</v>
          </cell>
        </row>
        <row r="1673">
          <cell r="A1673">
            <v>76922</v>
          </cell>
          <cell r="B1673" t="str">
            <v>235/35/R19 Bfgoodrich G-Force T/A Kdw 91Y</v>
          </cell>
          <cell r="C1673" t="str">
            <v>BFGOODRICH</v>
          </cell>
          <cell r="D1673" t="str">
            <v>G-FORCE T/A KDW</v>
          </cell>
          <cell r="E1673">
            <v>235</v>
          </cell>
          <cell r="F1673">
            <v>35</v>
          </cell>
          <cell r="G1673">
            <v>19</v>
          </cell>
          <cell r="H1673" t="str">
            <v>Letra Negra</v>
          </cell>
          <cell r="I1673" t="str">
            <v>No</v>
          </cell>
          <cell r="J1673" t="str">
            <v>HP</v>
          </cell>
          <cell r="K1673" t="str">
            <v>Y</v>
          </cell>
          <cell r="L1673" t="str">
            <v>91</v>
          </cell>
          <cell r="M1673" t="str">
            <v>XL</v>
          </cell>
          <cell r="N1673" t="str">
            <v>-</v>
          </cell>
          <cell r="O1673" t="str">
            <v>-</v>
          </cell>
          <cell r="P1673" t="str">
            <v>No</v>
          </cell>
          <cell r="Q1673" t="str">
            <v>-</v>
          </cell>
          <cell r="R1673">
            <v>300</v>
          </cell>
          <cell r="S1673" t="str">
            <v>AUTO</v>
          </cell>
          <cell r="T1673" t="str">
            <v>URBAN</v>
          </cell>
          <cell r="U1673" t="str">
            <v>DESCONTINUADO</v>
          </cell>
          <cell r="V1673">
            <v>1</v>
          </cell>
          <cell r="W1673">
            <v>2562.2399999999998</v>
          </cell>
          <cell r="X1673">
            <v>3859</v>
          </cell>
          <cell r="Y1673">
            <v>4476.4399999999996</v>
          </cell>
          <cell r="Z1673">
            <v>8492.3599999999988</v>
          </cell>
          <cell r="AA1673" t="str">
            <v>BFGOODRICH, 235, 35, 19, 91, Y, AUTO, URBAN, G-FORCE T/A KDW, Letra Negra</v>
          </cell>
        </row>
        <row r="1674">
          <cell r="A1674" t="str">
            <v>C51765</v>
          </cell>
          <cell r="B1674" t="str">
            <v>225/75/R16 Coopertires Discoverer A/T3 Suv 104T</v>
          </cell>
          <cell r="C1674" t="str">
            <v>COOPERTIRES</v>
          </cell>
          <cell r="D1674" t="str">
            <v>DISCOVERER A/T3 SUV</v>
          </cell>
          <cell r="E1674">
            <v>225</v>
          </cell>
          <cell r="F1674">
            <v>75</v>
          </cell>
          <cell r="G1674">
            <v>16</v>
          </cell>
          <cell r="H1674" t="str">
            <v>Letra Blanca Derecha</v>
          </cell>
          <cell r="I1674" t="str">
            <v>No</v>
          </cell>
          <cell r="J1674" t="str">
            <v>R</v>
          </cell>
          <cell r="K1674" t="str">
            <v>T</v>
          </cell>
          <cell r="L1674" t="str">
            <v>104</v>
          </cell>
          <cell r="M1674" t="str">
            <v>B</v>
          </cell>
          <cell r="N1674" t="str">
            <v>-</v>
          </cell>
          <cell r="O1674" t="str">
            <v>-</v>
          </cell>
          <cell r="P1674" t="str">
            <v>No</v>
          </cell>
          <cell r="Q1674">
            <v>4</v>
          </cell>
          <cell r="R1674">
            <v>0</v>
          </cell>
          <cell r="S1674" t="str">
            <v>CAMIONETA</v>
          </cell>
          <cell r="T1674" t="str">
            <v>ALL TERRAIN</v>
          </cell>
          <cell r="U1674" t="str">
            <v>DESCONTINUADO</v>
          </cell>
          <cell r="V1674">
            <v>0</v>
          </cell>
          <cell r="W1674">
            <v>1614.37</v>
          </cell>
          <cell r="X1674">
            <v>2454</v>
          </cell>
          <cell r="Y1674">
            <v>2846.64</v>
          </cell>
          <cell r="Z1674">
            <v>5351.08</v>
          </cell>
          <cell r="AA1674" t="str">
            <v>COOPERTIRES, 225, 75, 16, 104, T, CAMIONETA, ALL TERRAIN, DISCOVERER A/T3 SUV, Letra Blanca Derecha</v>
          </cell>
        </row>
        <row r="1675">
          <cell r="A1675">
            <v>93064</v>
          </cell>
          <cell r="B1675" t="str">
            <v>205/40/R17 Bfgoodrich G-Force Sport Comp-2 80W</v>
          </cell>
          <cell r="C1675" t="str">
            <v>BFGOODRICH</v>
          </cell>
          <cell r="D1675" t="str">
            <v>G-FORCE SPORT COMP-2</v>
          </cell>
          <cell r="E1675">
            <v>205</v>
          </cell>
          <cell r="F1675">
            <v>40</v>
          </cell>
          <cell r="G1675">
            <v>17</v>
          </cell>
          <cell r="H1675" t="str">
            <v>Letra Negra</v>
          </cell>
          <cell r="I1675" t="str">
            <v>No</v>
          </cell>
          <cell r="J1675" t="str">
            <v>HP</v>
          </cell>
          <cell r="K1675" t="str">
            <v>W</v>
          </cell>
          <cell r="L1675" t="str">
            <v>80</v>
          </cell>
          <cell r="M1675" t="str">
            <v>SL</v>
          </cell>
          <cell r="N1675" t="str">
            <v>-</v>
          </cell>
          <cell r="O1675" t="str">
            <v>-</v>
          </cell>
          <cell r="P1675" t="str">
            <v>No</v>
          </cell>
          <cell r="Q1675" t="str">
            <v>-</v>
          </cell>
          <cell r="R1675">
            <v>340</v>
          </cell>
          <cell r="S1675" t="str">
            <v>AUTO</v>
          </cell>
          <cell r="T1675" t="str">
            <v>SPORTING</v>
          </cell>
          <cell r="U1675" t="str">
            <v>DESCONTINUADO</v>
          </cell>
          <cell r="V1675">
            <v>0</v>
          </cell>
          <cell r="W1675">
            <v>1584.16</v>
          </cell>
          <cell r="X1675">
            <v>2483</v>
          </cell>
          <cell r="Y1675">
            <v>2880.2799999999997</v>
          </cell>
          <cell r="Z1675">
            <v>5251.32</v>
          </cell>
          <cell r="AA1675" t="str">
            <v>BFGOODRICH, 205, 40, 17, 80, W, AUTO, SPORTING, G-FORCE SPORT COMP-2, Letra Negra</v>
          </cell>
        </row>
        <row r="1676">
          <cell r="A1676" t="str">
            <v>BS11249100</v>
          </cell>
          <cell r="B1676" t="str">
            <v>265/65/R18 Bridgestone Dueler A/T Rh-S 112S</v>
          </cell>
          <cell r="C1676" t="str">
            <v>BRIDGESTONE</v>
          </cell>
          <cell r="D1676" t="str">
            <v>DUELER A/T RH-S</v>
          </cell>
          <cell r="E1676">
            <v>265</v>
          </cell>
          <cell r="F1676">
            <v>65</v>
          </cell>
          <cell r="G1676">
            <v>18</v>
          </cell>
          <cell r="H1676" t="str">
            <v>Letra Negra</v>
          </cell>
          <cell r="I1676" t="str">
            <v>No</v>
          </cell>
          <cell r="J1676" t="str">
            <v>R</v>
          </cell>
          <cell r="K1676" t="str">
            <v>S</v>
          </cell>
          <cell r="L1676" t="str">
            <v>112</v>
          </cell>
          <cell r="M1676" t="str">
            <v>SL</v>
          </cell>
          <cell r="N1676" t="str">
            <v>-</v>
          </cell>
          <cell r="O1676" t="str">
            <v>-</v>
          </cell>
          <cell r="P1676" t="str">
            <v>No</v>
          </cell>
          <cell r="Q1676" t="str">
            <v>-</v>
          </cell>
          <cell r="R1676">
            <v>0</v>
          </cell>
          <cell r="S1676" t="str">
            <v>CAMIONETA</v>
          </cell>
          <cell r="T1676" t="str">
            <v>ALL TERRAIN</v>
          </cell>
          <cell r="U1676" t="str">
            <v>EN GAMA</v>
          </cell>
          <cell r="V1676">
            <v>1</v>
          </cell>
          <cell r="W1676">
            <v>3098.07</v>
          </cell>
          <cell r="X1676">
            <v>4584</v>
          </cell>
          <cell r="Y1676">
            <v>5317.44</v>
          </cell>
          <cell r="Z1676">
            <v>10268.32</v>
          </cell>
          <cell r="AA1676" t="str">
            <v>BRIDGESTONE, 265, 65, 18, 112, S, CAMIONETA, ALL TERRAIN, DUELER A/T RH-S, Letra Negra</v>
          </cell>
        </row>
        <row r="1677">
          <cell r="A1677">
            <v>89654</v>
          </cell>
          <cell r="B1677" t="str">
            <v>285/75/R16 Uniroyal Laredo Cross Country 122/119R</v>
          </cell>
          <cell r="C1677" t="str">
            <v>UNIROYAL</v>
          </cell>
          <cell r="D1677" t="str">
            <v>LAREDO CROSS COUNTRY</v>
          </cell>
          <cell r="E1677">
            <v>285</v>
          </cell>
          <cell r="F1677">
            <v>75</v>
          </cell>
          <cell r="G1677">
            <v>16</v>
          </cell>
          <cell r="H1677" t="str">
            <v>Letra Blanca Resaltada</v>
          </cell>
          <cell r="I1677" t="str">
            <v>No</v>
          </cell>
          <cell r="J1677" t="str">
            <v>C</v>
          </cell>
          <cell r="K1677" t="str">
            <v>R</v>
          </cell>
          <cell r="L1677" t="str">
            <v>122/119</v>
          </cell>
          <cell r="M1677" t="str">
            <v>D</v>
          </cell>
          <cell r="N1677" t="str">
            <v>-</v>
          </cell>
          <cell r="O1677" t="str">
            <v>-</v>
          </cell>
          <cell r="P1677" t="str">
            <v>No</v>
          </cell>
          <cell r="Q1677">
            <v>8</v>
          </cell>
          <cell r="R1677">
            <v>0</v>
          </cell>
          <cell r="S1677" t="str">
            <v>CAMIONETA</v>
          </cell>
          <cell r="T1677" t="str">
            <v>URBAN</v>
          </cell>
          <cell r="U1677" t="str">
            <v>DESCONTINUADO</v>
          </cell>
          <cell r="V1677">
            <v>0</v>
          </cell>
          <cell r="W1677">
            <v>1748.94</v>
          </cell>
          <cell r="X1677">
            <v>2636</v>
          </cell>
          <cell r="Y1677">
            <v>3057.7599999999998</v>
          </cell>
          <cell r="Z1677">
            <v>5796.52</v>
          </cell>
          <cell r="AA1677" t="str">
            <v>UNIROYAL, 285, 75, 16, 122/119, R, CAMIONETA, URBAN, LAREDO CROSS COUNTRY, Letra Blanca Resaltada</v>
          </cell>
        </row>
        <row r="1678">
          <cell r="A1678">
            <v>97867</v>
          </cell>
          <cell r="B1678" t="str">
            <v>265/35/R18 Bfgoodrich G-Force T/A Kdw 93Y</v>
          </cell>
          <cell r="C1678" t="str">
            <v>BFGOODRICH</v>
          </cell>
          <cell r="D1678" t="str">
            <v>G-FORCE T/A KDW</v>
          </cell>
          <cell r="E1678">
            <v>265</v>
          </cell>
          <cell r="F1678">
            <v>35</v>
          </cell>
          <cell r="G1678">
            <v>18</v>
          </cell>
          <cell r="H1678" t="str">
            <v>Letra Negra</v>
          </cell>
          <cell r="I1678" t="str">
            <v>No</v>
          </cell>
          <cell r="J1678" t="str">
            <v>HP</v>
          </cell>
          <cell r="K1678" t="str">
            <v>Y</v>
          </cell>
          <cell r="L1678" t="str">
            <v>93</v>
          </cell>
          <cell r="M1678" t="str">
            <v>SL</v>
          </cell>
          <cell r="N1678" t="str">
            <v>-</v>
          </cell>
          <cell r="O1678" t="str">
            <v>-</v>
          </cell>
          <cell r="P1678" t="str">
            <v>No</v>
          </cell>
          <cell r="Q1678" t="str">
            <v>-</v>
          </cell>
          <cell r="R1678">
            <v>300</v>
          </cell>
          <cell r="S1678" t="str">
            <v>AUTO</v>
          </cell>
          <cell r="T1678" t="str">
            <v>URBAN</v>
          </cell>
          <cell r="U1678" t="str">
            <v>DESCONTINUADO</v>
          </cell>
          <cell r="V1678">
            <v>1</v>
          </cell>
          <cell r="W1678">
            <v>2458.37</v>
          </cell>
          <cell r="X1678">
            <v>3718</v>
          </cell>
          <cell r="Y1678">
            <v>4312.88</v>
          </cell>
          <cell r="Z1678">
            <v>8147.8399999999992</v>
          </cell>
          <cell r="AA1678" t="str">
            <v>BFGOODRICH, 265, 35, 18, 93, Y, AUTO, URBAN, G-FORCE T/A KDW, Letra Negra</v>
          </cell>
        </row>
        <row r="1679">
          <cell r="A1679">
            <v>98829</v>
          </cell>
          <cell r="B1679" t="str">
            <v>245/45/R17 Bfgoodrich G-Force T/A Kdw 95Y</v>
          </cell>
          <cell r="C1679" t="str">
            <v>BFGOODRICH</v>
          </cell>
          <cell r="D1679" t="str">
            <v>G-FORCE T/A KDW</v>
          </cell>
          <cell r="E1679">
            <v>245</v>
          </cell>
          <cell r="F1679">
            <v>45</v>
          </cell>
          <cell r="G1679">
            <v>17</v>
          </cell>
          <cell r="H1679" t="str">
            <v>Letra Negra</v>
          </cell>
          <cell r="I1679" t="str">
            <v>No</v>
          </cell>
          <cell r="J1679" t="str">
            <v>HP</v>
          </cell>
          <cell r="K1679" t="str">
            <v>Y</v>
          </cell>
          <cell r="L1679" t="str">
            <v>95</v>
          </cell>
          <cell r="M1679" t="str">
            <v>SL</v>
          </cell>
          <cell r="N1679" t="str">
            <v>-</v>
          </cell>
          <cell r="O1679" t="str">
            <v>-</v>
          </cell>
          <cell r="P1679" t="str">
            <v>No</v>
          </cell>
          <cell r="Q1679" t="str">
            <v>-</v>
          </cell>
          <cell r="R1679">
            <v>300</v>
          </cell>
          <cell r="S1679" t="str">
            <v>AUTO</v>
          </cell>
          <cell r="T1679" t="str">
            <v>URBAN</v>
          </cell>
          <cell r="U1679" t="str">
            <v>DESCONTINUADO</v>
          </cell>
          <cell r="V1679">
            <v>3</v>
          </cell>
          <cell r="W1679">
            <v>2232.21</v>
          </cell>
          <cell r="X1679">
            <v>3361</v>
          </cell>
          <cell r="Y1679">
            <v>3898.7599999999998</v>
          </cell>
          <cell r="Z1679">
            <v>7398.48</v>
          </cell>
          <cell r="AA1679" t="str">
            <v>BFGOODRICH, 245, 45, 17, 95, Y, AUTO, URBAN, G-FORCE T/A KDW, Letra Negra</v>
          </cell>
        </row>
        <row r="1680">
          <cell r="A1680" t="str">
            <v>C51703</v>
          </cell>
          <cell r="B1680" t="str">
            <v>225/75/R16 Coopertires Discoverer A/T3 Lt 115R</v>
          </cell>
          <cell r="C1680" t="str">
            <v>COOPERTIRES</v>
          </cell>
          <cell r="D1680" t="str">
            <v>DISCOVERER A/T3 LT</v>
          </cell>
          <cell r="E1680">
            <v>225</v>
          </cell>
          <cell r="F1680">
            <v>75</v>
          </cell>
          <cell r="G1680">
            <v>16</v>
          </cell>
          <cell r="H1680" t="str">
            <v>Letra Negra</v>
          </cell>
          <cell r="I1680" t="str">
            <v>No</v>
          </cell>
          <cell r="J1680" t="str">
            <v>R</v>
          </cell>
          <cell r="K1680" t="str">
            <v>R</v>
          </cell>
          <cell r="L1680" t="str">
            <v>115</v>
          </cell>
          <cell r="M1680" t="str">
            <v>E</v>
          </cell>
          <cell r="N1680" t="str">
            <v>-</v>
          </cell>
          <cell r="O1680" t="str">
            <v>-</v>
          </cell>
          <cell r="P1680" t="str">
            <v>No</v>
          </cell>
          <cell r="Q1680">
            <v>10</v>
          </cell>
          <cell r="R1680">
            <v>0</v>
          </cell>
          <cell r="S1680" t="str">
            <v>CAMIONETA</v>
          </cell>
          <cell r="T1680" t="str">
            <v>ALL TERRAIN</v>
          </cell>
          <cell r="U1680" t="str">
            <v>DESCONTINUADO</v>
          </cell>
          <cell r="V1680">
            <v>0</v>
          </cell>
          <cell r="W1680">
            <v>1645.78</v>
          </cell>
          <cell r="X1680">
            <v>2497</v>
          </cell>
          <cell r="Y1680">
            <v>2896.52</v>
          </cell>
          <cell r="Z1680">
            <v>5455.48</v>
          </cell>
          <cell r="AA1680" t="str">
            <v>COOPERTIRES, 225, 75, 16, 115, R, CAMIONETA, ALL TERRAIN, DISCOVERER A/T3 LT, Letra Negra</v>
          </cell>
        </row>
        <row r="1681">
          <cell r="A1681" t="str">
            <v>C08304</v>
          </cell>
          <cell r="B1681" t="str">
            <v>Lt245/75/R16 Coopertires Discoverer H/T3 120/116R</v>
          </cell>
          <cell r="C1681" t="str">
            <v>COOPERTIRES</v>
          </cell>
          <cell r="D1681" t="str">
            <v>DISCOVERER H/T3</v>
          </cell>
          <cell r="E1681">
            <v>245</v>
          </cell>
          <cell r="F1681">
            <v>75</v>
          </cell>
          <cell r="G1681">
            <v>16</v>
          </cell>
          <cell r="H1681" t="str">
            <v>Letra Negra</v>
          </cell>
          <cell r="I1681" t="str">
            <v>No</v>
          </cell>
          <cell r="J1681" t="str">
            <v>R</v>
          </cell>
          <cell r="K1681" t="str">
            <v>R</v>
          </cell>
          <cell r="L1681" t="str">
            <v>120/116</v>
          </cell>
          <cell r="M1681" t="str">
            <v>E</v>
          </cell>
          <cell r="N1681" t="str">
            <v>-</v>
          </cell>
          <cell r="O1681" t="str">
            <v>-</v>
          </cell>
          <cell r="P1681" t="str">
            <v>No</v>
          </cell>
          <cell r="Q1681">
            <v>10</v>
          </cell>
          <cell r="R1681">
            <v>0</v>
          </cell>
          <cell r="S1681" t="str">
            <v>CAMIONETA</v>
          </cell>
          <cell r="T1681" t="str">
            <v>ALL TERRAIN</v>
          </cell>
          <cell r="U1681" t="str">
            <v>FUERA DE GAMA</v>
          </cell>
          <cell r="V1681">
            <v>0</v>
          </cell>
          <cell r="W1681">
            <v>1952.8</v>
          </cell>
          <cell r="X1681">
            <v>2912</v>
          </cell>
          <cell r="Y1681">
            <v>3377.9199999999996</v>
          </cell>
          <cell r="Z1681">
            <v>6472.7999999999993</v>
          </cell>
          <cell r="AA1681" t="str">
            <v>COOPERTIRES, 245, 75, 16, 120/116, R, CAMIONETA, ALL TERRAIN, DISCOVERER H/T3, Letra Negra</v>
          </cell>
        </row>
        <row r="1682">
          <cell r="A1682" t="str">
            <v>C17601</v>
          </cell>
          <cell r="B1682" t="str">
            <v>185/60/R15 Coopertires Cs3 Touring 84T</v>
          </cell>
          <cell r="C1682" t="str">
            <v>COOPERTIRES</v>
          </cell>
          <cell r="D1682" t="str">
            <v>CS3 TOURING</v>
          </cell>
          <cell r="E1682">
            <v>185</v>
          </cell>
          <cell r="F1682">
            <v>60</v>
          </cell>
          <cell r="G1682">
            <v>15</v>
          </cell>
          <cell r="H1682" t="str">
            <v>Letra Negra</v>
          </cell>
          <cell r="I1682" t="str">
            <v>No</v>
          </cell>
          <cell r="J1682" t="str">
            <v>R</v>
          </cell>
          <cell r="K1682" t="str">
            <v>T</v>
          </cell>
          <cell r="L1682" t="str">
            <v>84</v>
          </cell>
          <cell r="M1682" t="str">
            <v>SL</v>
          </cell>
          <cell r="N1682" t="str">
            <v>A</v>
          </cell>
          <cell r="O1682" t="str">
            <v>B</v>
          </cell>
          <cell r="P1682" t="str">
            <v>No</v>
          </cell>
          <cell r="Q1682" t="str">
            <v>-</v>
          </cell>
          <cell r="R1682">
            <v>540</v>
          </cell>
          <cell r="S1682" t="str">
            <v>AUTO</v>
          </cell>
          <cell r="T1682" t="str">
            <v>TOURING</v>
          </cell>
          <cell r="U1682" t="str">
            <v>DESCONTINUADO</v>
          </cell>
          <cell r="V1682">
            <v>1</v>
          </cell>
          <cell r="W1682">
            <v>956.24</v>
          </cell>
          <cell r="X1682">
            <v>1499</v>
          </cell>
          <cell r="Y1682">
            <v>1738.84</v>
          </cell>
          <cell r="Z1682">
            <v>3170.28</v>
          </cell>
          <cell r="AA1682" t="str">
            <v>COOPERTIRES, 185, 60, 15, 84, T, AUTO, TOURING, CS3 TOURING, Letra Negra</v>
          </cell>
        </row>
        <row r="1683">
          <cell r="A1683" t="str">
            <v>GDY105293</v>
          </cell>
          <cell r="B1683" t="str">
            <v>255/45/R18 Goodyear Eagle F1 Asymmetric 2 103Y</v>
          </cell>
          <cell r="C1683" t="str">
            <v>GOODYEAR</v>
          </cell>
          <cell r="D1683" t="str">
            <v>EAGLE F1 ASYMMETRIC 2</v>
          </cell>
          <cell r="E1683">
            <v>255</v>
          </cell>
          <cell r="F1683">
            <v>45</v>
          </cell>
          <cell r="G1683">
            <v>18</v>
          </cell>
          <cell r="H1683" t="str">
            <v>Letra Negra</v>
          </cell>
          <cell r="I1683" t="str">
            <v>No</v>
          </cell>
          <cell r="J1683" t="str">
            <v>HP</v>
          </cell>
          <cell r="K1683" t="str">
            <v>Y</v>
          </cell>
          <cell r="L1683" t="str">
            <v>103</v>
          </cell>
          <cell r="M1683" t="str">
            <v>XL</v>
          </cell>
          <cell r="N1683" t="str">
            <v>AA</v>
          </cell>
          <cell r="O1683" t="str">
            <v>A</v>
          </cell>
          <cell r="P1683" t="str">
            <v>No</v>
          </cell>
          <cell r="Q1683" t="str">
            <v>-</v>
          </cell>
          <cell r="R1683">
            <v>300</v>
          </cell>
          <cell r="S1683" t="str">
            <v>AUTO</v>
          </cell>
          <cell r="T1683" t="str">
            <v>URBAN</v>
          </cell>
          <cell r="U1683" t="str">
            <v>DESCONTINUADO</v>
          </cell>
          <cell r="V1683">
            <v>0</v>
          </cell>
          <cell r="W1683">
            <v>2351.9499999999998</v>
          </cell>
          <cell r="X1683">
            <v>3574</v>
          </cell>
          <cell r="Y1683">
            <v>4145.84</v>
          </cell>
          <cell r="Z1683">
            <v>7795.2</v>
          </cell>
          <cell r="AA1683" t="str">
            <v>GOODYEAR, 255, 45, 18, 103, Y, AUTO, URBAN, EAGLE F1 ASYMMETRIC 2, Letra Negra</v>
          </cell>
        </row>
        <row r="1684">
          <cell r="A1684" t="str">
            <v>CT1857014</v>
          </cell>
          <cell r="B1684" t="str">
            <v>185/70/R14 Continental Contipowercontact 88T</v>
          </cell>
          <cell r="C1684" t="str">
            <v>CONTINENTAL</v>
          </cell>
          <cell r="D1684" t="str">
            <v>CONTIPOWERCONTACT</v>
          </cell>
          <cell r="E1684">
            <v>185</v>
          </cell>
          <cell r="F1684">
            <v>70</v>
          </cell>
          <cell r="G1684">
            <v>14</v>
          </cell>
          <cell r="H1684" t="str">
            <v>Letra Negra</v>
          </cell>
          <cell r="I1684" t="str">
            <v>No</v>
          </cell>
          <cell r="J1684" t="str">
            <v>R</v>
          </cell>
          <cell r="K1684" t="str">
            <v>T</v>
          </cell>
          <cell r="L1684" t="str">
            <v>88</v>
          </cell>
          <cell r="M1684" t="str">
            <v>SL</v>
          </cell>
          <cell r="N1684" t="str">
            <v>-</v>
          </cell>
          <cell r="O1684" t="str">
            <v>-</v>
          </cell>
          <cell r="P1684" t="str">
            <v>No</v>
          </cell>
          <cell r="Q1684" t="str">
            <v>-</v>
          </cell>
          <cell r="R1684">
            <v>0</v>
          </cell>
          <cell r="S1684" t="str">
            <v>AUTO</v>
          </cell>
          <cell r="T1684" t="str">
            <v>URBAN</v>
          </cell>
          <cell r="U1684" t="str">
            <v>DESCONTINUADO</v>
          </cell>
          <cell r="V1684">
            <v>1</v>
          </cell>
          <cell r="W1684">
            <v>822.8</v>
          </cell>
          <cell r="X1684">
            <v>1288</v>
          </cell>
          <cell r="Y1684">
            <v>1494.08</v>
          </cell>
          <cell r="Z1684">
            <v>2727.16</v>
          </cell>
          <cell r="AA1684" t="str">
            <v>CONTINENTAL, 185, 70, 14, 88, T, AUTO, URBAN, CONTIPOWERCONTACT, Letra Negra</v>
          </cell>
        </row>
        <row r="1685">
          <cell r="A1685" t="str">
            <v>C20035</v>
          </cell>
          <cell r="B1685" t="str">
            <v>215/70/R15 Coopertires Cs5 Grand Touring 98T</v>
          </cell>
          <cell r="C1685" t="str">
            <v>COOPERTIRES</v>
          </cell>
          <cell r="D1685" t="str">
            <v>CS5 GRAND TOURING</v>
          </cell>
          <cell r="E1685">
            <v>215</v>
          </cell>
          <cell r="F1685">
            <v>70</v>
          </cell>
          <cell r="G1685">
            <v>15</v>
          </cell>
          <cell r="H1685" t="str">
            <v>Letra Negra</v>
          </cell>
          <cell r="I1685" t="str">
            <v>No</v>
          </cell>
          <cell r="J1685" t="str">
            <v>R</v>
          </cell>
          <cell r="K1685" t="str">
            <v>T</v>
          </cell>
          <cell r="L1685" t="str">
            <v>98</v>
          </cell>
          <cell r="M1685" t="str">
            <v>SL</v>
          </cell>
          <cell r="N1685" t="str">
            <v>A</v>
          </cell>
          <cell r="O1685" t="str">
            <v>A</v>
          </cell>
          <cell r="P1685" t="str">
            <v>No</v>
          </cell>
          <cell r="Q1685">
            <v>4</v>
          </cell>
          <cell r="R1685">
            <v>780</v>
          </cell>
          <cell r="S1685" t="str">
            <v>AUTO</v>
          </cell>
          <cell r="T1685" t="str">
            <v>TOURING</v>
          </cell>
          <cell r="U1685" t="str">
            <v>FUERA DE GAMA</v>
          </cell>
          <cell r="V1685">
            <v>1</v>
          </cell>
          <cell r="W1685">
            <v>1291.3599999999999</v>
          </cell>
          <cell r="X1685">
            <v>1953</v>
          </cell>
          <cell r="Y1685">
            <v>2265.48</v>
          </cell>
          <cell r="Z1685">
            <v>4280.3999999999996</v>
          </cell>
          <cell r="AA1685" t="str">
            <v>COOPERTIRES, 215, 70, 15, 98, T, AUTO, TOURING, CS5 GRAND TOURING, Letra Negra</v>
          </cell>
        </row>
        <row r="1686">
          <cell r="A1686" t="str">
            <v>C20868</v>
          </cell>
          <cell r="B1686" t="str">
            <v>235/45/R17 Coopertires Cs5 Ultra Touring 94W</v>
          </cell>
          <cell r="C1686" t="str">
            <v>COOPERTIRES</v>
          </cell>
          <cell r="D1686" t="str">
            <v>CS5 ULTRA TOURING</v>
          </cell>
          <cell r="E1686">
            <v>235</v>
          </cell>
          <cell r="F1686">
            <v>45</v>
          </cell>
          <cell r="G1686">
            <v>17</v>
          </cell>
          <cell r="H1686" t="str">
            <v>Letra Negra</v>
          </cell>
          <cell r="I1686" t="str">
            <v>No</v>
          </cell>
          <cell r="J1686" t="str">
            <v>HP</v>
          </cell>
          <cell r="K1686" t="str">
            <v>W</v>
          </cell>
          <cell r="L1686" t="str">
            <v>94</v>
          </cell>
          <cell r="M1686" t="str">
            <v>SL</v>
          </cell>
          <cell r="N1686" t="str">
            <v>A</v>
          </cell>
          <cell r="O1686" t="str">
            <v>A</v>
          </cell>
          <cell r="P1686" t="str">
            <v>No</v>
          </cell>
          <cell r="Q1686">
            <v>4</v>
          </cell>
          <cell r="R1686">
            <v>500</v>
          </cell>
          <cell r="S1686" t="str">
            <v>AUTO</v>
          </cell>
          <cell r="T1686" t="str">
            <v>TOURING</v>
          </cell>
          <cell r="U1686" t="str">
            <v>EN GAMA</v>
          </cell>
          <cell r="V1686">
            <v>1</v>
          </cell>
          <cell r="W1686">
            <v>1309.6400000000001</v>
          </cell>
          <cell r="X1686">
            <v>2111</v>
          </cell>
          <cell r="Y1686">
            <v>2448.7599999999998</v>
          </cell>
          <cell r="Z1686">
            <v>4340.7199999999993</v>
          </cell>
          <cell r="AA1686" t="str">
            <v>COOPERTIRES, 235, 45, 17, 94, W, AUTO, TOURING, CS5 ULTRA TOURING, Letra Negra</v>
          </cell>
        </row>
        <row r="1687">
          <cell r="A1687" t="str">
            <v>C9029104</v>
          </cell>
          <cell r="B1687" t="str">
            <v>245/75/R16 Coopertires Evolution H/T 111T</v>
          </cell>
          <cell r="C1687" t="str">
            <v>COOPERTIRES</v>
          </cell>
          <cell r="D1687" t="str">
            <v>EVOLUTION H/T</v>
          </cell>
          <cell r="E1687">
            <v>245</v>
          </cell>
          <cell r="F1687">
            <v>75</v>
          </cell>
          <cell r="G1687">
            <v>16</v>
          </cell>
          <cell r="H1687" t="str">
            <v>Letra Blanca Derecha</v>
          </cell>
          <cell r="I1687" t="str">
            <v>No</v>
          </cell>
          <cell r="J1687" t="str">
            <v>R</v>
          </cell>
          <cell r="K1687" t="str">
            <v>T</v>
          </cell>
          <cell r="L1687" t="str">
            <v>111</v>
          </cell>
          <cell r="M1687" t="str">
            <v>SL</v>
          </cell>
          <cell r="N1687" t="str">
            <v>A</v>
          </cell>
          <cell r="O1687" t="str">
            <v>B</v>
          </cell>
          <cell r="P1687" t="str">
            <v>No</v>
          </cell>
          <cell r="Q1687">
            <v>4</v>
          </cell>
          <cell r="R1687">
            <v>600</v>
          </cell>
          <cell r="S1687" t="str">
            <v>CAMIONETA</v>
          </cell>
          <cell r="T1687" t="str">
            <v>URBAN</v>
          </cell>
          <cell r="U1687" t="str">
            <v>EN GAMA</v>
          </cell>
          <cell r="V1687">
            <v>0</v>
          </cell>
          <cell r="W1687">
            <v>1796.06</v>
          </cell>
          <cell r="X1687">
            <v>2700</v>
          </cell>
          <cell r="Y1687">
            <v>3132</v>
          </cell>
          <cell r="Z1687">
            <v>5953.12</v>
          </cell>
          <cell r="AA1687" t="str">
            <v>COOPERTIRES, 245, 75, 16, 111, T, CAMIONETA, URBAN, EVOLUTION H/T, Letra Blanca Derecha</v>
          </cell>
        </row>
        <row r="1688">
          <cell r="A1688" t="str">
            <v>DUN107642</v>
          </cell>
          <cell r="B1688" t="str">
            <v>285/35/R19 Dunlop Direzza Dz102 99W</v>
          </cell>
          <cell r="C1688" t="str">
            <v>DUNLOP</v>
          </cell>
          <cell r="D1688" t="str">
            <v>DIREZZA DZ102</v>
          </cell>
          <cell r="E1688">
            <v>285</v>
          </cell>
          <cell r="F1688">
            <v>35</v>
          </cell>
          <cell r="G1688">
            <v>19</v>
          </cell>
          <cell r="H1688" t="str">
            <v>Letra Negra</v>
          </cell>
          <cell r="I1688" t="str">
            <v>No</v>
          </cell>
          <cell r="J1688" t="str">
            <v>HP</v>
          </cell>
          <cell r="K1688" t="str">
            <v>W</v>
          </cell>
          <cell r="L1688" t="str">
            <v>99</v>
          </cell>
          <cell r="M1688" t="str">
            <v>XL</v>
          </cell>
          <cell r="N1688" t="str">
            <v>A</v>
          </cell>
          <cell r="O1688" t="str">
            <v>A</v>
          </cell>
          <cell r="P1688" t="str">
            <v>No</v>
          </cell>
          <cell r="Q1688" t="str">
            <v>-</v>
          </cell>
          <cell r="R1688">
            <v>460</v>
          </cell>
          <cell r="S1688" t="str">
            <v>AUTO</v>
          </cell>
          <cell r="T1688" t="str">
            <v>URBAN</v>
          </cell>
          <cell r="U1688" t="str">
            <v>EN GAMA</v>
          </cell>
          <cell r="V1688">
            <v>0</v>
          </cell>
          <cell r="W1688">
            <v>2282.79</v>
          </cell>
          <cell r="X1688">
            <v>3480</v>
          </cell>
          <cell r="Y1688">
            <v>4036.7999999999997</v>
          </cell>
          <cell r="Z1688">
            <v>7566.6799999999994</v>
          </cell>
          <cell r="AA1688" t="str">
            <v>DUNLOP, 285, 35, 19, 99, W, AUTO, URBAN, DIREZZA DZ102, Letra Negra</v>
          </cell>
        </row>
        <row r="1689">
          <cell r="A1689" t="str">
            <v>PIR2001800</v>
          </cell>
          <cell r="B1689" t="str">
            <v>205/55/R17 Pirelli Cinturato P7 91V</v>
          </cell>
          <cell r="C1689" t="str">
            <v>PIRELLI</v>
          </cell>
          <cell r="D1689" t="str">
            <v>CINTURATO P7</v>
          </cell>
          <cell r="E1689">
            <v>205</v>
          </cell>
          <cell r="F1689">
            <v>55</v>
          </cell>
          <cell r="G1689">
            <v>17</v>
          </cell>
          <cell r="H1689" t="str">
            <v>Letra Negra</v>
          </cell>
          <cell r="I1689" t="str">
            <v>Si</v>
          </cell>
          <cell r="J1689" t="str">
            <v>HP</v>
          </cell>
          <cell r="K1689" t="str">
            <v>V</v>
          </cell>
          <cell r="L1689" t="str">
            <v>91</v>
          </cell>
          <cell r="M1689" t="str">
            <v>SL</v>
          </cell>
          <cell r="N1689" t="str">
            <v>AA</v>
          </cell>
          <cell r="O1689" t="str">
            <v>A</v>
          </cell>
          <cell r="P1689" t="str">
            <v>No</v>
          </cell>
          <cell r="Q1689" t="str">
            <v>-</v>
          </cell>
          <cell r="R1689">
            <v>260</v>
          </cell>
          <cell r="S1689" t="str">
            <v>AUTO</v>
          </cell>
          <cell r="T1689" t="str">
            <v>TOURING</v>
          </cell>
          <cell r="U1689" t="str">
            <v>EN GAMA</v>
          </cell>
          <cell r="V1689">
            <v>1</v>
          </cell>
          <cell r="W1689">
            <v>2179.79</v>
          </cell>
          <cell r="X1689">
            <v>3290</v>
          </cell>
          <cell r="Y1689">
            <v>3816.3999999999996</v>
          </cell>
          <cell r="Z1689">
            <v>7695.44</v>
          </cell>
          <cell r="AA1689" t="str">
            <v>PIRELLI, 205, 55, 17, 91, V, AUTO, TOURING, CINTURATO P7, Letra Negra</v>
          </cell>
        </row>
        <row r="1690">
          <cell r="A1690" t="str">
            <v>PIR2331800</v>
          </cell>
          <cell r="B1690" t="str">
            <v>255/35/R19 Pirelli Pzero 92W</v>
          </cell>
          <cell r="C1690" t="str">
            <v>PIRELLI</v>
          </cell>
          <cell r="D1690" t="str">
            <v>PZERO</v>
          </cell>
          <cell r="E1690">
            <v>255</v>
          </cell>
          <cell r="F1690">
            <v>35</v>
          </cell>
          <cell r="G1690">
            <v>19</v>
          </cell>
          <cell r="H1690" t="str">
            <v>Letra Negra</v>
          </cell>
          <cell r="I1690" t="str">
            <v>Si</v>
          </cell>
          <cell r="J1690" t="str">
            <v>HP</v>
          </cell>
          <cell r="K1690" t="str">
            <v>W</v>
          </cell>
          <cell r="L1690" t="str">
            <v>92</v>
          </cell>
          <cell r="M1690" t="str">
            <v>SL</v>
          </cell>
          <cell r="N1690" t="str">
            <v>AA</v>
          </cell>
          <cell r="O1690" t="str">
            <v>A</v>
          </cell>
          <cell r="P1690" t="str">
            <v>Si</v>
          </cell>
          <cell r="Q1690" t="str">
            <v>-</v>
          </cell>
          <cell r="R1690">
            <v>220</v>
          </cell>
          <cell r="S1690" t="str">
            <v>AUTO</v>
          </cell>
          <cell r="T1690" t="str">
            <v>URBAN</v>
          </cell>
          <cell r="U1690" t="str">
            <v>EN GAMA</v>
          </cell>
          <cell r="V1690">
            <v>0</v>
          </cell>
          <cell r="W1690">
            <v>4411.32</v>
          </cell>
          <cell r="X1690">
            <v>6362</v>
          </cell>
          <cell r="Y1690">
            <v>7379.9199999999992</v>
          </cell>
          <cell r="Z1690">
            <v>14620.64</v>
          </cell>
          <cell r="AA1690" t="str">
            <v>PIRELLI, 255, 35, 19, 92, W, AUTO, URBAN, PZERO, Letra Negra</v>
          </cell>
        </row>
        <row r="1691">
          <cell r="A1691" t="str">
            <v>GDY108076</v>
          </cell>
          <cell r="B1691" t="str">
            <v>245/40/R19 Goodyear Eagle F1 Asymmetric 94W</v>
          </cell>
          <cell r="C1691" t="str">
            <v>GOODYEAR</v>
          </cell>
          <cell r="D1691" t="str">
            <v>EAGLE F1 ASYMMETRIC</v>
          </cell>
          <cell r="E1691">
            <v>245</v>
          </cell>
          <cell r="F1691">
            <v>40</v>
          </cell>
          <cell r="G1691">
            <v>19</v>
          </cell>
          <cell r="H1691" t="str">
            <v>Letra Negra</v>
          </cell>
          <cell r="I1691" t="str">
            <v>No</v>
          </cell>
          <cell r="J1691" t="str">
            <v>HP</v>
          </cell>
          <cell r="K1691" t="str">
            <v>W</v>
          </cell>
          <cell r="L1691" t="str">
            <v>94</v>
          </cell>
          <cell r="M1691" t="str">
            <v>SL</v>
          </cell>
          <cell r="N1691" t="str">
            <v>AA</v>
          </cell>
          <cell r="O1691" t="str">
            <v>A</v>
          </cell>
          <cell r="P1691" t="str">
            <v>No</v>
          </cell>
          <cell r="Q1691" t="str">
            <v>-</v>
          </cell>
          <cell r="R1691">
            <v>500</v>
          </cell>
          <cell r="S1691" t="str">
            <v>AUTO</v>
          </cell>
          <cell r="T1691" t="str">
            <v>SPORTING</v>
          </cell>
          <cell r="U1691" t="str">
            <v>EN GAMA</v>
          </cell>
          <cell r="V1691">
            <v>0</v>
          </cell>
          <cell r="W1691">
            <v>3562.34</v>
          </cell>
          <cell r="X1691">
            <v>5213</v>
          </cell>
          <cell r="Y1691">
            <v>6047.08</v>
          </cell>
          <cell r="Z1691">
            <v>11807.64</v>
          </cell>
          <cell r="AA1691" t="str">
            <v>GOODYEAR, 245, 40, 19, 94, W, AUTO, SPORTING, EAGLE F1 ASYMMETRIC, Letra Negra</v>
          </cell>
        </row>
        <row r="1692">
          <cell r="A1692" t="str">
            <v>GDY103789</v>
          </cell>
          <cell r="B1692" t="str">
            <v>255/50/R19 Goodyear Eagle F1 Asymmetric 107Y</v>
          </cell>
          <cell r="C1692" t="str">
            <v>GOODYEAR</v>
          </cell>
          <cell r="D1692" t="str">
            <v>EAGLE F1 ASYMMETRIC</v>
          </cell>
          <cell r="E1692">
            <v>255</v>
          </cell>
          <cell r="F1692">
            <v>50</v>
          </cell>
          <cell r="G1692">
            <v>19</v>
          </cell>
          <cell r="H1692" t="str">
            <v>Letra Negra</v>
          </cell>
          <cell r="I1692" t="str">
            <v>No</v>
          </cell>
          <cell r="J1692" t="str">
            <v>HP</v>
          </cell>
          <cell r="K1692" t="str">
            <v>Y</v>
          </cell>
          <cell r="L1692" t="str">
            <v>107</v>
          </cell>
          <cell r="M1692" t="str">
            <v>XL</v>
          </cell>
          <cell r="N1692" t="str">
            <v>AA</v>
          </cell>
          <cell r="O1692" t="str">
            <v>A</v>
          </cell>
          <cell r="P1692" t="str">
            <v>No</v>
          </cell>
          <cell r="Q1692" t="str">
            <v>-</v>
          </cell>
          <cell r="R1692">
            <v>500</v>
          </cell>
          <cell r="S1692" t="str">
            <v>CAMIONETA</v>
          </cell>
          <cell r="T1692" t="str">
            <v>SPORTING</v>
          </cell>
          <cell r="U1692" t="str">
            <v>EN GAMA</v>
          </cell>
          <cell r="V1692">
            <v>0</v>
          </cell>
          <cell r="W1692">
            <v>2851.39</v>
          </cell>
          <cell r="X1692">
            <v>4250</v>
          </cell>
          <cell r="Y1692">
            <v>4930</v>
          </cell>
          <cell r="Z1692">
            <v>9450.5199999999986</v>
          </cell>
          <cell r="AA1692" t="str">
            <v>GOODYEAR, 255, 50, 19, 107, Y, CAMIONETA, SPORTING, EAGLE F1 ASYMMETRIC, Letra Negra</v>
          </cell>
        </row>
        <row r="1693">
          <cell r="A1693" t="str">
            <v>PIR2253700</v>
          </cell>
          <cell r="B1693" t="str">
            <v>225/55/R17 Pirelli Cinturato P7 97V</v>
          </cell>
          <cell r="C1693" t="str">
            <v>PIRELLI</v>
          </cell>
          <cell r="D1693" t="str">
            <v>CINTURATO P7</v>
          </cell>
          <cell r="E1693">
            <v>225</v>
          </cell>
          <cell r="F1693">
            <v>55</v>
          </cell>
          <cell r="G1693">
            <v>17</v>
          </cell>
          <cell r="H1693" t="str">
            <v>Letra Negra</v>
          </cell>
          <cell r="I1693" t="str">
            <v>No</v>
          </cell>
          <cell r="J1693" t="str">
            <v>HP</v>
          </cell>
          <cell r="K1693" t="str">
            <v>V</v>
          </cell>
          <cell r="L1693" t="str">
            <v>97</v>
          </cell>
          <cell r="M1693" t="str">
            <v>SL</v>
          </cell>
          <cell r="N1693" t="str">
            <v>AA</v>
          </cell>
          <cell r="O1693" t="str">
            <v>A</v>
          </cell>
          <cell r="P1693" t="str">
            <v>No</v>
          </cell>
          <cell r="Q1693" t="str">
            <v>-</v>
          </cell>
          <cell r="R1693">
            <v>260</v>
          </cell>
          <cell r="S1693" t="str">
            <v>AUTO</v>
          </cell>
          <cell r="T1693" t="str">
            <v>TOURING</v>
          </cell>
          <cell r="U1693" t="str">
            <v>EN GAMA</v>
          </cell>
          <cell r="V1693">
            <v>0</v>
          </cell>
          <cell r="W1693">
            <v>2309.56</v>
          </cell>
          <cell r="X1693">
            <v>3465</v>
          </cell>
          <cell r="Y1693">
            <v>4019.3999999999996</v>
          </cell>
          <cell r="Z1693">
            <v>7654.8399999999992</v>
          </cell>
          <cell r="AA1693" t="str">
            <v>PIRELLI, 225, 55, 17, 97, V, AUTO, TOURING, CINTURATO P7, Letra Negra</v>
          </cell>
        </row>
        <row r="1694">
          <cell r="A1694" t="str">
            <v>GDY103914</v>
          </cell>
          <cell r="B1694" t="str">
            <v>265/35/R19 Goodyear Eagle F1 Asymmetric 94Y</v>
          </cell>
          <cell r="C1694" t="str">
            <v>GOODYEAR</v>
          </cell>
          <cell r="D1694" t="str">
            <v>EAGLE F1 ASYMMETRIC</v>
          </cell>
          <cell r="E1694">
            <v>265</v>
          </cell>
          <cell r="F1694">
            <v>35</v>
          </cell>
          <cell r="G1694">
            <v>19</v>
          </cell>
          <cell r="H1694" t="str">
            <v>Letra Negra</v>
          </cell>
          <cell r="I1694" t="str">
            <v>No</v>
          </cell>
          <cell r="J1694" t="str">
            <v>HP</v>
          </cell>
          <cell r="K1694" t="str">
            <v>Y</v>
          </cell>
          <cell r="L1694" t="str">
            <v>94</v>
          </cell>
          <cell r="M1694" t="str">
            <v>SL</v>
          </cell>
          <cell r="N1694" t="str">
            <v>AA</v>
          </cell>
          <cell r="O1694" t="str">
            <v>A</v>
          </cell>
          <cell r="P1694" t="str">
            <v>No</v>
          </cell>
          <cell r="Q1694" t="str">
            <v>-</v>
          </cell>
          <cell r="R1694">
            <v>500</v>
          </cell>
          <cell r="S1694" t="str">
            <v>AUTO</v>
          </cell>
          <cell r="T1694" t="str">
            <v>SPORTING</v>
          </cell>
          <cell r="U1694" t="str">
            <v>EN GAMA</v>
          </cell>
          <cell r="V1694">
            <v>10</v>
          </cell>
          <cell r="W1694">
            <v>3850.82</v>
          </cell>
          <cell r="X1694">
            <v>5603</v>
          </cell>
          <cell r="Y1694">
            <v>6499.48</v>
          </cell>
          <cell r="Z1694">
            <v>11018.84</v>
          </cell>
          <cell r="AA1694" t="str">
            <v>GOODYEAR, 265, 35, 19, 94, Y, AUTO, SPORTING, EAGLE F1 ASYMMETRIC, Letra Negra</v>
          </cell>
        </row>
        <row r="1695">
          <cell r="A1695" t="str">
            <v>BS11269100</v>
          </cell>
          <cell r="B1695" t="str">
            <v>265/75/R16 Bridgestone Dueler A/T Revo 2 114T</v>
          </cell>
          <cell r="C1695" t="str">
            <v>BRIDGESTONE</v>
          </cell>
          <cell r="D1695" t="str">
            <v>DUELER A/T REVO 2</v>
          </cell>
          <cell r="E1695">
            <v>265</v>
          </cell>
          <cell r="F1695">
            <v>75</v>
          </cell>
          <cell r="G1695">
            <v>16</v>
          </cell>
          <cell r="H1695" t="str">
            <v>Letra Blanca Derecha</v>
          </cell>
          <cell r="I1695" t="str">
            <v>No</v>
          </cell>
          <cell r="J1695" t="str">
            <v>R</v>
          </cell>
          <cell r="K1695" t="str">
            <v>T</v>
          </cell>
          <cell r="L1695" t="str">
            <v>114</v>
          </cell>
          <cell r="M1695" t="str">
            <v>SL</v>
          </cell>
          <cell r="N1695" t="str">
            <v>-</v>
          </cell>
          <cell r="O1695" t="str">
            <v>-</v>
          </cell>
          <cell r="P1695" t="str">
            <v>No</v>
          </cell>
          <cell r="Q1695" t="str">
            <v>-</v>
          </cell>
          <cell r="R1695">
            <v>0</v>
          </cell>
          <cell r="S1695" t="str">
            <v>CAMIONETA</v>
          </cell>
          <cell r="T1695" t="str">
            <v>URBAN</v>
          </cell>
          <cell r="U1695" t="str">
            <v>DESCONTINUADO</v>
          </cell>
          <cell r="V1695">
            <v>0</v>
          </cell>
          <cell r="W1695">
            <v>2572.16</v>
          </cell>
          <cell r="X1695">
            <v>3751</v>
          </cell>
          <cell r="Y1695">
            <v>4351.16</v>
          </cell>
          <cell r="Z1695">
            <v>8526</v>
          </cell>
          <cell r="AA1695" t="str">
            <v>BRIDGESTONE, 265, 75, 16, 114, T, CAMIONETA, URBAN, DUELER A/T REVO 2, Letra Blanca Derecha</v>
          </cell>
        </row>
        <row r="1696">
          <cell r="A1696" t="str">
            <v>C51752</v>
          </cell>
          <cell r="B1696" t="str">
            <v>245/70/R17 Coopertires Discoverer A/T3 Suv 110T</v>
          </cell>
          <cell r="C1696" t="str">
            <v>COOPERTIRES</v>
          </cell>
          <cell r="D1696" t="str">
            <v>DISCOVERER A/T3 SUV</v>
          </cell>
          <cell r="E1696">
            <v>245</v>
          </cell>
          <cell r="F1696">
            <v>70</v>
          </cell>
          <cell r="G1696">
            <v>17</v>
          </cell>
          <cell r="H1696" t="str">
            <v>Letra Blanca Derecha</v>
          </cell>
          <cell r="I1696" t="str">
            <v>No</v>
          </cell>
          <cell r="J1696" t="str">
            <v>R</v>
          </cell>
          <cell r="K1696" t="str">
            <v>T</v>
          </cell>
          <cell r="L1696" t="str">
            <v>110</v>
          </cell>
          <cell r="M1696" t="str">
            <v>B</v>
          </cell>
          <cell r="N1696" t="str">
            <v>-</v>
          </cell>
          <cell r="O1696" t="str">
            <v>-</v>
          </cell>
          <cell r="P1696" t="str">
            <v>No</v>
          </cell>
          <cell r="Q1696">
            <v>4</v>
          </cell>
          <cell r="R1696">
            <v>0</v>
          </cell>
          <cell r="S1696" t="str">
            <v>CAMIONETA</v>
          </cell>
          <cell r="T1696" t="str">
            <v>ALL TERRAIN</v>
          </cell>
          <cell r="U1696" t="str">
            <v>DESCONTINUADO</v>
          </cell>
          <cell r="V1696">
            <v>0</v>
          </cell>
          <cell r="W1696">
            <v>1924.4</v>
          </cell>
          <cell r="X1696">
            <v>2944</v>
          </cell>
          <cell r="Y1696">
            <v>3415.04</v>
          </cell>
          <cell r="Z1696">
            <v>6378.8399999999992</v>
          </cell>
          <cell r="AA1696" t="str">
            <v>COOPERTIRES, 245, 70, 17, 110, T, CAMIONETA, ALL TERRAIN, DISCOVERER A/T3 SUV, Letra Blanca Derecha</v>
          </cell>
        </row>
        <row r="1697">
          <cell r="A1697" t="str">
            <v>PIR2072700</v>
          </cell>
          <cell r="B1697" t="str">
            <v>165/70/R13 Pirelli Cinturato P1 79T</v>
          </cell>
          <cell r="C1697" t="str">
            <v>PIRELLI</v>
          </cell>
          <cell r="D1697" t="str">
            <v>CINTURATO P1</v>
          </cell>
          <cell r="E1697">
            <v>165</v>
          </cell>
          <cell r="F1697">
            <v>70</v>
          </cell>
          <cell r="G1697">
            <v>13</v>
          </cell>
          <cell r="H1697" t="str">
            <v>Letra Negra</v>
          </cell>
          <cell r="I1697" t="str">
            <v>No</v>
          </cell>
          <cell r="J1697" t="str">
            <v>R</v>
          </cell>
          <cell r="K1697" t="str">
            <v>T</v>
          </cell>
          <cell r="L1697" t="str">
            <v>79</v>
          </cell>
          <cell r="M1697" t="str">
            <v>SL</v>
          </cell>
          <cell r="N1697" t="str">
            <v>A</v>
          </cell>
          <cell r="O1697" t="str">
            <v>A</v>
          </cell>
          <cell r="P1697" t="str">
            <v>No</v>
          </cell>
          <cell r="Q1697" t="str">
            <v>-</v>
          </cell>
          <cell r="R1697">
            <v>420</v>
          </cell>
          <cell r="S1697" t="str">
            <v>AUTO</v>
          </cell>
          <cell r="T1697" t="str">
            <v>URBAN</v>
          </cell>
          <cell r="U1697" t="str">
            <v>DESCONTINUADO</v>
          </cell>
          <cell r="V1697">
            <v>1</v>
          </cell>
          <cell r="W1697">
            <v>690.69</v>
          </cell>
          <cell r="X1697">
            <v>1070</v>
          </cell>
          <cell r="Y1697">
            <v>1241.1999999999998</v>
          </cell>
          <cell r="Z1697">
            <v>2289.8399999999997</v>
          </cell>
          <cell r="AA1697" t="str">
            <v>PIRELLI, 165, 70, 13, 79, T, AUTO, URBAN, CINTURATO P1, Letra Negra</v>
          </cell>
        </row>
        <row r="1698">
          <cell r="A1698" t="str">
            <v>PIR2075800</v>
          </cell>
          <cell r="B1698" t="str">
            <v>295/30/R22 Pirelli Scorpion Zero 103W</v>
          </cell>
          <cell r="C1698" t="str">
            <v>PIRELLI</v>
          </cell>
          <cell r="D1698" t="str">
            <v>SCORPION ZERO</v>
          </cell>
          <cell r="E1698">
            <v>295</v>
          </cell>
          <cell r="F1698">
            <v>30</v>
          </cell>
          <cell r="G1698">
            <v>22</v>
          </cell>
          <cell r="H1698" t="str">
            <v>Letra Negra</v>
          </cell>
          <cell r="I1698" t="str">
            <v>No</v>
          </cell>
          <cell r="J1698" t="str">
            <v>HP</v>
          </cell>
          <cell r="K1698" t="str">
            <v>W</v>
          </cell>
          <cell r="L1698" t="str">
            <v>103</v>
          </cell>
          <cell r="M1698" t="str">
            <v>XL</v>
          </cell>
          <cell r="N1698" t="str">
            <v>A</v>
          </cell>
          <cell r="O1698" t="str">
            <v>A</v>
          </cell>
          <cell r="P1698" t="str">
            <v>No</v>
          </cell>
          <cell r="Q1698" t="str">
            <v>-</v>
          </cell>
          <cell r="R1698">
            <v>420</v>
          </cell>
          <cell r="S1698" t="str">
            <v>CAMIONETA</v>
          </cell>
          <cell r="T1698" t="str">
            <v>URBAN</v>
          </cell>
          <cell r="U1698" t="str">
            <v>EN GAMA</v>
          </cell>
          <cell r="V1698">
            <v>3</v>
          </cell>
          <cell r="W1698">
            <v>4189.58</v>
          </cell>
          <cell r="X1698">
            <v>6062</v>
          </cell>
          <cell r="Y1698">
            <v>7031.9199999999992</v>
          </cell>
          <cell r="Z1698">
            <v>13886.359999999999</v>
          </cell>
          <cell r="AA1698" t="str">
            <v>PIRELLI, 295, 30, 22, 103, W, CAMIONETA, URBAN, SCORPION ZERO, Letra Negra</v>
          </cell>
        </row>
        <row r="1699">
          <cell r="A1699" t="str">
            <v>CT1856014</v>
          </cell>
          <cell r="B1699" t="str">
            <v>185/60/R14 Continental Contipowercontact 82H</v>
          </cell>
          <cell r="C1699" t="str">
            <v>CONTINENTAL</v>
          </cell>
          <cell r="D1699" t="str">
            <v>CONTIPOWERCONTACT</v>
          </cell>
          <cell r="E1699">
            <v>185</v>
          </cell>
          <cell r="F1699">
            <v>60</v>
          </cell>
          <cell r="G1699">
            <v>14</v>
          </cell>
          <cell r="H1699" t="str">
            <v>Letra Negra</v>
          </cell>
          <cell r="I1699" t="str">
            <v>No</v>
          </cell>
          <cell r="J1699" t="str">
            <v>R</v>
          </cell>
          <cell r="K1699" t="str">
            <v>H</v>
          </cell>
          <cell r="L1699" t="str">
            <v>82</v>
          </cell>
          <cell r="M1699" t="str">
            <v>SL</v>
          </cell>
          <cell r="N1699" t="str">
            <v>-</v>
          </cell>
          <cell r="O1699" t="str">
            <v>-</v>
          </cell>
          <cell r="P1699" t="str">
            <v>No</v>
          </cell>
          <cell r="Q1699" t="str">
            <v>-</v>
          </cell>
          <cell r="R1699">
            <v>0</v>
          </cell>
          <cell r="S1699" t="str">
            <v>AUTO</v>
          </cell>
          <cell r="T1699" t="str">
            <v>URBAN</v>
          </cell>
          <cell r="U1699" t="str">
            <v>DESCONTINUADO</v>
          </cell>
          <cell r="V1699">
            <v>0</v>
          </cell>
          <cell r="W1699">
            <v>1027.04</v>
          </cell>
          <cell r="X1699">
            <v>1565</v>
          </cell>
          <cell r="Y1699">
            <v>1815.3999999999999</v>
          </cell>
          <cell r="Z1699">
            <v>3404.6</v>
          </cell>
          <cell r="AA1699" t="str">
            <v>CONTINENTAL, 185, 60, 14, 82, H, AUTO, URBAN, CONTIPOWERCONTACT, Letra Negra</v>
          </cell>
        </row>
        <row r="1700">
          <cell r="A1700" t="str">
            <v>PIR2689600</v>
          </cell>
          <cell r="B1700" t="str">
            <v>265/45/R21 Pirelli Pzero 104W</v>
          </cell>
          <cell r="C1700" t="str">
            <v>PIRELLI</v>
          </cell>
          <cell r="D1700" t="str">
            <v>PZERO</v>
          </cell>
          <cell r="E1700">
            <v>265</v>
          </cell>
          <cell r="F1700">
            <v>45</v>
          </cell>
          <cell r="G1700">
            <v>21</v>
          </cell>
          <cell r="H1700" t="str">
            <v>Letra Negra</v>
          </cell>
          <cell r="I1700" t="str">
            <v>Si</v>
          </cell>
          <cell r="J1700" t="str">
            <v>HP</v>
          </cell>
          <cell r="K1700" t="str">
            <v>W</v>
          </cell>
          <cell r="L1700" t="str">
            <v>104</v>
          </cell>
          <cell r="M1700" t="str">
            <v>SL</v>
          </cell>
          <cell r="N1700" t="str">
            <v>AA</v>
          </cell>
          <cell r="O1700" t="str">
            <v>A</v>
          </cell>
          <cell r="P1700" t="str">
            <v>No</v>
          </cell>
          <cell r="Q1700" t="str">
            <v>-</v>
          </cell>
          <cell r="R1700">
            <v>280</v>
          </cell>
          <cell r="S1700" t="str">
            <v>CAMIONETA</v>
          </cell>
          <cell r="T1700" t="str">
            <v>URBAN</v>
          </cell>
          <cell r="U1700" t="str">
            <v>EN GAMA</v>
          </cell>
          <cell r="V1700">
            <v>0</v>
          </cell>
          <cell r="W1700">
            <v>4260.5</v>
          </cell>
          <cell r="X1700">
            <v>6158</v>
          </cell>
          <cell r="Y1700">
            <v>7143.28</v>
          </cell>
          <cell r="Z1700">
            <v>15692.48</v>
          </cell>
          <cell r="AA1700" t="str">
            <v>PIRELLI, 265, 45, 21, 104, W, CAMIONETA, URBAN, PZERO, Letra Negra</v>
          </cell>
        </row>
        <row r="1701">
          <cell r="A1701">
            <v>28604</v>
          </cell>
          <cell r="B1701" t="str">
            <v>225/60/R17 Bfgoodrich Advantage T/A Sport 99H</v>
          </cell>
          <cell r="C1701" t="str">
            <v>BFGOODRICH</v>
          </cell>
          <cell r="D1701" t="str">
            <v>ADVANTAGE T/A SPORT</v>
          </cell>
          <cell r="E1701">
            <v>225</v>
          </cell>
          <cell r="F1701">
            <v>60</v>
          </cell>
          <cell r="G1701">
            <v>17</v>
          </cell>
          <cell r="H1701" t="str">
            <v>Letra Negra</v>
          </cell>
          <cell r="I1701" t="str">
            <v>No</v>
          </cell>
          <cell r="J1701" t="str">
            <v>R</v>
          </cell>
          <cell r="K1701" t="str">
            <v>H</v>
          </cell>
          <cell r="L1701" t="str">
            <v>99</v>
          </cell>
          <cell r="M1701" t="str">
            <v>SL</v>
          </cell>
          <cell r="N1701" t="str">
            <v>A</v>
          </cell>
          <cell r="O1701" t="str">
            <v>A</v>
          </cell>
          <cell r="P1701" t="str">
            <v>No</v>
          </cell>
          <cell r="Q1701" t="str">
            <v>-</v>
          </cell>
          <cell r="R1701">
            <v>600</v>
          </cell>
          <cell r="S1701" t="str">
            <v>CAMIONETA</v>
          </cell>
          <cell r="T1701" t="str">
            <v>SPORTING</v>
          </cell>
          <cell r="U1701" t="str">
            <v>EN GAMA</v>
          </cell>
          <cell r="V1701">
            <v>1</v>
          </cell>
          <cell r="W1701">
            <v>1616.71</v>
          </cell>
          <cell r="X1701">
            <v>2527</v>
          </cell>
          <cell r="Y1701">
            <v>2931.3199999999997</v>
          </cell>
          <cell r="Z1701">
            <v>5359.2</v>
          </cell>
          <cell r="AA1701" t="str">
            <v>BFGOODRICH, 225, 60, 17, 99, H, CAMIONETA, SPORTING, ADVANTAGE T/A SPORT, Letra Negra</v>
          </cell>
        </row>
        <row r="1702">
          <cell r="A1702">
            <v>29819</v>
          </cell>
          <cell r="B1702" t="str">
            <v>195/70/R14 Bfgoodrich Advantage T/A Drive 91H</v>
          </cell>
          <cell r="C1702" t="str">
            <v>BFGOODRICH</v>
          </cell>
          <cell r="D1702" t="str">
            <v>ADVANTAGE T/A DRIVE</v>
          </cell>
          <cell r="E1702">
            <v>195</v>
          </cell>
          <cell r="F1702">
            <v>70</v>
          </cell>
          <cell r="G1702">
            <v>14</v>
          </cell>
          <cell r="H1702" t="str">
            <v>Letra Negra</v>
          </cell>
          <cell r="I1702" t="str">
            <v>No</v>
          </cell>
          <cell r="J1702" t="str">
            <v>R</v>
          </cell>
          <cell r="K1702" t="str">
            <v>H</v>
          </cell>
          <cell r="L1702" t="str">
            <v>91</v>
          </cell>
          <cell r="M1702" t="str">
            <v>SL</v>
          </cell>
          <cell r="N1702" t="str">
            <v>A</v>
          </cell>
          <cell r="O1702" t="str">
            <v>A</v>
          </cell>
          <cell r="P1702" t="str">
            <v>No</v>
          </cell>
          <cell r="Q1702" t="str">
            <v>-</v>
          </cell>
          <cell r="R1702">
            <v>400</v>
          </cell>
          <cell r="S1702" t="str">
            <v>AUTO</v>
          </cell>
          <cell r="T1702" t="str">
            <v>URBAN</v>
          </cell>
          <cell r="U1702" t="str">
            <v>EN GAMA</v>
          </cell>
          <cell r="V1702">
            <v>0</v>
          </cell>
          <cell r="W1702">
            <v>959.49</v>
          </cell>
          <cell r="X1702">
            <v>1473</v>
          </cell>
          <cell r="Y1702">
            <v>1708.6799999999998</v>
          </cell>
          <cell r="Z1702">
            <v>3180.72</v>
          </cell>
          <cell r="AA1702" t="str">
            <v>BFGOODRICH, 195, 70, 14, 91, H, AUTO, URBAN, ADVANTAGE T/A DRIVE, Letra Negra</v>
          </cell>
        </row>
        <row r="1703">
          <cell r="A1703">
            <v>93878</v>
          </cell>
          <cell r="B1703" t="str">
            <v>215/65/R16 Bfgoodrich All Terrain T/A Ko2 103/100S</v>
          </cell>
          <cell r="C1703" t="str">
            <v>BFGOODRICH</v>
          </cell>
          <cell r="D1703" t="str">
            <v>ALL TERRAIN T/A KO2</v>
          </cell>
          <cell r="E1703">
            <v>215</v>
          </cell>
          <cell r="F1703">
            <v>65</v>
          </cell>
          <cell r="G1703">
            <v>16</v>
          </cell>
          <cell r="H1703" t="str">
            <v>Letra Negra Resaltada</v>
          </cell>
          <cell r="I1703" t="str">
            <v>No</v>
          </cell>
          <cell r="J1703" t="str">
            <v>R</v>
          </cell>
          <cell r="K1703" t="str">
            <v>S</v>
          </cell>
          <cell r="L1703" t="str">
            <v>103/100</v>
          </cell>
          <cell r="M1703" t="str">
            <v>D</v>
          </cell>
          <cell r="N1703" t="str">
            <v>-</v>
          </cell>
          <cell r="O1703" t="str">
            <v>-</v>
          </cell>
          <cell r="P1703" t="str">
            <v>No</v>
          </cell>
          <cell r="Q1703">
            <v>8</v>
          </cell>
          <cell r="R1703">
            <v>0</v>
          </cell>
          <cell r="S1703" t="str">
            <v>CAMIONETA</v>
          </cell>
          <cell r="T1703" t="str">
            <v>ALL TERRAIN</v>
          </cell>
          <cell r="U1703" t="str">
            <v>EN GAMA</v>
          </cell>
          <cell r="V1703">
            <v>0</v>
          </cell>
          <cell r="W1703">
            <v>1841.15</v>
          </cell>
          <cell r="X1703">
            <v>2761</v>
          </cell>
          <cell r="Y1703">
            <v>3202.7599999999998</v>
          </cell>
          <cell r="Z1703">
            <v>6102.7599999999993</v>
          </cell>
          <cell r="AA1703" t="str">
            <v>BFGOODRICH, 215, 65, 16, 103/100, S, CAMIONETA, ALL TERRAIN, ALL TERRAIN T/A KO2, Letra Negra Resaltada</v>
          </cell>
        </row>
        <row r="1704">
          <cell r="A1704" t="str">
            <v>C18007</v>
          </cell>
          <cell r="B1704" t="str">
            <v>225/60/R16 Coopertires Cs3 Touring 98H</v>
          </cell>
          <cell r="C1704" t="str">
            <v>COOPERTIRES</v>
          </cell>
          <cell r="D1704" t="str">
            <v>CS3 TOURING</v>
          </cell>
          <cell r="E1704">
            <v>225</v>
          </cell>
          <cell r="F1704">
            <v>60</v>
          </cell>
          <cell r="G1704">
            <v>16</v>
          </cell>
          <cell r="H1704" t="str">
            <v>Letra Negra</v>
          </cell>
          <cell r="I1704" t="str">
            <v>No</v>
          </cell>
          <cell r="J1704" t="str">
            <v>R</v>
          </cell>
          <cell r="K1704" t="str">
            <v>H</v>
          </cell>
          <cell r="L1704" t="str">
            <v>98</v>
          </cell>
          <cell r="M1704" t="str">
            <v>SL</v>
          </cell>
          <cell r="N1704" t="str">
            <v>A</v>
          </cell>
          <cell r="O1704" t="str">
            <v>A</v>
          </cell>
          <cell r="P1704" t="str">
            <v>No</v>
          </cell>
          <cell r="Q1704" t="str">
            <v>-</v>
          </cell>
          <cell r="R1704">
            <v>440</v>
          </cell>
          <cell r="S1704" t="str">
            <v>AUTO</v>
          </cell>
          <cell r="T1704" t="str">
            <v>TOURING</v>
          </cell>
          <cell r="U1704" t="str">
            <v>DESCONTINUADO</v>
          </cell>
          <cell r="V1704">
            <v>0</v>
          </cell>
          <cell r="W1704">
            <v>1167.2</v>
          </cell>
          <cell r="X1704">
            <v>1849</v>
          </cell>
          <cell r="Y1704">
            <v>2144.8399999999997</v>
          </cell>
          <cell r="Z1704">
            <v>3868.6</v>
          </cell>
          <cell r="AA1704" t="str">
            <v>COOPERTIRES, 225, 60, 16, 98, H, AUTO, TOURING, CS3 TOURING, Letra Negra</v>
          </cell>
        </row>
        <row r="1705">
          <cell r="A1705" t="str">
            <v>C20266</v>
          </cell>
          <cell r="B1705" t="str">
            <v>225/60/R16 Coopertires Cs5 Ultra Touring 98V</v>
          </cell>
          <cell r="C1705" t="str">
            <v>COOPERTIRES</v>
          </cell>
          <cell r="D1705" t="str">
            <v>CS5 ULTRA TOURING</v>
          </cell>
          <cell r="E1705">
            <v>225</v>
          </cell>
          <cell r="F1705">
            <v>60</v>
          </cell>
          <cell r="G1705">
            <v>16</v>
          </cell>
          <cell r="H1705" t="str">
            <v>Letra Negra</v>
          </cell>
          <cell r="I1705" t="str">
            <v>No</v>
          </cell>
          <cell r="J1705" t="str">
            <v>HP</v>
          </cell>
          <cell r="K1705" t="str">
            <v>V</v>
          </cell>
          <cell r="L1705" t="str">
            <v>98</v>
          </cell>
          <cell r="M1705" t="str">
            <v>SL</v>
          </cell>
          <cell r="N1705" t="str">
            <v>A</v>
          </cell>
          <cell r="O1705" t="str">
            <v>A</v>
          </cell>
          <cell r="P1705" t="str">
            <v>No</v>
          </cell>
          <cell r="Q1705">
            <v>4</v>
          </cell>
          <cell r="R1705">
            <v>580</v>
          </cell>
          <cell r="S1705" t="str">
            <v>AUTO</v>
          </cell>
          <cell r="T1705" t="str">
            <v>TOURING</v>
          </cell>
          <cell r="U1705" t="str">
            <v>EN GAMA</v>
          </cell>
          <cell r="V1705">
            <v>0</v>
          </cell>
          <cell r="W1705">
            <v>1369.41</v>
          </cell>
          <cell r="X1705">
            <v>2122</v>
          </cell>
          <cell r="Y1705">
            <v>2461.52</v>
          </cell>
          <cell r="Z1705">
            <v>4539.08</v>
          </cell>
          <cell r="AA1705" t="str">
            <v>COOPERTIRES, 225, 60, 16, 98, V, AUTO, TOURING, CS5 ULTRA TOURING, Letra Negra</v>
          </cell>
        </row>
        <row r="1706">
          <cell r="A1706" t="str">
            <v>C76132</v>
          </cell>
          <cell r="B1706" t="str">
            <v>Lt325/65/R18 Coopertires Discoverer Stt 127/124N</v>
          </cell>
          <cell r="C1706" t="str">
            <v>COOPERTIRES</v>
          </cell>
          <cell r="D1706" t="str">
            <v>DISCOVERER STT</v>
          </cell>
          <cell r="E1706">
            <v>325</v>
          </cell>
          <cell r="F1706">
            <v>65</v>
          </cell>
          <cell r="G1706">
            <v>18</v>
          </cell>
          <cell r="H1706" t="str">
            <v>Letra Negra</v>
          </cell>
          <cell r="I1706" t="str">
            <v>No</v>
          </cell>
          <cell r="J1706" t="str">
            <v>R</v>
          </cell>
          <cell r="K1706" t="str">
            <v>N</v>
          </cell>
          <cell r="L1706" t="str">
            <v>127/124</v>
          </cell>
          <cell r="M1706" t="str">
            <v>D</v>
          </cell>
          <cell r="N1706" t="str">
            <v>-</v>
          </cell>
          <cell r="O1706" t="str">
            <v>-</v>
          </cell>
          <cell r="P1706" t="str">
            <v>No</v>
          </cell>
          <cell r="Q1706">
            <v>8</v>
          </cell>
          <cell r="R1706">
            <v>0</v>
          </cell>
          <cell r="S1706" t="str">
            <v>CAMIONETA</v>
          </cell>
          <cell r="T1706" t="str">
            <v>ALL TERRAIN</v>
          </cell>
          <cell r="U1706" t="str">
            <v>DESCONTINUADO</v>
          </cell>
          <cell r="V1706">
            <v>0</v>
          </cell>
          <cell r="W1706">
            <v>2500.71</v>
          </cell>
          <cell r="X1706">
            <v>3775</v>
          </cell>
          <cell r="Y1706">
            <v>4379</v>
          </cell>
          <cell r="Z1706">
            <v>8288.1999999999989</v>
          </cell>
          <cell r="AA1706" t="str">
            <v>COOPERTIRES, 325, 65, 18, 127/124, N, CAMIONETA, ALL TERRAIN, DISCOVERER STT, Letra Negra</v>
          </cell>
        </row>
        <row r="1707">
          <cell r="A1707" t="str">
            <v>PIR1748300</v>
          </cell>
          <cell r="B1707" t="str">
            <v>255/55/R18 Pirelli Scorpion Zero Asimetrico 109H</v>
          </cell>
          <cell r="C1707" t="str">
            <v>PIRELLI</v>
          </cell>
          <cell r="D1707" t="str">
            <v>SCORPION ZERO ASIMETRICO</v>
          </cell>
          <cell r="E1707">
            <v>255</v>
          </cell>
          <cell r="F1707">
            <v>55</v>
          </cell>
          <cell r="G1707">
            <v>18</v>
          </cell>
          <cell r="H1707" t="str">
            <v>Letra Negra</v>
          </cell>
          <cell r="I1707" t="str">
            <v>Si</v>
          </cell>
          <cell r="J1707" t="str">
            <v>R</v>
          </cell>
          <cell r="K1707" t="str">
            <v>H</v>
          </cell>
          <cell r="L1707" t="str">
            <v>109</v>
          </cell>
          <cell r="M1707" t="str">
            <v>XL</v>
          </cell>
          <cell r="N1707" t="str">
            <v>A</v>
          </cell>
          <cell r="O1707" t="str">
            <v>A</v>
          </cell>
          <cell r="P1707" t="str">
            <v>No</v>
          </cell>
          <cell r="Q1707" t="str">
            <v>-</v>
          </cell>
          <cell r="R1707">
            <v>420</v>
          </cell>
          <cell r="S1707" t="str">
            <v>CAMIONETA</v>
          </cell>
          <cell r="T1707" t="str">
            <v>URBAN</v>
          </cell>
          <cell r="U1707" t="str">
            <v>EN GAMA</v>
          </cell>
          <cell r="V1707">
            <v>2</v>
          </cell>
          <cell r="W1707">
            <v>2604.98</v>
          </cell>
          <cell r="X1707">
            <v>3917</v>
          </cell>
          <cell r="Y1707">
            <v>4543.7199999999993</v>
          </cell>
          <cell r="Z1707">
            <v>8633.8799999999992</v>
          </cell>
          <cell r="AA1707" t="str">
            <v>PIRELLI, 255, 55, 18, 109, H, CAMIONETA, URBAN, SCORPION ZERO ASIMETRICO, Letra Negra</v>
          </cell>
        </row>
        <row r="1708">
          <cell r="A1708">
            <v>65895</v>
          </cell>
          <cell r="B1708" t="str">
            <v>295/25/R21 Michelin Pilot Sport Ps2 96Y</v>
          </cell>
          <cell r="C1708" t="str">
            <v>MICHELIN</v>
          </cell>
          <cell r="D1708" t="str">
            <v>PILOT SPORT PS2</v>
          </cell>
          <cell r="E1708">
            <v>295</v>
          </cell>
          <cell r="F1708">
            <v>25</v>
          </cell>
          <cell r="G1708">
            <v>21</v>
          </cell>
          <cell r="H1708" t="str">
            <v>Letra Negra</v>
          </cell>
          <cell r="I1708" t="str">
            <v>No</v>
          </cell>
          <cell r="J1708" t="str">
            <v>HP</v>
          </cell>
          <cell r="K1708" t="str">
            <v>Y</v>
          </cell>
          <cell r="L1708" t="str">
            <v>96</v>
          </cell>
          <cell r="M1708" t="str">
            <v>XL</v>
          </cell>
          <cell r="N1708" t="str">
            <v>-</v>
          </cell>
          <cell r="O1708" t="str">
            <v>-</v>
          </cell>
          <cell r="P1708" t="str">
            <v>No</v>
          </cell>
          <cell r="Q1708" t="str">
            <v>-</v>
          </cell>
          <cell r="R1708">
            <v>220</v>
          </cell>
          <cell r="S1708" t="str">
            <v>AUTO</v>
          </cell>
          <cell r="T1708" t="str">
            <v>SPORTING</v>
          </cell>
          <cell r="U1708" t="str">
            <v>DESCONTINUADO</v>
          </cell>
          <cell r="V1708">
            <v>1</v>
          </cell>
          <cell r="W1708">
            <v>4804.4799999999996</v>
          </cell>
          <cell r="X1708">
            <v>6895</v>
          </cell>
          <cell r="Y1708">
            <v>7998.2</v>
          </cell>
          <cell r="Z1708">
            <v>15924.48</v>
          </cell>
          <cell r="AA1708" t="str">
            <v>MICHELIN, 295, 25, 21, 96, Y, AUTO, SPORTING, PILOT SPORT PS2, Letra Negra</v>
          </cell>
        </row>
        <row r="1709">
          <cell r="A1709">
            <v>66649</v>
          </cell>
          <cell r="B1709" t="str">
            <v>265/75/R16 Bfgoodrich Rugged Trail T/A 114T</v>
          </cell>
          <cell r="C1709" t="str">
            <v>BFGOODRICH</v>
          </cell>
          <cell r="D1709" t="str">
            <v>RUGGED TRAIL T/A</v>
          </cell>
          <cell r="E1709">
            <v>265</v>
          </cell>
          <cell r="F1709">
            <v>75</v>
          </cell>
          <cell r="G1709">
            <v>16</v>
          </cell>
          <cell r="H1709" t="str">
            <v>Letra Blanca Resaltada Derecha</v>
          </cell>
          <cell r="I1709" t="str">
            <v>No</v>
          </cell>
          <cell r="J1709" t="str">
            <v>R</v>
          </cell>
          <cell r="K1709" t="str">
            <v>T</v>
          </cell>
          <cell r="L1709" t="str">
            <v>114</v>
          </cell>
          <cell r="M1709" t="str">
            <v>SL</v>
          </cell>
          <cell r="N1709" t="str">
            <v>-</v>
          </cell>
          <cell r="O1709" t="str">
            <v>-</v>
          </cell>
          <cell r="P1709" t="str">
            <v>No</v>
          </cell>
          <cell r="Q1709" t="str">
            <v>-</v>
          </cell>
          <cell r="R1709">
            <v>400</v>
          </cell>
          <cell r="S1709" t="str">
            <v>CAMIONETA</v>
          </cell>
          <cell r="T1709" t="str">
            <v>ALL TERRAIN</v>
          </cell>
          <cell r="U1709" t="str">
            <v>EN GAMA</v>
          </cell>
          <cell r="V1709">
            <v>3</v>
          </cell>
          <cell r="W1709">
            <v>1882.89</v>
          </cell>
          <cell r="X1709">
            <v>2818</v>
          </cell>
          <cell r="Y1709">
            <v>3268.8799999999997</v>
          </cell>
          <cell r="Z1709">
            <v>6240.7999999999993</v>
          </cell>
          <cell r="AA1709" t="str">
            <v>BFGOODRICH, 265, 75, 16, 114, T, CAMIONETA, ALL TERRAIN, RUGGED TRAIL T/A, Letra Blanca Resaltada Derecha</v>
          </cell>
        </row>
        <row r="1710">
          <cell r="A1710" t="str">
            <v>C22016</v>
          </cell>
          <cell r="B1710" t="str">
            <v>225/50/R17 Coopertires Zeon Rs3-S 98W</v>
          </cell>
          <cell r="C1710" t="str">
            <v>COOPERTIRES</v>
          </cell>
          <cell r="D1710" t="str">
            <v>ZEON RS3-S</v>
          </cell>
          <cell r="E1710">
            <v>225</v>
          </cell>
          <cell r="F1710">
            <v>50</v>
          </cell>
          <cell r="G1710">
            <v>17</v>
          </cell>
          <cell r="H1710" t="str">
            <v>Letra Negra</v>
          </cell>
          <cell r="I1710" t="str">
            <v>No</v>
          </cell>
          <cell r="J1710" t="str">
            <v>HP</v>
          </cell>
          <cell r="K1710" t="str">
            <v>W</v>
          </cell>
          <cell r="L1710" t="str">
            <v>98</v>
          </cell>
          <cell r="M1710" t="str">
            <v>XL</v>
          </cell>
          <cell r="N1710" t="str">
            <v>AA</v>
          </cell>
          <cell r="O1710" t="str">
            <v>A</v>
          </cell>
          <cell r="P1710" t="str">
            <v>No</v>
          </cell>
          <cell r="Q1710">
            <v>4</v>
          </cell>
          <cell r="R1710">
            <v>300</v>
          </cell>
          <cell r="S1710" t="str">
            <v>AUTO</v>
          </cell>
          <cell r="T1710" t="str">
            <v>PERFORMANCE</v>
          </cell>
          <cell r="U1710" t="str">
            <v>FUERA DE GAMA</v>
          </cell>
          <cell r="V1710">
            <v>2</v>
          </cell>
          <cell r="W1710">
            <v>1789.96</v>
          </cell>
          <cell r="X1710">
            <v>2762</v>
          </cell>
          <cell r="Y1710">
            <v>3203.9199999999996</v>
          </cell>
          <cell r="Z1710">
            <v>5933.4</v>
          </cell>
          <cell r="AA1710" t="str">
            <v>COOPERTIRES, 225, 50, 17, 98, W, AUTO, PERFORMANCE, ZEON RS3-S, Letra Negra</v>
          </cell>
        </row>
        <row r="1711">
          <cell r="A1711" t="str">
            <v>GDY103360</v>
          </cell>
          <cell r="B1711" t="str">
            <v>255/40/R19 Goodyear Eagle F1 Asymmetric 100Y</v>
          </cell>
          <cell r="C1711" t="str">
            <v>GOODYEAR</v>
          </cell>
          <cell r="D1711" t="str">
            <v>EAGLE F1 ASYMMETRIC</v>
          </cell>
          <cell r="E1711">
            <v>255</v>
          </cell>
          <cell r="F1711">
            <v>40</v>
          </cell>
          <cell r="G1711">
            <v>19</v>
          </cell>
          <cell r="H1711" t="str">
            <v>Letra Negra</v>
          </cell>
          <cell r="I1711" t="str">
            <v>Si</v>
          </cell>
          <cell r="J1711" t="str">
            <v>HP</v>
          </cell>
          <cell r="K1711" t="str">
            <v>Y</v>
          </cell>
          <cell r="L1711" t="str">
            <v>100</v>
          </cell>
          <cell r="M1711" t="str">
            <v>XL</v>
          </cell>
          <cell r="N1711" t="str">
            <v>AA</v>
          </cell>
          <cell r="O1711" t="str">
            <v>A</v>
          </cell>
          <cell r="P1711" t="str">
            <v>No</v>
          </cell>
          <cell r="Q1711" t="str">
            <v>-</v>
          </cell>
          <cell r="R1711">
            <v>500</v>
          </cell>
          <cell r="S1711" t="str">
            <v>AUTO</v>
          </cell>
          <cell r="T1711" t="str">
            <v>SPORTING</v>
          </cell>
          <cell r="U1711" t="str">
            <v>EN GAMA</v>
          </cell>
          <cell r="V1711">
            <v>0</v>
          </cell>
          <cell r="W1711">
            <v>3792.47</v>
          </cell>
          <cell r="X1711">
            <v>5524</v>
          </cell>
          <cell r="Y1711">
            <v>6407.8399999999992</v>
          </cell>
          <cell r="Z1711">
            <v>12888.759999999998</v>
          </cell>
          <cell r="AA1711" t="str">
            <v>GOODYEAR, 255, 40, 19, 100, Y, AUTO, SPORTING, EAGLE F1 ASYMMETRIC, Letra Negra</v>
          </cell>
        </row>
        <row r="1712">
          <cell r="A1712">
            <v>16584</v>
          </cell>
          <cell r="B1712" t="str">
            <v>265/35/R21 Michelin Pilot Sport Ps2 101Y</v>
          </cell>
          <cell r="C1712" t="str">
            <v>MICHELIN</v>
          </cell>
          <cell r="D1712" t="str">
            <v>PILOT SPORT PS2</v>
          </cell>
          <cell r="E1712">
            <v>265</v>
          </cell>
          <cell r="F1712">
            <v>35</v>
          </cell>
          <cell r="G1712">
            <v>21</v>
          </cell>
          <cell r="H1712" t="str">
            <v>Letra Negra</v>
          </cell>
          <cell r="I1712" t="str">
            <v>No</v>
          </cell>
          <cell r="J1712" t="str">
            <v>HP</v>
          </cell>
          <cell r="K1712" t="str">
            <v>Y</v>
          </cell>
          <cell r="L1712" t="str">
            <v>101</v>
          </cell>
          <cell r="M1712" t="str">
            <v>SL</v>
          </cell>
          <cell r="N1712" t="str">
            <v>AA</v>
          </cell>
          <cell r="O1712" t="str">
            <v>A</v>
          </cell>
          <cell r="P1712" t="str">
            <v>No</v>
          </cell>
          <cell r="Q1712" t="str">
            <v>-</v>
          </cell>
          <cell r="R1712">
            <v>220</v>
          </cell>
          <cell r="S1712" t="str">
            <v>AUTO</v>
          </cell>
          <cell r="T1712" t="str">
            <v>SPORTING</v>
          </cell>
          <cell r="U1712" t="str">
            <v>DESCONTINUADO</v>
          </cell>
          <cell r="V1712">
            <v>1</v>
          </cell>
          <cell r="W1712">
            <v>5382.53</v>
          </cell>
          <cell r="X1712">
            <v>7677</v>
          </cell>
          <cell r="Y1712">
            <v>8905.32</v>
          </cell>
          <cell r="Z1712">
            <v>17839.64</v>
          </cell>
          <cell r="AA1712" t="str">
            <v>MICHELIN, 265, 35, 21, 101, Y, AUTO, SPORTING, PILOT SPORT PS2, Letra Negra</v>
          </cell>
        </row>
        <row r="1713">
          <cell r="A1713">
            <v>50903</v>
          </cell>
          <cell r="B1713" t="str">
            <v>255/40/R17 Bfgoodrich G-Force Sport Comp-2 94W</v>
          </cell>
          <cell r="C1713" t="str">
            <v>BFGOODRICH</v>
          </cell>
          <cell r="D1713" t="str">
            <v>G-FORCE SPORT COMP-2</v>
          </cell>
          <cell r="E1713">
            <v>255</v>
          </cell>
          <cell r="F1713">
            <v>40</v>
          </cell>
          <cell r="G1713">
            <v>17</v>
          </cell>
          <cell r="H1713" t="str">
            <v>Letra Negra</v>
          </cell>
          <cell r="I1713" t="str">
            <v>No</v>
          </cell>
          <cell r="J1713" t="str">
            <v>HP</v>
          </cell>
          <cell r="K1713" t="str">
            <v>W</v>
          </cell>
          <cell r="L1713" t="str">
            <v>94</v>
          </cell>
          <cell r="M1713" t="str">
            <v>SL</v>
          </cell>
          <cell r="N1713" t="str">
            <v>AA</v>
          </cell>
          <cell r="O1713" t="str">
            <v>A</v>
          </cell>
          <cell r="P1713" t="str">
            <v>No</v>
          </cell>
          <cell r="Q1713" t="str">
            <v>-</v>
          </cell>
          <cell r="R1713">
            <v>340</v>
          </cell>
          <cell r="S1713" t="str">
            <v>AUTO</v>
          </cell>
          <cell r="T1713" t="str">
            <v>SPORTING</v>
          </cell>
          <cell r="U1713" t="str">
            <v>EN GAMA</v>
          </cell>
          <cell r="V1713">
            <v>3</v>
          </cell>
          <cell r="W1713">
            <v>1974.24</v>
          </cell>
          <cell r="X1713">
            <v>3011</v>
          </cell>
          <cell r="Y1713">
            <v>3492.7599999999998</v>
          </cell>
          <cell r="Z1713">
            <v>6543.56</v>
          </cell>
          <cell r="AA1713" t="str">
            <v>BFGOODRICH, 255, 40, 17, 94, W, AUTO, SPORTING, G-FORCE SPORT COMP-2, Letra Negra</v>
          </cell>
        </row>
        <row r="1714">
          <cell r="A1714" t="str">
            <v>C51771</v>
          </cell>
          <cell r="B1714" t="str">
            <v>235/75/R15 Coopertires Discoverer A/T3 Suv 109T</v>
          </cell>
          <cell r="C1714" t="str">
            <v>COOPERTIRES</v>
          </cell>
          <cell r="D1714" t="str">
            <v>DISCOVERER A/T3 SUV</v>
          </cell>
          <cell r="E1714">
            <v>235</v>
          </cell>
          <cell r="F1714">
            <v>75</v>
          </cell>
          <cell r="G1714">
            <v>15</v>
          </cell>
          <cell r="H1714" t="str">
            <v>Letra Blanca Derecha</v>
          </cell>
          <cell r="I1714" t="str">
            <v>No</v>
          </cell>
          <cell r="J1714" t="str">
            <v>R</v>
          </cell>
          <cell r="K1714" t="str">
            <v>T</v>
          </cell>
          <cell r="L1714" t="str">
            <v>109</v>
          </cell>
          <cell r="M1714" t="str">
            <v>XL</v>
          </cell>
          <cell r="N1714" t="str">
            <v>-</v>
          </cell>
          <cell r="O1714" t="str">
            <v>-</v>
          </cell>
          <cell r="P1714" t="str">
            <v>No</v>
          </cell>
          <cell r="Q1714">
            <v>6</v>
          </cell>
          <cell r="R1714">
            <v>0</v>
          </cell>
          <cell r="S1714" t="str">
            <v>CAMIONETA</v>
          </cell>
          <cell r="T1714" t="str">
            <v>ALL TERRAIN</v>
          </cell>
          <cell r="U1714" t="str">
            <v>DESCONTINUADO</v>
          </cell>
          <cell r="V1714">
            <v>0</v>
          </cell>
          <cell r="W1714">
            <v>1422.64</v>
          </cell>
          <cell r="X1714">
            <v>2130</v>
          </cell>
          <cell r="Y1714">
            <v>2470.7999999999997</v>
          </cell>
          <cell r="Z1714">
            <v>4715.3999999999996</v>
          </cell>
          <cell r="AA1714" t="str">
            <v>COOPERTIRES, 235, 75, 15, 109, T, CAMIONETA, ALL TERRAIN, DISCOVERER A/T3 SUV, Letra Blanca Derecha</v>
          </cell>
        </row>
        <row r="1715">
          <cell r="A1715" t="str">
            <v>C73475</v>
          </cell>
          <cell r="B1715" t="str">
            <v>Lt265/70/R17 Coopertires Discoverer St 121/118Q</v>
          </cell>
          <cell r="C1715" t="str">
            <v>COOPERTIRES</v>
          </cell>
          <cell r="D1715" t="str">
            <v>DISCOVERER ST</v>
          </cell>
          <cell r="E1715">
            <v>265</v>
          </cell>
          <cell r="F1715">
            <v>70</v>
          </cell>
          <cell r="G1715">
            <v>17</v>
          </cell>
          <cell r="H1715" t="str">
            <v>Letra Blanca Derecha</v>
          </cell>
          <cell r="I1715" t="str">
            <v>No</v>
          </cell>
          <cell r="J1715" t="str">
            <v>R</v>
          </cell>
          <cell r="K1715" t="str">
            <v>Q</v>
          </cell>
          <cell r="L1715" t="str">
            <v>121/118</v>
          </cell>
          <cell r="M1715" t="str">
            <v>E</v>
          </cell>
          <cell r="N1715" t="str">
            <v>-</v>
          </cell>
          <cell r="O1715" t="str">
            <v>-</v>
          </cell>
          <cell r="P1715" t="str">
            <v>No</v>
          </cell>
          <cell r="Q1715">
            <v>10</v>
          </cell>
          <cell r="R1715">
            <v>0</v>
          </cell>
          <cell r="S1715" t="str">
            <v>CAMIONETA</v>
          </cell>
          <cell r="T1715" t="str">
            <v>ALL TERRAIN</v>
          </cell>
          <cell r="U1715" t="str">
            <v>DESCONTINUADO</v>
          </cell>
          <cell r="V1715">
            <v>0</v>
          </cell>
          <cell r="W1715">
            <v>3470</v>
          </cell>
          <cell r="X1715">
            <v>5036</v>
          </cell>
          <cell r="Y1715">
            <v>5841.7599999999993</v>
          </cell>
          <cell r="Z1715">
            <v>11501.4</v>
          </cell>
          <cell r="AA1715" t="str">
            <v>COOPERTIRES, 265, 70, 17, 121/118, Q, CAMIONETA, ALL TERRAIN, DISCOVERER ST, Letra Blanca Derecha</v>
          </cell>
        </row>
        <row r="1716">
          <cell r="A1716">
            <v>5871</v>
          </cell>
          <cell r="B1716" t="str">
            <v>235/50/R17 Uniroyal Tiger Paw Gtz 96W</v>
          </cell>
          <cell r="C1716" t="str">
            <v>UNIROYAL</v>
          </cell>
          <cell r="D1716" t="str">
            <v>TIGER PAW GTZ</v>
          </cell>
          <cell r="E1716">
            <v>235</v>
          </cell>
          <cell r="F1716">
            <v>50</v>
          </cell>
          <cell r="G1716">
            <v>17</v>
          </cell>
          <cell r="H1716" t="str">
            <v>Letra Negra</v>
          </cell>
          <cell r="I1716" t="str">
            <v>No</v>
          </cell>
          <cell r="J1716" t="str">
            <v>HP</v>
          </cell>
          <cell r="K1716" t="str">
            <v>W</v>
          </cell>
          <cell r="L1716" t="str">
            <v>96</v>
          </cell>
          <cell r="M1716" t="str">
            <v>SL</v>
          </cell>
          <cell r="N1716" t="str">
            <v>-</v>
          </cell>
          <cell r="O1716" t="str">
            <v>-</v>
          </cell>
          <cell r="P1716" t="str">
            <v>No</v>
          </cell>
          <cell r="Q1716" t="str">
            <v>-</v>
          </cell>
          <cell r="R1716">
            <v>400</v>
          </cell>
          <cell r="S1716" t="str">
            <v>AUTO</v>
          </cell>
          <cell r="T1716" t="str">
            <v>URBAN</v>
          </cell>
          <cell r="U1716" t="str">
            <v>DESCONTINUADO</v>
          </cell>
          <cell r="V1716">
            <v>0</v>
          </cell>
          <cell r="W1716">
            <v>1453.59</v>
          </cell>
          <cell r="X1716">
            <v>2306</v>
          </cell>
          <cell r="Y1716">
            <v>2674.96</v>
          </cell>
          <cell r="Z1716">
            <v>4818.6399999999994</v>
          </cell>
          <cell r="AA1716" t="str">
            <v>UNIROYAL, 235, 50, 17, 96, W, AUTO, URBAN, TIGER PAW GTZ, Letra Negra</v>
          </cell>
        </row>
        <row r="1717">
          <cell r="A1717">
            <v>10598</v>
          </cell>
          <cell r="B1717" t="str">
            <v>225/75/R16 Bfgoodrich All Terrain T/A Ko2 115/112S</v>
          </cell>
          <cell r="C1717" t="str">
            <v>BFGOODRICH</v>
          </cell>
          <cell r="D1717" t="str">
            <v>ALL TERRAIN T/A KO2</v>
          </cell>
          <cell r="E1717">
            <v>225</v>
          </cell>
          <cell r="F1717">
            <v>75</v>
          </cell>
          <cell r="G1717">
            <v>16</v>
          </cell>
          <cell r="H1717" t="str">
            <v>Letra Blanca Resaltada</v>
          </cell>
          <cell r="I1717" t="str">
            <v>No</v>
          </cell>
          <cell r="J1717" t="str">
            <v>R</v>
          </cell>
          <cell r="K1717" t="str">
            <v>S</v>
          </cell>
          <cell r="L1717" t="str">
            <v>115/112</v>
          </cell>
          <cell r="M1717" t="str">
            <v>SL</v>
          </cell>
          <cell r="N1717" t="str">
            <v>-</v>
          </cell>
          <cell r="O1717" t="str">
            <v>-</v>
          </cell>
          <cell r="P1717" t="str">
            <v>No</v>
          </cell>
          <cell r="Q1717" t="str">
            <v>-</v>
          </cell>
          <cell r="R1717">
            <v>0</v>
          </cell>
          <cell r="S1717" t="str">
            <v>CAMIONETA</v>
          </cell>
          <cell r="T1717" t="str">
            <v>ALL TERRAIN</v>
          </cell>
          <cell r="U1717" t="str">
            <v>EN GAMA</v>
          </cell>
          <cell r="V1717">
            <v>0</v>
          </cell>
          <cell r="W1717">
            <v>2164.88</v>
          </cell>
          <cell r="X1717">
            <v>3199</v>
          </cell>
          <cell r="Y1717">
            <v>3710.8399999999997</v>
          </cell>
          <cell r="Z1717">
            <v>7175.7599999999993</v>
          </cell>
          <cell r="AA1717" t="str">
            <v>BFGOODRICH, 225, 75, 16, 115/112, S, CAMIONETA, ALL TERRAIN, ALL TERRAIN T/A KO2, Letra Blanca Resaltada</v>
          </cell>
        </row>
        <row r="1718">
          <cell r="A1718">
            <v>8369</v>
          </cell>
          <cell r="B1718" t="str">
            <v>235/40/R18 Uniroyal Tiger Paw Gtz 91W</v>
          </cell>
          <cell r="C1718" t="str">
            <v>UNIROYAL</v>
          </cell>
          <cell r="D1718" t="str">
            <v>TIGER PAW GTZ</v>
          </cell>
          <cell r="E1718">
            <v>235</v>
          </cell>
          <cell r="F1718">
            <v>40</v>
          </cell>
          <cell r="G1718">
            <v>18</v>
          </cell>
          <cell r="H1718" t="str">
            <v>Letra Negra</v>
          </cell>
          <cell r="I1718" t="str">
            <v>No</v>
          </cell>
          <cell r="J1718" t="str">
            <v>HP</v>
          </cell>
          <cell r="K1718" t="str">
            <v>W</v>
          </cell>
          <cell r="L1718" t="str">
            <v>91</v>
          </cell>
          <cell r="M1718" t="str">
            <v>SL</v>
          </cell>
          <cell r="N1718" t="str">
            <v>-</v>
          </cell>
          <cell r="O1718" t="str">
            <v>-</v>
          </cell>
          <cell r="P1718" t="str">
            <v>No</v>
          </cell>
          <cell r="Q1718" t="str">
            <v>-</v>
          </cell>
          <cell r="R1718">
            <v>400</v>
          </cell>
          <cell r="S1718" t="str">
            <v>AUTO</v>
          </cell>
          <cell r="T1718" t="str">
            <v>URBAN</v>
          </cell>
          <cell r="U1718" t="str">
            <v>DESCONTINUADO</v>
          </cell>
          <cell r="V1718">
            <v>3</v>
          </cell>
          <cell r="W1718">
            <v>1638.69</v>
          </cell>
          <cell r="X1718">
            <v>2608</v>
          </cell>
          <cell r="Y1718">
            <v>3025.2799999999997</v>
          </cell>
          <cell r="Z1718">
            <v>5431.12</v>
          </cell>
          <cell r="AA1718" t="str">
            <v>UNIROYAL, 235, 40, 18, 91, W, AUTO, URBAN, TIGER PAW GTZ, Letra Negra</v>
          </cell>
        </row>
        <row r="1719">
          <cell r="A1719">
            <v>10804</v>
          </cell>
          <cell r="B1719" t="str">
            <v>225/70/R15 Bfgoodrich Long Trail T/A Tour 100T</v>
          </cell>
          <cell r="C1719" t="str">
            <v>BFGOODRICH</v>
          </cell>
          <cell r="D1719" t="str">
            <v>LONG TRAIL T/A TOUR</v>
          </cell>
          <cell r="E1719">
            <v>225</v>
          </cell>
          <cell r="F1719">
            <v>70</v>
          </cell>
          <cell r="G1719">
            <v>15</v>
          </cell>
          <cell r="H1719" t="str">
            <v>Letra Blanca Resaltada Derecha</v>
          </cell>
          <cell r="I1719" t="str">
            <v>No</v>
          </cell>
          <cell r="J1719" t="str">
            <v>R</v>
          </cell>
          <cell r="K1719" t="str">
            <v>T</v>
          </cell>
          <cell r="L1719" t="str">
            <v>100</v>
          </cell>
          <cell r="M1719" t="str">
            <v>SL</v>
          </cell>
          <cell r="N1719" t="str">
            <v>A</v>
          </cell>
          <cell r="O1719" t="str">
            <v>B</v>
          </cell>
          <cell r="P1719" t="str">
            <v>No</v>
          </cell>
          <cell r="Q1719" t="str">
            <v>-</v>
          </cell>
          <cell r="R1719">
            <v>580</v>
          </cell>
          <cell r="S1719" t="str">
            <v>CAMIONETA</v>
          </cell>
          <cell r="T1719" t="str">
            <v>TOURING</v>
          </cell>
          <cell r="U1719" t="str">
            <v>EN GAMA</v>
          </cell>
          <cell r="V1719">
            <v>0</v>
          </cell>
          <cell r="W1719">
            <v>1370.99</v>
          </cell>
          <cell r="X1719">
            <v>2060</v>
          </cell>
          <cell r="Y1719">
            <v>2389.6</v>
          </cell>
          <cell r="Z1719">
            <v>4544.88</v>
          </cell>
          <cell r="AA1719" t="str">
            <v>BFGOODRICH, 225, 70, 15, 100, T, CAMIONETA, TOURING, LONG TRAIL T/A TOUR, Letra Blanca Resaltada Derecha</v>
          </cell>
        </row>
        <row r="1720">
          <cell r="A1720">
            <v>1791</v>
          </cell>
          <cell r="B1720" t="str">
            <v>215/65/R17 Michelin Hydroedge 98T</v>
          </cell>
          <cell r="C1720" t="str">
            <v>MICHELIN</v>
          </cell>
          <cell r="D1720" t="str">
            <v>HYDROEDGE</v>
          </cell>
          <cell r="E1720">
            <v>215</v>
          </cell>
          <cell r="F1720">
            <v>65</v>
          </cell>
          <cell r="G1720">
            <v>17</v>
          </cell>
          <cell r="H1720" t="str">
            <v>Letra Negra</v>
          </cell>
          <cell r="I1720" t="str">
            <v>No</v>
          </cell>
          <cell r="J1720" t="str">
            <v>R</v>
          </cell>
          <cell r="K1720" t="str">
            <v>T</v>
          </cell>
          <cell r="L1720" t="str">
            <v>98</v>
          </cell>
          <cell r="M1720" t="str">
            <v>SL</v>
          </cell>
          <cell r="N1720" t="str">
            <v>-</v>
          </cell>
          <cell r="O1720" t="str">
            <v>-</v>
          </cell>
          <cell r="P1720" t="str">
            <v>No</v>
          </cell>
          <cell r="Q1720" t="str">
            <v>-</v>
          </cell>
          <cell r="R1720">
            <v>800</v>
          </cell>
          <cell r="S1720" t="str">
            <v>AUTO</v>
          </cell>
          <cell r="T1720" t="str">
            <v>URBAN</v>
          </cell>
          <cell r="U1720" t="str">
            <v>DESCONTINUADO</v>
          </cell>
          <cell r="V1720">
            <v>0</v>
          </cell>
          <cell r="W1720">
            <v>1565.59</v>
          </cell>
          <cell r="X1720">
            <v>2458</v>
          </cell>
          <cell r="Y1720">
            <v>2851.2799999999997</v>
          </cell>
          <cell r="Z1720">
            <v>5189.8399999999992</v>
          </cell>
          <cell r="AA1720" t="str">
            <v>MICHELIN, 215, 65, 17, 98, T, AUTO, URBAN, HYDROEDGE, Letra Negra</v>
          </cell>
        </row>
        <row r="1721">
          <cell r="A1721">
            <v>9080</v>
          </cell>
          <cell r="B1721" t="str">
            <v>245/65/R17 Michelin Ltx Force 111T</v>
          </cell>
          <cell r="C1721" t="str">
            <v>MICHELIN</v>
          </cell>
          <cell r="D1721" t="str">
            <v>LTX FORCE</v>
          </cell>
          <cell r="E1721">
            <v>245</v>
          </cell>
          <cell r="F1721">
            <v>65</v>
          </cell>
          <cell r="G1721">
            <v>17</v>
          </cell>
          <cell r="H1721" t="str">
            <v>Letra Negra</v>
          </cell>
          <cell r="I1721" t="str">
            <v>No</v>
          </cell>
          <cell r="J1721" t="str">
            <v>R</v>
          </cell>
          <cell r="K1721" t="str">
            <v>T</v>
          </cell>
          <cell r="L1721" t="str">
            <v>111</v>
          </cell>
          <cell r="M1721" t="str">
            <v>SL</v>
          </cell>
          <cell r="N1721" t="str">
            <v>A</v>
          </cell>
          <cell r="O1721" t="str">
            <v>A</v>
          </cell>
          <cell r="P1721" t="str">
            <v>No</v>
          </cell>
          <cell r="Q1721" t="str">
            <v>-</v>
          </cell>
          <cell r="R1721">
            <v>520</v>
          </cell>
          <cell r="S1721" t="str">
            <v>CAMIONETA</v>
          </cell>
          <cell r="T1721" t="str">
            <v>URBAN</v>
          </cell>
          <cell r="U1721" t="str">
            <v>EN GAMA</v>
          </cell>
          <cell r="V1721">
            <v>2</v>
          </cell>
          <cell r="W1721">
            <v>2534.5500000000002</v>
          </cell>
          <cell r="X1721">
            <v>3770</v>
          </cell>
          <cell r="Y1721">
            <v>4373.2</v>
          </cell>
          <cell r="Z1721">
            <v>8400.7199999999993</v>
          </cell>
          <cell r="AA1721" t="str">
            <v>MICHELIN, 245, 65, 17, 111, T, CAMIONETA, URBAN, LTX FORCE, Letra Negra</v>
          </cell>
        </row>
        <row r="1722">
          <cell r="A1722">
            <v>5135</v>
          </cell>
          <cell r="B1722" t="str">
            <v>205/45/R16 Michelin Pilot Sport Ps3 87W</v>
          </cell>
          <cell r="C1722" t="str">
            <v>MICHELIN</v>
          </cell>
          <cell r="D1722" t="str">
            <v>PILOT SPORT PS3</v>
          </cell>
          <cell r="E1722">
            <v>205</v>
          </cell>
          <cell r="F1722">
            <v>45</v>
          </cell>
          <cell r="G1722">
            <v>16</v>
          </cell>
          <cell r="H1722" t="str">
            <v>Letra Negra</v>
          </cell>
          <cell r="I1722" t="str">
            <v>No</v>
          </cell>
          <cell r="J1722" t="str">
            <v>HP</v>
          </cell>
          <cell r="K1722" t="str">
            <v>W</v>
          </cell>
          <cell r="L1722" t="str">
            <v>87</v>
          </cell>
          <cell r="M1722" t="str">
            <v>XL</v>
          </cell>
          <cell r="N1722" t="str">
            <v>-</v>
          </cell>
          <cell r="O1722" t="str">
            <v>-</v>
          </cell>
          <cell r="P1722" t="str">
            <v>No</v>
          </cell>
          <cell r="Q1722" t="str">
            <v>-</v>
          </cell>
          <cell r="R1722">
            <v>320</v>
          </cell>
          <cell r="S1722" t="str">
            <v>AUTO</v>
          </cell>
          <cell r="T1722" t="str">
            <v>SPORTING</v>
          </cell>
          <cell r="U1722" t="str">
            <v>DESCONTINUADO</v>
          </cell>
          <cell r="V1722">
            <v>2</v>
          </cell>
          <cell r="W1722">
            <v>1717.99</v>
          </cell>
          <cell r="X1722">
            <v>2594</v>
          </cell>
          <cell r="Y1722">
            <v>3009.04</v>
          </cell>
          <cell r="Z1722">
            <v>5694.44</v>
          </cell>
          <cell r="AA1722" t="str">
            <v>MICHELIN, 205, 45, 16, 87, W, AUTO, SPORTING, PILOT SPORT PS3, Letra Negra</v>
          </cell>
        </row>
        <row r="1723">
          <cell r="A1723">
            <v>4032</v>
          </cell>
          <cell r="B1723" t="str">
            <v>245/40/R20 Michelin Pilot Sport 99Y</v>
          </cell>
          <cell r="C1723" t="str">
            <v>MICHELIN</v>
          </cell>
          <cell r="D1723" t="str">
            <v>PILOT SPORT</v>
          </cell>
          <cell r="E1723">
            <v>245</v>
          </cell>
          <cell r="F1723">
            <v>40</v>
          </cell>
          <cell r="G1723">
            <v>20</v>
          </cell>
          <cell r="H1723" t="str">
            <v>Letra Negra</v>
          </cell>
          <cell r="I1723" t="str">
            <v>Si</v>
          </cell>
          <cell r="J1723" t="str">
            <v>HP</v>
          </cell>
          <cell r="K1723" t="str">
            <v>Y</v>
          </cell>
          <cell r="L1723" t="str">
            <v>99</v>
          </cell>
          <cell r="M1723" t="str">
            <v>XL</v>
          </cell>
          <cell r="N1723" t="str">
            <v>AA</v>
          </cell>
          <cell r="O1723" t="str">
            <v>A</v>
          </cell>
          <cell r="P1723" t="str">
            <v>No</v>
          </cell>
          <cell r="Q1723" t="str">
            <v>-</v>
          </cell>
          <cell r="R1723">
            <v>300</v>
          </cell>
          <cell r="S1723" t="str">
            <v>AUTO</v>
          </cell>
          <cell r="T1723" t="str">
            <v>SPORTING</v>
          </cell>
          <cell r="U1723" t="str">
            <v>EN GAMA</v>
          </cell>
          <cell r="V1723">
            <v>2</v>
          </cell>
          <cell r="W1723">
            <v>5436.12</v>
          </cell>
          <cell r="X1723">
            <v>7750</v>
          </cell>
          <cell r="Y1723">
            <v>8990</v>
          </cell>
          <cell r="Z1723">
            <v>18017.12</v>
          </cell>
          <cell r="AA1723" t="str">
            <v>MICHELIN, 245, 40, 20, 99, Y, AUTO, SPORTING, PILOT SPORT, Letra Negra</v>
          </cell>
        </row>
        <row r="1724">
          <cell r="A1724">
            <v>6464</v>
          </cell>
          <cell r="B1724" t="str">
            <v>285/75/R16 Bfgoodrich Mud Terrain T/A Km2 126/123Q</v>
          </cell>
          <cell r="C1724" t="str">
            <v>BFGOODRICH</v>
          </cell>
          <cell r="D1724" t="str">
            <v>MUD TERRAIN T/A KM2</v>
          </cell>
          <cell r="E1724">
            <v>285</v>
          </cell>
          <cell r="F1724">
            <v>75</v>
          </cell>
          <cell r="G1724">
            <v>16</v>
          </cell>
          <cell r="H1724" t="str">
            <v>Letra Blanca Resaltada</v>
          </cell>
          <cell r="I1724" t="str">
            <v>No</v>
          </cell>
          <cell r="J1724" t="str">
            <v>R</v>
          </cell>
          <cell r="K1724" t="str">
            <v>Q</v>
          </cell>
          <cell r="L1724" t="str">
            <v>126/123</v>
          </cell>
          <cell r="M1724" t="str">
            <v>SL</v>
          </cell>
          <cell r="N1724" t="str">
            <v>-</v>
          </cell>
          <cell r="O1724" t="str">
            <v>-</v>
          </cell>
          <cell r="P1724" t="str">
            <v>No</v>
          </cell>
          <cell r="Q1724" t="str">
            <v>-</v>
          </cell>
          <cell r="R1724">
            <v>0</v>
          </cell>
          <cell r="S1724" t="str">
            <v>CAMIONETA</v>
          </cell>
          <cell r="T1724" t="str">
            <v>ALL TERRAIN</v>
          </cell>
          <cell r="U1724" t="str">
            <v>EN GAMA</v>
          </cell>
          <cell r="V1724">
            <v>0</v>
          </cell>
          <cell r="W1724">
            <v>3119.68</v>
          </cell>
          <cell r="X1724">
            <v>4492</v>
          </cell>
          <cell r="Y1724">
            <v>5210.7199999999993</v>
          </cell>
          <cell r="Z1724">
            <v>10340.24</v>
          </cell>
          <cell r="AA1724" t="str">
            <v>BFGOODRICH, 285, 75, 16, 126/123, Q, CAMIONETA, ALL TERRAIN, MUD TERRAIN T/A KM2, Letra Blanca Resaltada</v>
          </cell>
        </row>
        <row r="1725">
          <cell r="A1725">
            <v>9951</v>
          </cell>
          <cell r="B1725" t="str">
            <v>255/35/R18 Bfgoodrich G-Force Sport Comp-2 90W</v>
          </cell>
          <cell r="C1725" t="str">
            <v>BFGOODRICH</v>
          </cell>
          <cell r="D1725" t="str">
            <v>G-FORCE SPORT COMP-2</v>
          </cell>
          <cell r="E1725">
            <v>255</v>
          </cell>
          <cell r="F1725">
            <v>35</v>
          </cell>
          <cell r="G1725">
            <v>18</v>
          </cell>
          <cell r="H1725" t="str">
            <v>Letra Negra</v>
          </cell>
          <cell r="I1725" t="str">
            <v>No</v>
          </cell>
          <cell r="J1725" t="str">
            <v>HP</v>
          </cell>
          <cell r="K1725" t="str">
            <v>W</v>
          </cell>
          <cell r="L1725" t="str">
            <v>90</v>
          </cell>
          <cell r="M1725" t="str">
            <v>SL</v>
          </cell>
          <cell r="N1725" t="str">
            <v>AA</v>
          </cell>
          <cell r="O1725" t="str">
            <v>A</v>
          </cell>
          <cell r="P1725" t="str">
            <v>No</v>
          </cell>
          <cell r="Q1725" t="str">
            <v>-</v>
          </cell>
          <cell r="R1725">
            <v>340</v>
          </cell>
          <cell r="S1725" t="str">
            <v>AUTO</v>
          </cell>
          <cell r="T1725" t="str">
            <v>SPORTING</v>
          </cell>
          <cell r="U1725" t="str">
            <v>EN GAMA</v>
          </cell>
          <cell r="V1725">
            <v>0</v>
          </cell>
          <cell r="W1725">
            <v>2199.1799999999998</v>
          </cell>
          <cell r="X1725">
            <v>3367</v>
          </cell>
          <cell r="Y1725">
            <v>3905.72</v>
          </cell>
          <cell r="Z1725">
            <v>7289.44</v>
          </cell>
          <cell r="AA1725" t="str">
            <v>BFGOODRICH, 255, 35, 18, 90, W, AUTO, SPORTING, G-FORCE SPORT COMP-2, Letra Negra</v>
          </cell>
        </row>
        <row r="1726">
          <cell r="A1726">
            <v>26469</v>
          </cell>
          <cell r="B1726" t="str">
            <v>225/55/R16 Bfgoodrich G-Force Super Sport A-S 95H</v>
          </cell>
          <cell r="C1726" t="str">
            <v>BFGOODRICH</v>
          </cell>
          <cell r="D1726" t="str">
            <v>G-FORCE SUPER SPORT A-S</v>
          </cell>
          <cell r="E1726">
            <v>225</v>
          </cell>
          <cell r="F1726">
            <v>55</v>
          </cell>
          <cell r="G1726">
            <v>16</v>
          </cell>
          <cell r="H1726" t="str">
            <v>Letra Negra</v>
          </cell>
          <cell r="I1726" t="str">
            <v>No</v>
          </cell>
          <cell r="J1726" t="str">
            <v>R</v>
          </cell>
          <cell r="K1726" t="str">
            <v>H</v>
          </cell>
          <cell r="L1726" t="str">
            <v>95</v>
          </cell>
          <cell r="M1726" t="str">
            <v>SL</v>
          </cell>
          <cell r="N1726" t="str">
            <v>-</v>
          </cell>
          <cell r="O1726" t="str">
            <v>-</v>
          </cell>
          <cell r="P1726" t="str">
            <v>No</v>
          </cell>
          <cell r="Q1726" t="str">
            <v>-</v>
          </cell>
          <cell r="R1726">
            <v>400</v>
          </cell>
          <cell r="S1726" t="str">
            <v>AUTO</v>
          </cell>
          <cell r="T1726" t="str">
            <v>SPORTING</v>
          </cell>
          <cell r="U1726" t="str">
            <v>DESCONTINUADO</v>
          </cell>
          <cell r="V1726">
            <v>0</v>
          </cell>
          <cell r="W1726">
            <v>1172.75</v>
          </cell>
          <cell r="X1726">
            <v>1856</v>
          </cell>
          <cell r="Y1726">
            <v>2152.96</v>
          </cell>
          <cell r="Z1726">
            <v>3887.16</v>
          </cell>
          <cell r="AA1726" t="str">
            <v>BFGOODRICH, 225, 55, 16, 95, H, AUTO, SPORTING, G-FORCE SUPER SPORT A-S, Letra Negra</v>
          </cell>
        </row>
        <row r="1727">
          <cell r="A1727">
            <v>37359</v>
          </cell>
          <cell r="B1727" t="str">
            <v>225/50/R18 Michelin Pilot Super Sport 99Y</v>
          </cell>
          <cell r="C1727" t="str">
            <v>MICHELIN</v>
          </cell>
          <cell r="D1727" t="str">
            <v>PILOT SUPER SPORT</v>
          </cell>
          <cell r="E1727">
            <v>225</v>
          </cell>
          <cell r="F1727">
            <v>50</v>
          </cell>
          <cell r="G1727">
            <v>18</v>
          </cell>
          <cell r="H1727" t="str">
            <v>Letra Negra</v>
          </cell>
          <cell r="I1727" t="str">
            <v>No</v>
          </cell>
          <cell r="J1727" t="str">
            <v>HP</v>
          </cell>
          <cell r="K1727" t="str">
            <v>Y</v>
          </cell>
          <cell r="L1727" t="str">
            <v>99</v>
          </cell>
          <cell r="M1727" t="str">
            <v>XL</v>
          </cell>
          <cell r="N1727" t="str">
            <v>-</v>
          </cell>
          <cell r="O1727" t="str">
            <v>-</v>
          </cell>
          <cell r="P1727" t="str">
            <v>No</v>
          </cell>
          <cell r="Q1727" t="str">
            <v>-</v>
          </cell>
          <cell r="R1727">
            <v>300</v>
          </cell>
          <cell r="S1727" t="str">
            <v>AUTO</v>
          </cell>
          <cell r="T1727" t="str">
            <v>SPORTING</v>
          </cell>
          <cell r="U1727" t="str">
            <v>DESCONTINUADO</v>
          </cell>
          <cell r="V1727">
            <v>2</v>
          </cell>
          <cell r="W1727">
            <v>3025</v>
          </cell>
          <cell r="X1727">
            <v>4485</v>
          </cell>
          <cell r="Y1727">
            <v>5202.5999999999995</v>
          </cell>
          <cell r="Z1727">
            <v>10025.879999999999</v>
          </cell>
          <cell r="AA1727" t="str">
            <v>MICHELIN, 225, 50, 18, 99, Y, AUTO, SPORTING, PILOT SUPER SPORT, Letra Negra</v>
          </cell>
        </row>
        <row r="1728">
          <cell r="A1728">
            <v>10209</v>
          </cell>
          <cell r="B1728" t="str">
            <v>245/75/R17 Bfgoodrich All Terrain T/A Ko 121/118R</v>
          </cell>
          <cell r="C1728" t="str">
            <v>BFGOODRICH</v>
          </cell>
          <cell r="D1728" t="str">
            <v>ALL TERRAIN T/A KO</v>
          </cell>
          <cell r="E1728">
            <v>245</v>
          </cell>
          <cell r="F1728">
            <v>75</v>
          </cell>
          <cell r="G1728">
            <v>17</v>
          </cell>
          <cell r="H1728" t="str">
            <v>Letra Blanca Resaltada</v>
          </cell>
          <cell r="I1728" t="str">
            <v>No</v>
          </cell>
          <cell r="J1728" t="str">
            <v>R</v>
          </cell>
          <cell r="K1728" t="str">
            <v>R</v>
          </cell>
          <cell r="L1728" t="str">
            <v>121/118</v>
          </cell>
          <cell r="M1728" t="str">
            <v>E</v>
          </cell>
          <cell r="N1728" t="str">
            <v>-</v>
          </cell>
          <cell r="O1728" t="str">
            <v>-</v>
          </cell>
          <cell r="P1728" t="str">
            <v>No</v>
          </cell>
          <cell r="Q1728">
            <v>10</v>
          </cell>
          <cell r="R1728">
            <v>0</v>
          </cell>
          <cell r="S1728" t="str">
            <v>CAMIONETA</v>
          </cell>
          <cell r="T1728" t="str">
            <v>URBAN</v>
          </cell>
          <cell r="U1728" t="str">
            <v>DESCONTINUADO</v>
          </cell>
          <cell r="V1728">
            <v>0</v>
          </cell>
          <cell r="W1728">
            <v>2199.7199999999998</v>
          </cell>
          <cell r="X1728">
            <v>3317</v>
          </cell>
          <cell r="Y1728">
            <v>3847.72</v>
          </cell>
          <cell r="Z1728">
            <v>7290.6</v>
          </cell>
          <cell r="AA1728" t="str">
            <v>BFGOODRICH, 245, 75, 17, 121/118, R, CAMIONETA, URBAN, ALL TERRAIN T/A KO, Letra Blanca Resaltada</v>
          </cell>
        </row>
        <row r="1729">
          <cell r="A1729">
            <v>12063</v>
          </cell>
          <cell r="B1729" t="str">
            <v>265/70/R16 Michelin Latitude Tour 111T</v>
          </cell>
          <cell r="C1729" t="str">
            <v>MICHELIN</v>
          </cell>
          <cell r="D1729" t="str">
            <v>LATITUDE TOUR</v>
          </cell>
          <cell r="E1729">
            <v>265</v>
          </cell>
          <cell r="F1729">
            <v>70</v>
          </cell>
          <cell r="G1729">
            <v>16</v>
          </cell>
          <cell r="H1729" t="str">
            <v>Letra Blanca Resaltada Derecha</v>
          </cell>
          <cell r="I1729" t="str">
            <v>No</v>
          </cell>
          <cell r="J1729" t="str">
            <v>R</v>
          </cell>
          <cell r="K1729" t="str">
            <v>T</v>
          </cell>
          <cell r="L1729" t="str">
            <v>111</v>
          </cell>
          <cell r="M1729" t="str">
            <v>SL</v>
          </cell>
          <cell r="N1729" t="str">
            <v>-</v>
          </cell>
          <cell r="O1729" t="str">
            <v>-</v>
          </cell>
          <cell r="P1729" t="str">
            <v>No</v>
          </cell>
          <cell r="Q1729" t="str">
            <v>-</v>
          </cell>
          <cell r="R1729">
            <v>0</v>
          </cell>
          <cell r="S1729" t="str">
            <v>CAMIONETA</v>
          </cell>
          <cell r="T1729" t="str">
            <v>TOURING</v>
          </cell>
          <cell r="U1729" t="str">
            <v>DESCONTINUADO</v>
          </cell>
          <cell r="V1729">
            <v>0</v>
          </cell>
          <cell r="W1729">
            <v>2235.7199999999998</v>
          </cell>
          <cell r="X1729">
            <v>3295</v>
          </cell>
          <cell r="Y1729">
            <v>3822.2</v>
          </cell>
          <cell r="Z1729">
            <v>7410.08</v>
          </cell>
          <cell r="AA1729" t="str">
            <v>MICHELIN, 265, 70, 16, 111, T, CAMIONETA, TOURING, LATITUDE TOUR, Letra Blanca Resaltada Derecha</v>
          </cell>
        </row>
        <row r="1730">
          <cell r="A1730">
            <v>10259</v>
          </cell>
          <cell r="B1730" t="str">
            <v>215/60/R16 Uniroyal Tiger Paw Touring 95T</v>
          </cell>
          <cell r="C1730" t="str">
            <v>UNIROYAL</v>
          </cell>
          <cell r="D1730" t="str">
            <v>TIGER PAW TOURING</v>
          </cell>
          <cell r="E1730">
            <v>215</v>
          </cell>
          <cell r="F1730">
            <v>60</v>
          </cell>
          <cell r="G1730">
            <v>16</v>
          </cell>
          <cell r="H1730" t="str">
            <v>Letra Negra</v>
          </cell>
          <cell r="I1730" t="str">
            <v>No</v>
          </cell>
          <cell r="J1730" t="str">
            <v>R</v>
          </cell>
          <cell r="K1730" t="str">
            <v>T</v>
          </cell>
          <cell r="L1730" t="str">
            <v>95</v>
          </cell>
          <cell r="M1730" t="str">
            <v>SL</v>
          </cell>
          <cell r="N1730" t="str">
            <v>-</v>
          </cell>
          <cell r="O1730" t="str">
            <v>-</v>
          </cell>
          <cell r="P1730" t="str">
            <v>No</v>
          </cell>
          <cell r="Q1730" t="str">
            <v>-</v>
          </cell>
          <cell r="R1730">
            <v>660</v>
          </cell>
          <cell r="S1730" t="str">
            <v>AUTO</v>
          </cell>
          <cell r="T1730" t="str">
            <v>TOURING</v>
          </cell>
          <cell r="U1730" t="str">
            <v>DESCONTINUADO</v>
          </cell>
          <cell r="V1730">
            <v>0</v>
          </cell>
          <cell r="W1730">
            <v>879.22</v>
          </cell>
          <cell r="X1730">
            <v>1459</v>
          </cell>
          <cell r="Y1730">
            <v>1692.4399999999998</v>
          </cell>
          <cell r="Z1730">
            <v>2915.08</v>
          </cell>
          <cell r="AA1730" t="str">
            <v>UNIROYAL, 215, 60, 16, 95, T, AUTO, TOURING, TIGER PAW TOURING, Letra Negra</v>
          </cell>
        </row>
        <row r="1731">
          <cell r="A1731">
            <v>30213</v>
          </cell>
          <cell r="B1731" t="str">
            <v>255/35/R19 Michelin Pilot Sport Ps4 96Y</v>
          </cell>
          <cell r="C1731" t="str">
            <v>MICHELIN</v>
          </cell>
          <cell r="D1731" t="str">
            <v>PILOT SPORT PS4</v>
          </cell>
          <cell r="E1731">
            <v>255</v>
          </cell>
          <cell r="F1731">
            <v>35</v>
          </cell>
          <cell r="G1731">
            <v>19</v>
          </cell>
          <cell r="H1731" t="str">
            <v>Letra Negra</v>
          </cell>
          <cell r="I1731" t="str">
            <v>No</v>
          </cell>
          <cell r="J1731" t="str">
            <v>HP</v>
          </cell>
          <cell r="K1731" t="str">
            <v>Y</v>
          </cell>
          <cell r="L1731" t="str">
            <v>96</v>
          </cell>
          <cell r="M1731" t="str">
            <v>SL</v>
          </cell>
          <cell r="N1731" t="str">
            <v>-</v>
          </cell>
          <cell r="O1731" t="str">
            <v>-</v>
          </cell>
          <cell r="P1731" t="str">
            <v>No</v>
          </cell>
          <cell r="Q1731" t="str">
            <v>-</v>
          </cell>
          <cell r="R1731">
            <v>0</v>
          </cell>
          <cell r="S1731" t="str">
            <v>AUTO</v>
          </cell>
          <cell r="T1731" t="str">
            <v>SPORTING</v>
          </cell>
          <cell r="U1731" t="str">
            <v>DESCONTINUADO</v>
          </cell>
          <cell r="V1731">
            <v>0</v>
          </cell>
          <cell r="W1731">
            <v>4046.94</v>
          </cell>
          <cell r="X1731">
            <v>5869</v>
          </cell>
          <cell r="Y1731">
            <v>6808.04</v>
          </cell>
          <cell r="Z1731">
            <v>13413.08</v>
          </cell>
          <cell r="AA1731" t="str">
            <v>MICHELIN, 255, 35, 19, 96, Y, AUTO, SPORTING, PILOT SPORT PS4, Letra Negra</v>
          </cell>
        </row>
        <row r="1732">
          <cell r="A1732">
            <v>45222</v>
          </cell>
          <cell r="B1732" t="str">
            <v>205/60/R15 Bfgoodrich Radial T/A 90S</v>
          </cell>
          <cell r="C1732" t="str">
            <v>BFGOODRICH</v>
          </cell>
          <cell r="D1732" t="str">
            <v>RADIAL T/A</v>
          </cell>
          <cell r="E1732">
            <v>205</v>
          </cell>
          <cell r="F1732">
            <v>60</v>
          </cell>
          <cell r="G1732">
            <v>15</v>
          </cell>
          <cell r="H1732" t="str">
            <v>Letra Blanca Resaltada</v>
          </cell>
          <cell r="I1732" t="str">
            <v>No</v>
          </cell>
          <cell r="J1732" t="str">
            <v>R</v>
          </cell>
          <cell r="K1732" t="str">
            <v>S</v>
          </cell>
          <cell r="L1732" t="str">
            <v>90</v>
          </cell>
          <cell r="M1732" t="str">
            <v>SL</v>
          </cell>
          <cell r="N1732" t="str">
            <v>A</v>
          </cell>
          <cell r="O1732" t="str">
            <v>B</v>
          </cell>
          <cell r="P1732" t="str">
            <v>No</v>
          </cell>
          <cell r="Q1732" t="str">
            <v>-</v>
          </cell>
          <cell r="R1732">
            <v>400</v>
          </cell>
          <cell r="S1732" t="str">
            <v>AUTO</v>
          </cell>
          <cell r="T1732" t="str">
            <v>URBAN</v>
          </cell>
          <cell r="U1732" t="str">
            <v>EN GAMA</v>
          </cell>
          <cell r="V1732">
            <v>0</v>
          </cell>
          <cell r="W1732">
            <v>1353.06</v>
          </cell>
          <cell r="X1732">
            <v>2036</v>
          </cell>
          <cell r="Y1732">
            <v>2361.7599999999998</v>
          </cell>
          <cell r="Z1732">
            <v>4484.5599999999995</v>
          </cell>
          <cell r="AA1732" t="str">
            <v>BFGOODRICH, 205, 60, 15, 90, S, AUTO, URBAN, RADIAL T/A, Letra Blanca Resaltada</v>
          </cell>
        </row>
        <row r="1733">
          <cell r="A1733">
            <v>47418</v>
          </cell>
          <cell r="B1733" t="str">
            <v>275/35/R18 Michelin Pilot Sport 95Y</v>
          </cell>
          <cell r="C1733" t="str">
            <v>MICHELIN</v>
          </cell>
          <cell r="D1733" t="str">
            <v>PILOT SPORT</v>
          </cell>
          <cell r="E1733">
            <v>275</v>
          </cell>
          <cell r="F1733">
            <v>35</v>
          </cell>
          <cell r="G1733">
            <v>18</v>
          </cell>
          <cell r="H1733" t="str">
            <v>Letra Negra</v>
          </cell>
          <cell r="I1733" t="str">
            <v>No</v>
          </cell>
          <cell r="J1733" t="str">
            <v>HP</v>
          </cell>
          <cell r="K1733" t="str">
            <v>Y</v>
          </cell>
          <cell r="L1733" t="str">
            <v>95</v>
          </cell>
          <cell r="M1733" t="str">
            <v>SL</v>
          </cell>
          <cell r="N1733" t="str">
            <v>-</v>
          </cell>
          <cell r="O1733" t="str">
            <v>-</v>
          </cell>
          <cell r="P1733" t="str">
            <v>No</v>
          </cell>
          <cell r="Q1733" t="str">
            <v>-</v>
          </cell>
          <cell r="R1733">
            <v>220</v>
          </cell>
          <cell r="S1733" t="str">
            <v>AUTO</v>
          </cell>
          <cell r="T1733" t="str">
            <v>SPORTING</v>
          </cell>
          <cell r="U1733" t="str">
            <v>DESCONTINUADO</v>
          </cell>
          <cell r="V1733">
            <v>2</v>
          </cell>
          <cell r="W1733">
            <v>3159.85</v>
          </cell>
          <cell r="X1733">
            <v>4668</v>
          </cell>
          <cell r="Y1733">
            <v>5414.8799999999992</v>
          </cell>
          <cell r="Z1733">
            <v>10473.64</v>
          </cell>
          <cell r="AA1733" t="str">
            <v>MICHELIN, 275, 35, 18, 95, Y, AUTO, SPORTING, PILOT SPORT, Letra Negra</v>
          </cell>
        </row>
        <row r="1734">
          <cell r="A1734">
            <v>37137</v>
          </cell>
          <cell r="B1734" t="str">
            <v>225/70/R14 Bfgoodrich Radial T/A 98S</v>
          </cell>
          <cell r="C1734" t="str">
            <v>BFGOODRICH</v>
          </cell>
          <cell r="D1734" t="str">
            <v>RADIAL T/A</v>
          </cell>
          <cell r="E1734">
            <v>225</v>
          </cell>
          <cell r="F1734">
            <v>70</v>
          </cell>
          <cell r="G1734">
            <v>14</v>
          </cell>
          <cell r="H1734" t="str">
            <v>Letra Blanca Resaltada</v>
          </cell>
          <cell r="I1734" t="str">
            <v>No</v>
          </cell>
          <cell r="J1734" t="str">
            <v>R</v>
          </cell>
          <cell r="K1734" t="str">
            <v>S</v>
          </cell>
          <cell r="L1734" t="str">
            <v>98</v>
          </cell>
          <cell r="M1734" t="str">
            <v>SL</v>
          </cell>
          <cell r="N1734" t="str">
            <v>A</v>
          </cell>
          <cell r="O1734" t="str">
            <v>B</v>
          </cell>
          <cell r="P1734" t="str">
            <v>No</v>
          </cell>
          <cell r="Q1734" t="str">
            <v>-</v>
          </cell>
          <cell r="R1734">
            <v>400</v>
          </cell>
          <cell r="S1734" t="str">
            <v>AUTO</v>
          </cell>
          <cell r="T1734" t="str">
            <v>URBAN</v>
          </cell>
          <cell r="U1734" t="str">
            <v>EN GAMA</v>
          </cell>
          <cell r="V1734">
            <v>0</v>
          </cell>
          <cell r="W1734">
            <v>1461.67</v>
          </cell>
          <cell r="X1734">
            <v>2153</v>
          </cell>
          <cell r="Y1734">
            <v>2497.48</v>
          </cell>
          <cell r="Z1734">
            <v>4845.32</v>
          </cell>
          <cell r="AA1734" t="str">
            <v>BFGOODRICH, 225, 70, 14, 98, S, AUTO, URBAN, RADIAL T/A, Letra Blanca Resaltada</v>
          </cell>
        </row>
        <row r="1735">
          <cell r="A1735">
            <v>37324</v>
          </cell>
          <cell r="B1735" t="str">
            <v>225/50/R17 Bfgoodrich G-Force Sport Comp-2 94W</v>
          </cell>
          <cell r="C1735" t="str">
            <v>BFGOODRICH</v>
          </cell>
          <cell r="D1735" t="str">
            <v>G-FORCE SPORT COMP-2</v>
          </cell>
          <cell r="E1735">
            <v>225</v>
          </cell>
          <cell r="F1735">
            <v>50</v>
          </cell>
          <cell r="G1735">
            <v>17</v>
          </cell>
          <cell r="H1735" t="str">
            <v>Letra Negra</v>
          </cell>
          <cell r="I1735" t="str">
            <v>No</v>
          </cell>
          <cell r="J1735" t="str">
            <v>HP</v>
          </cell>
          <cell r="K1735" t="str">
            <v>W</v>
          </cell>
          <cell r="L1735" t="str">
            <v>94</v>
          </cell>
          <cell r="M1735" t="str">
            <v>SL</v>
          </cell>
          <cell r="N1735" t="str">
            <v>AA</v>
          </cell>
          <cell r="O1735" t="str">
            <v>A</v>
          </cell>
          <cell r="P1735" t="str">
            <v>No</v>
          </cell>
          <cell r="Q1735" t="str">
            <v>-</v>
          </cell>
          <cell r="R1735">
            <v>340</v>
          </cell>
          <cell r="S1735" t="str">
            <v>AUTO</v>
          </cell>
          <cell r="T1735" t="str">
            <v>SPORTING</v>
          </cell>
          <cell r="U1735" t="str">
            <v>EN GAMA</v>
          </cell>
          <cell r="V1735">
            <v>0</v>
          </cell>
          <cell r="W1735">
            <v>1982.3</v>
          </cell>
          <cell r="X1735">
            <v>3022</v>
          </cell>
          <cell r="Y1735">
            <v>3505.52</v>
          </cell>
          <cell r="Z1735">
            <v>6570.24</v>
          </cell>
          <cell r="AA1735" t="str">
            <v>BFGOODRICH, 225, 50, 17, 94, W, AUTO, SPORTING, G-FORCE SPORT COMP-2, Letra Negra</v>
          </cell>
        </row>
        <row r="1736">
          <cell r="A1736">
            <v>45185</v>
          </cell>
          <cell r="B1736" t="str">
            <v>275/60/R15 Bfgoodrich Radial T/A 107S</v>
          </cell>
          <cell r="C1736" t="str">
            <v>BFGOODRICH</v>
          </cell>
          <cell r="D1736" t="str">
            <v>RADIAL T/A</v>
          </cell>
          <cell r="E1736">
            <v>275</v>
          </cell>
          <cell r="F1736">
            <v>60</v>
          </cell>
          <cell r="G1736">
            <v>15</v>
          </cell>
          <cell r="H1736" t="str">
            <v>Letra Negra</v>
          </cell>
          <cell r="I1736" t="str">
            <v>No</v>
          </cell>
          <cell r="J1736" t="str">
            <v>R</v>
          </cell>
          <cell r="K1736" t="str">
            <v>S</v>
          </cell>
          <cell r="L1736" t="str">
            <v>107</v>
          </cell>
          <cell r="M1736" t="str">
            <v>SL</v>
          </cell>
          <cell r="N1736" t="str">
            <v>-</v>
          </cell>
          <cell r="O1736" t="str">
            <v>-</v>
          </cell>
          <cell r="P1736" t="str">
            <v>No</v>
          </cell>
          <cell r="Q1736" t="str">
            <v>-</v>
          </cell>
          <cell r="R1736">
            <v>400</v>
          </cell>
          <cell r="S1736" t="str">
            <v>AUTO</v>
          </cell>
          <cell r="T1736" t="str">
            <v>URBAN</v>
          </cell>
          <cell r="U1736" t="str">
            <v>EN GAMA</v>
          </cell>
          <cell r="V1736">
            <v>0</v>
          </cell>
          <cell r="W1736">
            <v>1891.9</v>
          </cell>
          <cell r="X1736">
            <v>2766</v>
          </cell>
          <cell r="Y1736">
            <v>3208.56</v>
          </cell>
          <cell r="Z1736">
            <v>5859.16</v>
          </cell>
          <cell r="AA1736" t="str">
            <v>BFGOODRICH, 275, 60, 15, 107, S, AUTO, URBAN, RADIAL T/A, Letra Negra</v>
          </cell>
        </row>
        <row r="1737">
          <cell r="A1737">
            <v>48891</v>
          </cell>
          <cell r="B1737" t="str">
            <v>215/40/R16 Michelin Pilot Exalto Pe2 86W</v>
          </cell>
          <cell r="C1737" t="str">
            <v>MICHELIN</v>
          </cell>
          <cell r="D1737" t="str">
            <v>PILOT EXALTO PE2</v>
          </cell>
          <cell r="E1737">
            <v>215</v>
          </cell>
          <cell r="F1737">
            <v>40</v>
          </cell>
          <cell r="G1737">
            <v>16</v>
          </cell>
          <cell r="H1737" t="str">
            <v>Letra Negra</v>
          </cell>
          <cell r="I1737" t="str">
            <v>No</v>
          </cell>
          <cell r="J1737" t="str">
            <v>HP</v>
          </cell>
          <cell r="K1737" t="str">
            <v>W</v>
          </cell>
          <cell r="L1737" t="str">
            <v>86</v>
          </cell>
          <cell r="M1737" t="str">
            <v>SL</v>
          </cell>
          <cell r="N1737" t="str">
            <v>-</v>
          </cell>
          <cell r="O1737" t="str">
            <v>-</v>
          </cell>
          <cell r="P1737" t="str">
            <v>No</v>
          </cell>
          <cell r="Q1737" t="str">
            <v>-</v>
          </cell>
          <cell r="R1737">
            <v>240</v>
          </cell>
          <cell r="S1737" t="str">
            <v>AUTO</v>
          </cell>
          <cell r="T1737" t="str">
            <v>URBAN</v>
          </cell>
          <cell r="U1737" t="str">
            <v>DESCONTINUADO</v>
          </cell>
          <cell r="V1737">
            <v>2</v>
          </cell>
          <cell r="W1737">
            <v>1657.3</v>
          </cell>
          <cell r="X1737">
            <v>2512</v>
          </cell>
          <cell r="Y1737">
            <v>2913.9199999999996</v>
          </cell>
          <cell r="Z1737">
            <v>5493.7599999999993</v>
          </cell>
          <cell r="AA1737" t="str">
            <v>MICHELIN, 215, 40, 16, 86, W, AUTO, URBAN, PILOT EXALTO PE2, Letra Negra</v>
          </cell>
        </row>
        <row r="1738">
          <cell r="A1738">
            <v>32528</v>
          </cell>
          <cell r="B1738" t="str">
            <v>245/30/R20 Michelin Pilot Sport Ps4 90Y</v>
          </cell>
          <cell r="C1738" t="str">
            <v>MICHELIN</v>
          </cell>
          <cell r="D1738" t="str">
            <v>PILOT SPORT PS4</v>
          </cell>
          <cell r="E1738">
            <v>245</v>
          </cell>
          <cell r="F1738">
            <v>30</v>
          </cell>
          <cell r="G1738">
            <v>20</v>
          </cell>
          <cell r="H1738" t="str">
            <v>Letra Negra</v>
          </cell>
          <cell r="I1738" t="str">
            <v>No</v>
          </cell>
          <cell r="J1738" t="str">
            <v>HP</v>
          </cell>
          <cell r="K1738" t="str">
            <v>Y</v>
          </cell>
          <cell r="L1738" t="str">
            <v>90</v>
          </cell>
          <cell r="M1738" t="str">
            <v>SL</v>
          </cell>
          <cell r="N1738" t="str">
            <v>-</v>
          </cell>
          <cell r="O1738" t="str">
            <v>-</v>
          </cell>
          <cell r="P1738" t="str">
            <v>No</v>
          </cell>
          <cell r="Q1738" t="str">
            <v>-</v>
          </cell>
          <cell r="R1738">
            <v>0</v>
          </cell>
          <cell r="S1738" t="str">
            <v>AUTO</v>
          </cell>
          <cell r="T1738" t="str">
            <v>SPORTING</v>
          </cell>
          <cell r="U1738" t="str">
            <v>EN GAMA</v>
          </cell>
          <cell r="V1738">
            <v>0</v>
          </cell>
          <cell r="W1738">
            <v>4959</v>
          </cell>
          <cell r="X1738">
            <v>7104</v>
          </cell>
          <cell r="Y1738">
            <v>8240.64</v>
          </cell>
          <cell r="Z1738">
            <v>16436.039999999997</v>
          </cell>
          <cell r="AA1738" t="str">
            <v>MICHELIN, 245, 30, 20, 90, Y, AUTO, SPORTING, PILOT SPORT PS4, Letra Negra</v>
          </cell>
        </row>
        <row r="1739">
          <cell r="A1739">
            <v>36029</v>
          </cell>
          <cell r="B1739" t="str">
            <v>275/70/R16 Michelin Latitude Tour 114T</v>
          </cell>
          <cell r="C1739" t="str">
            <v>MICHELIN</v>
          </cell>
          <cell r="D1739" t="str">
            <v>LATITUDE TOUR</v>
          </cell>
          <cell r="E1739">
            <v>275</v>
          </cell>
          <cell r="F1739">
            <v>70</v>
          </cell>
          <cell r="G1739">
            <v>16</v>
          </cell>
          <cell r="H1739" t="str">
            <v>Letra Blanca Resaltada Derecha</v>
          </cell>
          <cell r="I1739" t="str">
            <v>No</v>
          </cell>
          <cell r="J1739" t="str">
            <v>R</v>
          </cell>
          <cell r="K1739" t="str">
            <v>T</v>
          </cell>
          <cell r="L1739" t="str">
            <v>114</v>
          </cell>
          <cell r="M1739" t="str">
            <v>SL</v>
          </cell>
          <cell r="N1739" t="str">
            <v>-</v>
          </cell>
          <cell r="O1739" t="str">
            <v>-</v>
          </cell>
          <cell r="P1739" t="str">
            <v>No</v>
          </cell>
          <cell r="Q1739" t="str">
            <v>-</v>
          </cell>
          <cell r="R1739">
            <v>0</v>
          </cell>
          <cell r="S1739" t="str">
            <v>CAMIONETA</v>
          </cell>
          <cell r="T1739" t="str">
            <v>TOURING</v>
          </cell>
          <cell r="U1739" t="str">
            <v>DESCONTINUADO</v>
          </cell>
          <cell r="V1739">
            <v>1</v>
          </cell>
          <cell r="W1739">
            <v>1293.3</v>
          </cell>
          <cell r="X1739">
            <v>2019</v>
          </cell>
          <cell r="Y1739">
            <v>2342.04</v>
          </cell>
          <cell r="Z1739">
            <v>4287.3599999999997</v>
          </cell>
          <cell r="AA1739" t="str">
            <v>MICHELIN, 275, 70, 16, 114, T, CAMIONETA, TOURING, LATITUDE TOUR, Letra Blanca Resaltada Derecha</v>
          </cell>
        </row>
        <row r="1740">
          <cell r="A1740">
            <v>24239</v>
          </cell>
          <cell r="B1740" t="str">
            <v>255/75/R17 Michelin Latitude Tour 113T</v>
          </cell>
          <cell r="C1740" t="str">
            <v>MICHELIN</v>
          </cell>
          <cell r="D1740" t="str">
            <v>LATITUDE TOUR</v>
          </cell>
          <cell r="E1740">
            <v>255</v>
          </cell>
          <cell r="F1740">
            <v>75</v>
          </cell>
          <cell r="G1740">
            <v>17</v>
          </cell>
          <cell r="H1740" t="str">
            <v>Letra Blanca Resaltada Derecha</v>
          </cell>
          <cell r="I1740" t="str">
            <v>No</v>
          </cell>
          <cell r="J1740" t="str">
            <v>R</v>
          </cell>
          <cell r="K1740" t="str">
            <v>T</v>
          </cell>
          <cell r="L1740" t="str">
            <v>113</v>
          </cell>
          <cell r="M1740" t="str">
            <v>SL</v>
          </cell>
          <cell r="N1740" t="str">
            <v>-</v>
          </cell>
          <cell r="O1740" t="str">
            <v>-</v>
          </cell>
          <cell r="P1740" t="str">
            <v>No</v>
          </cell>
          <cell r="Q1740" t="str">
            <v>-</v>
          </cell>
          <cell r="R1740">
            <v>0</v>
          </cell>
          <cell r="S1740" t="str">
            <v>CAMIONETA</v>
          </cell>
          <cell r="T1740" t="str">
            <v>TOURING</v>
          </cell>
          <cell r="U1740" t="str">
            <v>DESCONTINUADO</v>
          </cell>
          <cell r="V1740">
            <v>3</v>
          </cell>
          <cell r="W1740">
            <v>2085.7199999999998</v>
          </cell>
          <cell r="X1740">
            <v>3162</v>
          </cell>
          <cell r="Y1740">
            <v>3667.9199999999996</v>
          </cell>
          <cell r="Z1740">
            <v>6913.6</v>
          </cell>
          <cell r="AA1740" t="str">
            <v>MICHELIN, 255, 75, 17, 113, T, CAMIONETA, TOURING, LATITUDE TOUR, Letra Blanca Resaltada Derecha</v>
          </cell>
        </row>
        <row r="1741">
          <cell r="A1741">
            <v>32611</v>
          </cell>
          <cell r="B1741" t="str">
            <v>275/35/R18 Michelin Pilot Sport Ps2 95Y</v>
          </cell>
          <cell r="C1741" t="str">
            <v>MICHELIN</v>
          </cell>
          <cell r="D1741" t="str">
            <v>PILOT SPORT PS2</v>
          </cell>
          <cell r="E1741">
            <v>275</v>
          </cell>
          <cell r="F1741">
            <v>35</v>
          </cell>
          <cell r="G1741">
            <v>18</v>
          </cell>
          <cell r="H1741" t="str">
            <v>Letra Negra</v>
          </cell>
          <cell r="I1741" t="str">
            <v>No</v>
          </cell>
          <cell r="J1741" t="str">
            <v>HP</v>
          </cell>
          <cell r="K1741" t="str">
            <v>Y</v>
          </cell>
          <cell r="L1741" t="str">
            <v>95</v>
          </cell>
          <cell r="M1741" t="str">
            <v>SL</v>
          </cell>
          <cell r="N1741" t="str">
            <v>AA</v>
          </cell>
          <cell r="O1741" t="str">
            <v>A</v>
          </cell>
          <cell r="P1741" t="str">
            <v>Si</v>
          </cell>
          <cell r="Q1741" t="str">
            <v>-</v>
          </cell>
          <cell r="R1741">
            <v>220</v>
          </cell>
          <cell r="S1741" t="str">
            <v>AUTO</v>
          </cell>
          <cell r="T1741" t="str">
            <v>SPORTING</v>
          </cell>
          <cell r="U1741" t="str">
            <v>DESCONTINUADO</v>
          </cell>
          <cell r="V1741">
            <v>2</v>
          </cell>
          <cell r="W1741">
            <v>5158.8900000000003</v>
          </cell>
          <cell r="X1741">
            <v>7374</v>
          </cell>
          <cell r="Y1741">
            <v>8553.84</v>
          </cell>
          <cell r="Z1741">
            <v>17098.399999999998</v>
          </cell>
          <cell r="AA1741" t="str">
            <v>MICHELIN, 275, 35, 18, 95, Y, AUTO, SPORTING, PILOT SPORT PS2, Letra Negra</v>
          </cell>
        </row>
        <row r="1742">
          <cell r="A1742">
            <v>36429</v>
          </cell>
          <cell r="B1742" t="str">
            <v>275/60/R20 Michelin Ltx A/T2 114S</v>
          </cell>
          <cell r="C1742" t="str">
            <v>MICHELIN</v>
          </cell>
          <cell r="D1742" t="str">
            <v>LTX A/T2</v>
          </cell>
          <cell r="E1742">
            <v>275</v>
          </cell>
          <cell r="F1742">
            <v>60</v>
          </cell>
          <cell r="G1742">
            <v>20</v>
          </cell>
          <cell r="H1742" t="str">
            <v>Letra Blanca Resaltada</v>
          </cell>
          <cell r="I1742" t="str">
            <v>No</v>
          </cell>
          <cell r="J1742" t="str">
            <v>R</v>
          </cell>
          <cell r="K1742" t="str">
            <v>S</v>
          </cell>
          <cell r="L1742" t="str">
            <v>114</v>
          </cell>
          <cell r="M1742" t="str">
            <v>SL</v>
          </cell>
          <cell r="N1742" t="str">
            <v>A</v>
          </cell>
          <cell r="O1742" t="str">
            <v>B</v>
          </cell>
          <cell r="P1742" t="str">
            <v>No</v>
          </cell>
          <cell r="Q1742" t="str">
            <v>-</v>
          </cell>
          <cell r="R1742">
            <v>500</v>
          </cell>
          <cell r="S1742" t="str">
            <v>CAMIONETA</v>
          </cell>
          <cell r="T1742" t="str">
            <v>URBAN</v>
          </cell>
          <cell r="U1742" t="str">
            <v>EN GAMA</v>
          </cell>
          <cell r="V1742">
            <v>1</v>
          </cell>
          <cell r="W1742">
            <v>3435.8</v>
          </cell>
          <cell r="X1742">
            <v>5041</v>
          </cell>
          <cell r="Y1742">
            <v>5847.5599999999995</v>
          </cell>
          <cell r="Z1742">
            <v>11387.72</v>
          </cell>
          <cell r="AA1742" t="str">
            <v>MICHELIN, 275, 60, 20, 114, S, CAMIONETA, URBAN, LTX A/T2, Letra Blanca Resaltada</v>
          </cell>
        </row>
        <row r="1743">
          <cell r="A1743">
            <v>52728</v>
          </cell>
          <cell r="B1743" t="str">
            <v>245/35/R20 Michelin Pilot Sport Ps2 95Y</v>
          </cell>
          <cell r="C1743" t="str">
            <v>MICHELIN</v>
          </cell>
          <cell r="D1743" t="str">
            <v>PILOT SPORT PS2</v>
          </cell>
          <cell r="E1743">
            <v>245</v>
          </cell>
          <cell r="F1743">
            <v>35</v>
          </cell>
          <cell r="G1743">
            <v>20</v>
          </cell>
          <cell r="H1743" t="str">
            <v>Letra Negra</v>
          </cell>
          <cell r="I1743" t="str">
            <v>No</v>
          </cell>
          <cell r="J1743" t="str">
            <v>HP</v>
          </cell>
          <cell r="K1743" t="str">
            <v>Y</v>
          </cell>
          <cell r="L1743" t="str">
            <v>95</v>
          </cell>
          <cell r="M1743" t="str">
            <v>XL</v>
          </cell>
          <cell r="N1743" t="str">
            <v>-</v>
          </cell>
          <cell r="O1743" t="str">
            <v>-</v>
          </cell>
          <cell r="P1743" t="str">
            <v>No</v>
          </cell>
          <cell r="Q1743" t="str">
            <v>-</v>
          </cell>
          <cell r="R1743">
            <v>220</v>
          </cell>
          <cell r="S1743" t="str">
            <v>AUTO</v>
          </cell>
          <cell r="T1743" t="str">
            <v>SPORTING</v>
          </cell>
          <cell r="U1743" t="str">
            <v>DESCONTINUADO</v>
          </cell>
          <cell r="V1743">
            <v>2</v>
          </cell>
          <cell r="W1743">
            <v>3711.67</v>
          </cell>
          <cell r="X1743">
            <v>5415</v>
          </cell>
          <cell r="Y1743">
            <v>6281.4</v>
          </cell>
          <cell r="Z1743">
            <v>12301.8</v>
          </cell>
          <cell r="AA1743" t="str">
            <v>MICHELIN, 245, 35, 20, 95, Y, AUTO, SPORTING, PILOT SPORT PS2, Letra Negra</v>
          </cell>
        </row>
        <row r="1744">
          <cell r="A1744">
            <v>56400</v>
          </cell>
          <cell r="B1744" t="str">
            <v>235/65/R17 Michelin Latitude Sport 3 104W</v>
          </cell>
          <cell r="C1744" t="str">
            <v>MICHELIN</v>
          </cell>
          <cell r="D1744" t="str">
            <v>LATITUDE SPORT 3</v>
          </cell>
          <cell r="E1744">
            <v>235</v>
          </cell>
          <cell r="F1744">
            <v>65</v>
          </cell>
          <cell r="G1744">
            <v>17</v>
          </cell>
          <cell r="H1744" t="str">
            <v>Letra Negra</v>
          </cell>
          <cell r="I1744" t="str">
            <v>No</v>
          </cell>
          <cell r="J1744" t="str">
            <v>HP</v>
          </cell>
          <cell r="K1744" t="str">
            <v>W</v>
          </cell>
          <cell r="L1744" t="str">
            <v>104</v>
          </cell>
          <cell r="M1744" t="str">
            <v>SL</v>
          </cell>
          <cell r="N1744" t="str">
            <v>-</v>
          </cell>
          <cell r="O1744" t="str">
            <v>-</v>
          </cell>
          <cell r="P1744" t="str">
            <v>No</v>
          </cell>
          <cell r="Q1744" t="str">
            <v>-</v>
          </cell>
          <cell r="R1744">
            <v>0</v>
          </cell>
          <cell r="S1744" t="str">
            <v>CAMIONETA</v>
          </cell>
          <cell r="T1744" t="str">
            <v>SPORTING</v>
          </cell>
          <cell r="U1744" t="str">
            <v>EN GAMA</v>
          </cell>
          <cell r="V1744">
            <v>0</v>
          </cell>
          <cell r="W1744">
            <v>2529.9899999999998</v>
          </cell>
          <cell r="X1744">
            <v>3764</v>
          </cell>
          <cell r="Y1744">
            <v>4366.24</v>
          </cell>
          <cell r="Z1744">
            <v>8146.6799999999994</v>
          </cell>
          <cell r="AA1744" t="str">
            <v>MICHELIN, 235, 65, 17, 104, W, CAMIONETA, SPORTING, LATITUDE SPORT 3, Letra Negra</v>
          </cell>
        </row>
        <row r="1745">
          <cell r="A1745">
            <v>37073</v>
          </cell>
          <cell r="B1745" t="str">
            <v>235/55/R17 Uniroyal Tiger Paw Touring 99H</v>
          </cell>
          <cell r="C1745" t="str">
            <v>UNIROYAL</v>
          </cell>
          <cell r="D1745" t="str">
            <v>TIGER PAW TOURING</v>
          </cell>
          <cell r="E1745">
            <v>235</v>
          </cell>
          <cell r="F1745">
            <v>55</v>
          </cell>
          <cell r="G1745">
            <v>17</v>
          </cell>
          <cell r="H1745" t="str">
            <v>Letra Negra</v>
          </cell>
          <cell r="I1745" t="str">
            <v>No</v>
          </cell>
          <cell r="J1745" t="str">
            <v>R</v>
          </cell>
          <cell r="K1745" t="str">
            <v>H</v>
          </cell>
          <cell r="L1745" t="str">
            <v>99</v>
          </cell>
          <cell r="M1745" t="str">
            <v>SL</v>
          </cell>
          <cell r="N1745" t="str">
            <v>-</v>
          </cell>
          <cell r="O1745" t="str">
            <v>-</v>
          </cell>
          <cell r="P1745" t="str">
            <v>No</v>
          </cell>
          <cell r="Q1745" t="str">
            <v>-</v>
          </cell>
          <cell r="R1745">
            <v>560</v>
          </cell>
          <cell r="S1745" t="str">
            <v>AUTO</v>
          </cell>
          <cell r="T1745" t="str">
            <v>TOURING</v>
          </cell>
          <cell r="U1745" t="str">
            <v>DESCONTINUADO</v>
          </cell>
          <cell r="V1745">
            <v>0</v>
          </cell>
          <cell r="W1745">
            <v>1166.71</v>
          </cell>
          <cell r="X1745">
            <v>1918</v>
          </cell>
          <cell r="Y1745">
            <v>2224.8799999999997</v>
          </cell>
          <cell r="Z1745">
            <v>3867.4399999999996</v>
          </cell>
          <cell r="AA1745" t="str">
            <v>UNIROYAL, 235, 55, 17, 99, H, AUTO, TOURING, TIGER PAW TOURING, Letra Negra</v>
          </cell>
        </row>
        <row r="1746">
          <cell r="A1746">
            <v>37108</v>
          </cell>
          <cell r="B1746" t="str">
            <v>255/55/R18 Michelin Latitude Sport 3 105W</v>
          </cell>
          <cell r="C1746" t="str">
            <v>MICHELIN</v>
          </cell>
          <cell r="D1746" t="str">
            <v>LATITUDE SPORT 3</v>
          </cell>
          <cell r="E1746">
            <v>255</v>
          </cell>
          <cell r="F1746">
            <v>55</v>
          </cell>
          <cell r="G1746">
            <v>18</v>
          </cell>
          <cell r="H1746" t="str">
            <v>Letra Negra</v>
          </cell>
          <cell r="I1746" t="str">
            <v>No</v>
          </cell>
          <cell r="J1746" t="str">
            <v>HP</v>
          </cell>
          <cell r="K1746" t="str">
            <v>W</v>
          </cell>
          <cell r="L1746" t="str">
            <v>105</v>
          </cell>
          <cell r="M1746" t="str">
            <v>SL</v>
          </cell>
          <cell r="N1746" t="str">
            <v>-</v>
          </cell>
          <cell r="O1746" t="str">
            <v>-</v>
          </cell>
          <cell r="P1746" t="str">
            <v>No</v>
          </cell>
          <cell r="Q1746" t="str">
            <v>-</v>
          </cell>
          <cell r="R1746">
            <v>0</v>
          </cell>
          <cell r="S1746" t="str">
            <v>CAMIONETA</v>
          </cell>
          <cell r="T1746" t="str">
            <v>SPORTING</v>
          </cell>
          <cell r="U1746" t="str">
            <v>EN GAMA</v>
          </cell>
          <cell r="V1746">
            <v>2</v>
          </cell>
          <cell r="W1746">
            <v>3158.15</v>
          </cell>
          <cell r="X1746">
            <v>4665</v>
          </cell>
          <cell r="Y1746">
            <v>5411.4</v>
          </cell>
          <cell r="Z1746">
            <v>10467.84</v>
          </cell>
          <cell r="AA1746" t="str">
            <v>MICHELIN, 255, 55, 18, 105, W, CAMIONETA, SPORTING, LATITUDE SPORT 3, Letra Negra</v>
          </cell>
        </row>
        <row r="1747">
          <cell r="A1747">
            <v>42557</v>
          </cell>
          <cell r="B1747" t="str">
            <v>285/30/R20 Bfgoodrich G-Force T/A Kdw 95Y</v>
          </cell>
          <cell r="C1747" t="str">
            <v>BFGOODRICH</v>
          </cell>
          <cell r="D1747" t="str">
            <v>G-FORCE T/A KDW</v>
          </cell>
          <cell r="E1747">
            <v>285</v>
          </cell>
          <cell r="F1747">
            <v>30</v>
          </cell>
          <cell r="G1747">
            <v>20</v>
          </cell>
          <cell r="H1747" t="str">
            <v>Letra Negra</v>
          </cell>
          <cell r="I1747" t="str">
            <v>No</v>
          </cell>
          <cell r="J1747" t="str">
            <v>HP</v>
          </cell>
          <cell r="K1747" t="str">
            <v>Y</v>
          </cell>
          <cell r="L1747" t="str">
            <v>95</v>
          </cell>
          <cell r="M1747" t="str">
            <v>SL</v>
          </cell>
          <cell r="N1747" t="str">
            <v>-</v>
          </cell>
          <cell r="O1747" t="str">
            <v>-</v>
          </cell>
          <cell r="P1747" t="str">
            <v>No</v>
          </cell>
          <cell r="Q1747" t="str">
            <v>-</v>
          </cell>
          <cell r="R1747">
            <v>0</v>
          </cell>
          <cell r="S1747" t="str">
            <v>AUTO</v>
          </cell>
          <cell r="T1747" t="str">
            <v>URBAN</v>
          </cell>
          <cell r="U1747" t="str">
            <v>DESCONTINUADO</v>
          </cell>
          <cell r="V1747">
            <v>0</v>
          </cell>
          <cell r="W1747">
            <v>2742.48</v>
          </cell>
          <cell r="X1747">
            <v>4103</v>
          </cell>
          <cell r="Y1747">
            <v>4759.4799999999996</v>
          </cell>
          <cell r="Z1747">
            <v>9089.76</v>
          </cell>
          <cell r="AA1747" t="str">
            <v>BFGOODRICH, 285, 30, 20, 95, Y, AUTO, URBAN, G-FORCE T/A KDW, Letra Negra</v>
          </cell>
        </row>
        <row r="1748">
          <cell r="A1748">
            <v>43428</v>
          </cell>
          <cell r="B1748" t="str">
            <v>275/70/R16 Michelin Ltx M/S 114S</v>
          </cell>
          <cell r="C1748" t="str">
            <v>MICHELIN</v>
          </cell>
          <cell r="D1748" t="str">
            <v>LTX M/S</v>
          </cell>
          <cell r="E1748">
            <v>275</v>
          </cell>
          <cell r="F1748">
            <v>70</v>
          </cell>
          <cell r="G1748">
            <v>16</v>
          </cell>
          <cell r="H1748" t="str">
            <v>Letra Negra</v>
          </cell>
          <cell r="I1748" t="str">
            <v>No</v>
          </cell>
          <cell r="J1748" t="str">
            <v>R</v>
          </cell>
          <cell r="K1748" t="str">
            <v>S</v>
          </cell>
          <cell r="L1748" t="str">
            <v>114</v>
          </cell>
          <cell r="M1748" t="str">
            <v>SL</v>
          </cell>
          <cell r="N1748" t="str">
            <v>-</v>
          </cell>
          <cell r="O1748" t="str">
            <v>-</v>
          </cell>
          <cell r="P1748" t="str">
            <v>No</v>
          </cell>
          <cell r="Q1748" t="str">
            <v>-</v>
          </cell>
          <cell r="R1748">
            <v>500</v>
          </cell>
          <cell r="S1748" t="str">
            <v>CAMIONETA</v>
          </cell>
          <cell r="T1748" t="str">
            <v>URBAN</v>
          </cell>
          <cell r="U1748" t="str">
            <v>DESCONTINUADO</v>
          </cell>
          <cell r="V1748">
            <v>2</v>
          </cell>
          <cell r="W1748">
            <v>2318.35</v>
          </cell>
          <cell r="X1748">
            <v>3407</v>
          </cell>
          <cell r="Y1748">
            <v>3952.12</v>
          </cell>
          <cell r="Z1748">
            <v>7683.8399999999992</v>
          </cell>
          <cell r="AA1748" t="str">
            <v>MICHELIN, 275, 70, 16, 114, S, CAMIONETA, URBAN, LTX M/S, Letra Negra</v>
          </cell>
        </row>
        <row r="1749">
          <cell r="A1749">
            <v>55411</v>
          </cell>
          <cell r="B1749" t="str">
            <v>245/40/R17 Bfgoodrich G-Force Sport Comp-2 91W</v>
          </cell>
          <cell r="C1749" t="str">
            <v>BFGOODRICH</v>
          </cell>
          <cell r="D1749" t="str">
            <v>G-FORCE SPORT COMP-2</v>
          </cell>
          <cell r="E1749">
            <v>245</v>
          </cell>
          <cell r="F1749">
            <v>40</v>
          </cell>
          <cell r="G1749">
            <v>17</v>
          </cell>
          <cell r="H1749" t="str">
            <v>Letra Negra</v>
          </cell>
          <cell r="I1749" t="str">
            <v>No</v>
          </cell>
          <cell r="J1749" t="str">
            <v>HP</v>
          </cell>
          <cell r="K1749" t="str">
            <v>W</v>
          </cell>
          <cell r="L1749" t="str">
            <v>91</v>
          </cell>
          <cell r="M1749" t="str">
            <v>SL</v>
          </cell>
          <cell r="N1749" t="str">
            <v>AA</v>
          </cell>
          <cell r="O1749" t="str">
            <v>A</v>
          </cell>
          <cell r="P1749" t="str">
            <v>No</v>
          </cell>
          <cell r="Q1749" t="str">
            <v>-</v>
          </cell>
          <cell r="R1749">
            <v>340</v>
          </cell>
          <cell r="S1749" t="str">
            <v>AUTO</v>
          </cell>
          <cell r="T1749" t="str">
            <v>SPORTING</v>
          </cell>
          <cell r="U1749" t="str">
            <v>EN GAMA</v>
          </cell>
          <cell r="V1749">
            <v>1</v>
          </cell>
          <cell r="W1749">
            <v>2235.5100000000002</v>
          </cell>
          <cell r="X1749">
            <v>3365</v>
          </cell>
          <cell r="Y1749">
            <v>3903.3999999999996</v>
          </cell>
          <cell r="Z1749">
            <v>7410.08</v>
          </cell>
          <cell r="AA1749" t="str">
            <v>BFGOODRICH, 245, 40, 17, 91, W, AUTO, SPORTING, G-FORCE SPORT COMP-2, Letra Negra</v>
          </cell>
        </row>
        <row r="1750">
          <cell r="A1750">
            <v>48747</v>
          </cell>
          <cell r="B1750" t="str">
            <v>295/25/R21 Michelin Pilot Super Sport 96Y</v>
          </cell>
          <cell r="C1750" t="str">
            <v>MICHELIN</v>
          </cell>
          <cell r="D1750" t="str">
            <v>PILOT SUPER SPORT</v>
          </cell>
          <cell r="E1750">
            <v>295</v>
          </cell>
          <cell r="F1750">
            <v>25</v>
          </cell>
          <cell r="G1750">
            <v>21</v>
          </cell>
          <cell r="H1750" t="str">
            <v>Letra Negra</v>
          </cell>
          <cell r="I1750" t="str">
            <v>No</v>
          </cell>
          <cell r="J1750" t="str">
            <v>HP</v>
          </cell>
          <cell r="K1750" t="str">
            <v>Y</v>
          </cell>
          <cell r="L1750" t="str">
            <v>96</v>
          </cell>
          <cell r="M1750" t="str">
            <v>SL</v>
          </cell>
          <cell r="N1750" t="str">
            <v>AA</v>
          </cell>
          <cell r="O1750" t="str">
            <v>A</v>
          </cell>
          <cell r="P1750" t="str">
            <v>No</v>
          </cell>
          <cell r="Q1750" t="str">
            <v>-</v>
          </cell>
          <cell r="R1750">
            <v>300</v>
          </cell>
          <cell r="S1750" t="str">
            <v>AUTO</v>
          </cell>
          <cell r="T1750" t="str">
            <v>SPORTING</v>
          </cell>
          <cell r="U1750" t="str">
            <v>EN GAMA</v>
          </cell>
          <cell r="V1750">
            <v>2</v>
          </cell>
          <cell r="W1750">
            <v>5789</v>
          </cell>
          <cell r="X1750">
            <v>8228</v>
          </cell>
          <cell r="Y1750">
            <v>9544.48</v>
          </cell>
          <cell r="Z1750">
            <v>19186.399999999998</v>
          </cell>
          <cell r="AA1750" t="str">
            <v>MICHELIN, 295, 25, 21, 96, Y, AUTO, SPORTING, PILOT SUPER SPORT, Letra Negra</v>
          </cell>
        </row>
        <row r="1751">
          <cell r="A1751" t="str">
            <v>C18006</v>
          </cell>
          <cell r="B1751" t="str">
            <v>215/60/R16 Coopertires Cs3 Touring 95H</v>
          </cell>
          <cell r="C1751" t="str">
            <v>COOPERTIRES</v>
          </cell>
          <cell r="D1751" t="str">
            <v>CS3 TOURING</v>
          </cell>
          <cell r="E1751">
            <v>215</v>
          </cell>
          <cell r="F1751">
            <v>60</v>
          </cell>
          <cell r="G1751">
            <v>16</v>
          </cell>
          <cell r="H1751" t="str">
            <v>Letra Negra</v>
          </cell>
          <cell r="I1751" t="str">
            <v>No</v>
          </cell>
          <cell r="J1751" t="str">
            <v>R</v>
          </cell>
          <cell r="K1751" t="str">
            <v>H</v>
          </cell>
          <cell r="L1751" t="str">
            <v>95</v>
          </cell>
          <cell r="M1751" t="str">
            <v>SL</v>
          </cell>
          <cell r="N1751" t="str">
            <v>A</v>
          </cell>
          <cell r="O1751" t="str">
            <v>A</v>
          </cell>
          <cell r="P1751" t="str">
            <v>No</v>
          </cell>
          <cell r="Q1751" t="str">
            <v>-</v>
          </cell>
          <cell r="R1751">
            <v>440</v>
          </cell>
          <cell r="S1751" t="str">
            <v>AUTO</v>
          </cell>
          <cell r="T1751" t="str">
            <v>TOURING</v>
          </cell>
          <cell r="U1751" t="str">
            <v>DESCONTINUADO</v>
          </cell>
          <cell r="V1751">
            <v>0</v>
          </cell>
          <cell r="W1751">
            <v>1128.02</v>
          </cell>
          <cell r="X1751">
            <v>1796</v>
          </cell>
          <cell r="Y1751">
            <v>2083.3599999999997</v>
          </cell>
          <cell r="Z1751">
            <v>3738.68</v>
          </cell>
          <cell r="AA1751" t="str">
            <v>COOPERTIRES, 215, 60, 16, 95, H, AUTO, TOURING, CS3 TOURING, Letra Negra</v>
          </cell>
        </row>
        <row r="1752">
          <cell r="A1752">
            <v>45982</v>
          </cell>
          <cell r="B1752" t="str">
            <v>255/70/R15 Bfgoodrich Radial T/A 108S</v>
          </cell>
          <cell r="C1752" t="str">
            <v>BFGOODRICH</v>
          </cell>
          <cell r="D1752" t="str">
            <v>RADIAL T/A</v>
          </cell>
          <cell r="E1752">
            <v>255</v>
          </cell>
          <cell r="F1752">
            <v>70</v>
          </cell>
          <cell r="G1752">
            <v>15</v>
          </cell>
          <cell r="H1752" t="str">
            <v>Letra Blanca Resaltada</v>
          </cell>
          <cell r="I1752" t="str">
            <v>No</v>
          </cell>
          <cell r="J1752" t="str">
            <v>R</v>
          </cell>
          <cell r="K1752" t="str">
            <v>S</v>
          </cell>
          <cell r="L1752" t="str">
            <v>108</v>
          </cell>
          <cell r="M1752" t="str">
            <v>SL</v>
          </cell>
          <cell r="N1752" t="str">
            <v>-</v>
          </cell>
          <cell r="O1752" t="str">
            <v>-</v>
          </cell>
          <cell r="P1752" t="str">
            <v>No</v>
          </cell>
          <cell r="Q1752" t="str">
            <v>-</v>
          </cell>
          <cell r="R1752">
            <v>400</v>
          </cell>
          <cell r="S1752" t="str">
            <v>CAMIONETA</v>
          </cell>
          <cell r="T1752" t="str">
            <v>URBAN</v>
          </cell>
          <cell r="U1752" t="str">
            <v>EN GAMA</v>
          </cell>
          <cell r="V1752">
            <v>0</v>
          </cell>
          <cell r="W1752">
            <v>1751.37</v>
          </cell>
          <cell r="X1752">
            <v>2575</v>
          </cell>
          <cell r="Y1752">
            <v>2987</v>
          </cell>
          <cell r="Z1752">
            <v>5804.64</v>
          </cell>
          <cell r="AA1752" t="str">
            <v>BFGOODRICH, 255, 70, 15, 108, S, CAMIONETA, URBAN, RADIAL T/A, Letra Blanca Resaltada</v>
          </cell>
        </row>
        <row r="1753">
          <cell r="A1753">
            <v>49794</v>
          </cell>
          <cell r="B1753" t="str">
            <v>205/70/R15 Uniroyal Tiger Paw Touring 95T</v>
          </cell>
          <cell r="C1753" t="str">
            <v>UNIROYAL</v>
          </cell>
          <cell r="D1753" t="str">
            <v>TIGER PAW TOURING</v>
          </cell>
          <cell r="E1753">
            <v>205</v>
          </cell>
          <cell r="F1753">
            <v>70</v>
          </cell>
          <cell r="G1753">
            <v>15</v>
          </cell>
          <cell r="H1753" t="str">
            <v>Letra Negra</v>
          </cell>
          <cell r="I1753" t="str">
            <v>No</v>
          </cell>
          <cell r="J1753" t="str">
            <v>R</v>
          </cell>
          <cell r="K1753" t="str">
            <v>T</v>
          </cell>
          <cell r="L1753" t="str">
            <v>95</v>
          </cell>
          <cell r="M1753" t="str">
            <v>SL</v>
          </cell>
          <cell r="N1753" t="str">
            <v>-</v>
          </cell>
          <cell r="O1753" t="str">
            <v>-</v>
          </cell>
          <cell r="P1753" t="str">
            <v>No</v>
          </cell>
          <cell r="Q1753" t="str">
            <v>-</v>
          </cell>
          <cell r="R1753">
            <v>0</v>
          </cell>
          <cell r="S1753" t="str">
            <v>AUTO</v>
          </cell>
          <cell r="T1753" t="str">
            <v>TOURING</v>
          </cell>
          <cell r="U1753" t="str">
            <v>DESCONTINUADO</v>
          </cell>
          <cell r="V1753">
            <v>0</v>
          </cell>
          <cell r="W1753">
            <v>1061.8800000000001</v>
          </cell>
          <cell r="X1753">
            <v>1642</v>
          </cell>
          <cell r="Y1753">
            <v>1904.7199999999998</v>
          </cell>
          <cell r="Z1753">
            <v>3519.4399999999996</v>
          </cell>
          <cell r="AA1753" t="str">
            <v>UNIROYAL, 205, 70, 15, 95, T, AUTO, TOURING, TIGER PAW TOURING, Letra Negra</v>
          </cell>
        </row>
        <row r="1754">
          <cell r="A1754">
            <v>62129</v>
          </cell>
          <cell r="B1754" t="str">
            <v>235/70/R16 Michelin Primacy Suv Eo-Mi 106H</v>
          </cell>
          <cell r="C1754" t="str">
            <v>MICHELIN</v>
          </cell>
          <cell r="D1754" t="str">
            <v>PRIMACY SUV EO-MI</v>
          </cell>
          <cell r="E1754">
            <v>235</v>
          </cell>
          <cell r="F1754">
            <v>70</v>
          </cell>
          <cell r="G1754">
            <v>16</v>
          </cell>
          <cell r="H1754" t="str">
            <v>Letra Negra</v>
          </cell>
          <cell r="I1754" t="str">
            <v>Si</v>
          </cell>
          <cell r="J1754" t="str">
            <v>R</v>
          </cell>
          <cell r="K1754" t="str">
            <v>H</v>
          </cell>
          <cell r="L1754" t="str">
            <v>106</v>
          </cell>
          <cell r="M1754" t="str">
            <v>SL</v>
          </cell>
          <cell r="N1754" t="str">
            <v>A</v>
          </cell>
          <cell r="O1754" t="str">
            <v>A</v>
          </cell>
          <cell r="P1754" t="str">
            <v>No</v>
          </cell>
          <cell r="Q1754" t="str">
            <v>-</v>
          </cell>
          <cell r="R1754">
            <v>440</v>
          </cell>
          <cell r="S1754" t="str">
            <v>CAMIONETA</v>
          </cell>
          <cell r="T1754" t="str">
            <v>URBAN</v>
          </cell>
          <cell r="U1754" t="str">
            <v>EN GAMA</v>
          </cell>
          <cell r="V1754">
            <v>0</v>
          </cell>
          <cell r="W1754">
            <v>1938.67</v>
          </cell>
          <cell r="X1754">
            <v>2893</v>
          </cell>
          <cell r="Y1754">
            <v>3355.8799999999997</v>
          </cell>
          <cell r="Z1754">
            <v>6426.4</v>
          </cell>
          <cell r="AA1754" t="str">
            <v>MICHELIN, 235, 70, 16, 106, H, CAMIONETA, URBAN, PRIMACY SUV EO-MI, Letra Negra</v>
          </cell>
        </row>
        <row r="1755">
          <cell r="A1755">
            <v>56465</v>
          </cell>
          <cell r="B1755" t="str">
            <v>265/65/R18 Michelin Defender Ltx 114T</v>
          </cell>
          <cell r="C1755" t="str">
            <v>MICHELIN</v>
          </cell>
          <cell r="D1755" t="str">
            <v>DEFENDER LTX</v>
          </cell>
          <cell r="E1755">
            <v>265</v>
          </cell>
          <cell r="F1755">
            <v>65</v>
          </cell>
          <cell r="G1755">
            <v>18</v>
          </cell>
          <cell r="H1755" t="str">
            <v>Letra Negra</v>
          </cell>
          <cell r="I1755" t="str">
            <v>No</v>
          </cell>
          <cell r="J1755" t="str">
            <v>R</v>
          </cell>
          <cell r="K1755" t="str">
            <v>T</v>
          </cell>
          <cell r="L1755" t="str">
            <v>114</v>
          </cell>
          <cell r="M1755" t="str">
            <v>SL</v>
          </cell>
          <cell r="N1755" t="str">
            <v>A</v>
          </cell>
          <cell r="O1755" t="str">
            <v>A</v>
          </cell>
          <cell r="P1755" t="str">
            <v>No</v>
          </cell>
          <cell r="Q1755" t="str">
            <v>-</v>
          </cell>
          <cell r="R1755">
            <v>800</v>
          </cell>
          <cell r="S1755" t="str">
            <v>CAMIONETA</v>
          </cell>
          <cell r="T1755" t="str">
            <v>URBAN</v>
          </cell>
          <cell r="U1755" t="str">
            <v>EN GAMA</v>
          </cell>
          <cell r="V1755">
            <v>0</v>
          </cell>
          <cell r="W1755">
            <v>3300.02</v>
          </cell>
          <cell r="X1755">
            <v>4858</v>
          </cell>
          <cell r="Y1755">
            <v>5635.28</v>
          </cell>
          <cell r="Z1755">
            <v>11649.88</v>
          </cell>
          <cell r="AA1755" t="str">
            <v>MICHELIN, 265, 65, 18, 114, T, CAMIONETA, URBAN, DEFENDER LTX, Letra Negra</v>
          </cell>
        </row>
        <row r="1756">
          <cell r="A1756">
            <v>63035</v>
          </cell>
          <cell r="B1756" t="str">
            <v>255/45/R18 Michelin Pilot Mxm4 99W</v>
          </cell>
          <cell r="C1756" t="str">
            <v>MICHELIN</v>
          </cell>
          <cell r="D1756" t="str">
            <v>PILOT MXM4</v>
          </cell>
          <cell r="E1756">
            <v>255</v>
          </cell>
          <cell r="F1756">
            <v>45</v>
          </cell>
          <cell r="G1756">
            <v>18</v>
          </cell>
          <cell r="H1756" t="str">
            <v>Letra Negra</v>
          </cell>
          <cell r="I1756" t="str">
            <v>No</v>
          </cell>
          <cell r="J1756" t="str">
            <v>HP</v>
          </cell>
          <cell r="K1756" t="str">
            <v>W</v>
          </cell>
          <cell r="L1756" t="str">
            <v>99</v>
          </cell>
          <cell r="M1756" t="str">
            <v>SL</v>
          </cell>
          <cell r="N1756" t="str">
            <v>-</v>
          </cell>
          <cell r="O1756" t="str">
            <v>-</v>
          </cell>
          <cell r="P1756" t="str">
            <v>No</v>
          </cell>
          <cell r="Q1756" t="str">
            <v>-</v>
          </cell>
          <cell r="R1756">
            <v>300</v>
          </cell>
          <cell r="S1756" t="str">
            <v>AUTO</v>
          </cell>
          <cell r="T1756" t="str">
            <v>URBAN</v>
          </cell>
          <cell r="U1756" t="str">
            <v>DESCONTINUADO</v>
          </cell>
          <cell r="V1756">
            <v>2</v>
          </cell>
          <cell r="W1756">
            <v>3177.06</v>
          </cell>
          <cell r="X1756">
            <v>4691</v>
          </cell>
          <cell r="Y1756">
            <v>5441.5599999999995</v>
          </cell>
          <cell r="Z1756">
            <v>10530.48</v>
          </cell>
          <cell r="AA1756" t="str">
            <v>MICHELIN, 255, 45, 18, 99, W, AUTO, URBAN, PILOT MXM4, Letra Negra</v>
          </cell>
        </row>
        <row r="1757">
          <cell r="A1757">
            <v>39679</v>
          </cell>
          <cell r="B1757" t="str">
            <v>205/45/R16 Bfgoodrich G-Force Sport Comp-2 83W</v>
          </cell>
          <cell r="C1757" t="str">
            <v>BFGOODRICH</v>
          </cell>
          <cell r="D1757" t="str">
            <v>G-FORCE SPORT COMP-2</v>
          </cell>
          <cell r="E1757">
            <v>205</v>
          </cell>
          <cell r="F1757">
            <v>45</v>
          </cell>
          <cell r="G1757">
            <v>16</v>
          </cell>
          <cell r="H1757" t="str">
            <v>Letra Negra</v>
          </cell>
          <cell r="I1757" t="str">
            <v>No</v>
          </cell>
          <cell r="J1757" t="str">
            <v>HP</v>
          </cell>
          <cell r="K1757" t="str">
            <v>W</v>
          </cell>
          <cell r="L1757" t="str">
            <v>83</v>
          </cell>
          <cell r="M1757" t="str">
            <v>SL</v>
          </cell>
          <cell r="N1757" t="str">
            <v>-</v>
          </cell>
          <cell r="O1757" t="str">
            <v>-</v>
          </cell>
          <cell r="P1757" t="str">
            <v>No</v>
          </cell>
          <cell r="Q1757" t="str">
            <v>-</v>
          </cell>
          <cell r="R1757">
            <v>340</v>
          </cell>
          <cell r="S1757" t="str">
            <v>AUTO</v>
          </cell>
          <cell r="T1757" t="str">
            <v>SPORTING</v>
          </cell>
          <cell r="U1757" t="str">
            <v>EN GAMA</v>
          </cell>
          <cell r="V1757">
            <v>2</v>
          </cell>
          <cell r="W1757">
            <v>1605.83</v>
          </cell>
          <cell r="X1757">
            <v>2442</v>
          </cell>
          <cell r="Y1757">
            <v>2832.72</v>
          </cell>
          <cell r="Z1757">
            <v>5323.24</v>
          </cell>
          <cell r="AA1757" t="str">
            <v>BFGOODRICH, 205, 45, 16, 83, W, AUTO, SPORTING, G-FORCE SPORT COMP-2, Letra Negra</v>
          </cell>
        </row>
        <row r="1758">
          <cell r="A1758">
            <v>44299</v>
          </cell>
          <cell r="B1758" t="str">
            <v>12.5/90/R15 Bfgoodrich Mud Terrain T/A Km2 113Q</v>
          </cell>
          <cell r="C1758" t="str">
            <v>BFGOODRICH</v>
          </cell>
          <cell r="D1758" t="str">
            <v>MUD TERRAIN T/A KM2</v>
          </cell>
          <cell r="E1758">
            <v>12.5</v>
          </cell>
          <cell r="F1758">
            <v>90</v>
          </cell>
          <cell r="G1758">
            <v>15</v>
          </cell>
          <cell r="H1758" t="str">
            <v>Letra Negra</v>
          </cell>
          <cell r="I1758" t="str">
            <v>No</v>
          </cell>
          <cell r="J1758" t="str">
            <v>R</v>
          </cell>
          <cell r="K1758" t="str">
            <v>Q</v>
          </cell>
          <cell r="L1758" t="str">
            <v>113</v>
          </cell>
          <cell r="M1758" t="str">
            <v>SL</v>
          </cell>
          <cell r="N1758" t="str">
            <v>-</v>
          </cell>
          <cell r="O1758" t="str">
            <v>-</v>
          </cell>
          <cell r="P1758" t="str">
            <v>No</v>
          </cell>
          <cell r="Q1758" t="str">
            <v>-</v>
          </cell>
          <cell r="R1758">
            <v>0</v>
          </cell>
          <cell r="S1758" t="str">
            <v>CAMIONETA</v>
          </cell>
          <cell r="T1758" t="str">
            <v>ALL TERRAIN</v>
          </cell>
          <cell r="U1758" t="str">
            <v>EN GAMA</v>
          </cell>
          <cell r="V1758">
            <v>0</v>
          </cell>
          <cell r="W1758">
            <v>3493.39</v>
          </cell>
          <cell r="X1758">
            <v>4934</v>
          </cell>
          <cell r="Y1758">
            <v>5723.44</v>
          </cell>
          <cell r="Z1758">
            <v>11579.12</v>
          </cell>
          <cell r="AA1758" t="str">
            <v>BFGOODRICH, 12.5, 90, 15, 113, Q, CAMIONETA, ALL TERRAIN, MUD TERRAIN T/A KM2, Letra Negra</v>
          </cell>
        </row>
        <row r="1759">
          <cell r="A1759">
            <v>82632</v>
          </cell>
          <cell r="B1759" t="str">
            <v>245/70/R16 Uniroyal Laredo Cross Country 106S</v>
          </cell>
          <cell r="C1759" t="str">
            <v>UNIROYAL</v>
          </cell>
          <cell r="D1759" t="str">
            <v>LAREDO CROSS COUNTRY</v>
          </cell>
          <cell r="E1759">
            <v>245</v>
          </cell>
          <cell r="F1759">
            <v>70</v>
          </cell>
          <cell r="G1759">
            <v>16</v>
          </cell>
          <cell r="H1759" t="str">
            <v>Letra Blanca Resaltada</v>
          </cell>
          <cell r="I1759" t="str">
            <v>No</v>
          </cell>
          <cell r="J1759" t="str">
            <v>R</v>
          </cell>
          <cell r="K1759" t="str">
            <v>S</v>
          </cell>
          <cell r="L1759" t="str">
            <v>106</v>
          </cell>
          <cell r="M1759" t="str">
            <v>SL</v>
          </cell>
          <cell r="N1759" t="str">
            <v>-</v>
          </cell>
          <cell r="O1759" t="str">
            <v>-</v>
          </cell>
          <cell r="P1759" t="str">
            <v>No</v>
          </cell>
          <cell r="Q1759" t="str">
            <v>-</v>
          </cell>
          <cell r="R1759">
            <v>540</v>
          </cell>
          <cell r="S1759" t="str">
            <v>CAMIONETA</v>
          </cell>
          <cell r="T1759" t="str">
            <v>URBAN</v>
          </cell>
          <cell r="U1759" t="str">
            <v>DESCONTINUADO</v>
          </cell>
          <cell r="V1759">
            <v>0</v>
          </cell>
          <cell r="W1759">
            <v>1328.85</v>
          </cell>
          <cell r="X1759">
            <v>2067</v>
          </cell>
          <cell r="Y1759">
            <v>2397.7199999999998</v>
          </cell>
          <cell r="Z1759">
            <v>4404.5199999999995</v>
          </cell>
          <cell r="AA1759" t="str">
            <v>UNIROYAL, 245, 70, 16, 106, S, CAMIONETA, URBAN, LAREDO CROSS COUNTRY, Letra Blanca Resaltada</v>
          </cell>
        </row>
        <row r="1760">
          <cell r="A1760">
            <v>83708</v>
          </cell>
          <cell r="B1760" t="str">
            <v>205/65/R15 Michelin Agilis 102T</v>
          </cell>
          <cell r="C1760" t="str">
            <v>MICHELIN</v>
          </cell>
          <cell r="D1760" t="str">
            <v>AGILIS</v>
          </cell>
          <cell r="E1760">
            <v>205</v>
          </cell>
          <cell r="F1760">
            <v>65</v>
          </cell>
          <cell r="G1760">
            <v>15</v>
          </cell>
          <cell r="H1760" t="str">
            <v>Letra Negra</v>
          </cell>
          <cell r="I1760" t="str">
            <v>No</v>
          </cell>
          <cell r="J1760" t="str">
            <v>R</v>
          </cell>
          <cell r="K1760" t="str">
            <v>T</v>
          </cell>
          <cell r="L1760" t="str">
            <v>102</v>
          </cell>
          <cell r="M1760" t="str">
            <v>SL</v>
          </cell>
          <cell r="N1760" t="str">
            <v>-</v>
          </cell>
          <cell r="O1760" t="str">
            <v>-</v>
          </cell>
          <cell r="P1760" t="str">
            <v>No</v>
          </cell>
          <cell r="Q1760" t="str">
            <v>-</v>
          </cell>
          <cell r="R1760">
            <v>0</v>
          </cell>
          <cell r="S1760" t="str">
            <v>CAMIONETA</v>
          </cell>
          <cell r="T1760" t="str">
            <v>URBAN</v>
          </cell>
          <cell r="U1760" t="str">
            <v>EN GAMA</v>
          </cell>
          <cell r="V1760">
            <v>0</v>
          </cell>
          <cell r="W1760">
            <v>1755.82</v>
          </cell>
          <cell r="X1760">
            <v>2581</v>
          </cell>
          <cell r="Y1760">
            <v>2993.9599999999996</v>
          </cell>
          <cell r="Z1760">
            <v>5819.7199999999993</v>
          </cell>
          <cell r="AA1760" t="str">
            <v>MICHELIN, 205, 65, 15, 102, T, CAMIONETA, URBAN, AGILIS, Letra Negra</v>
          </cell>
        </row>
        <row r="1761">
          <cell r="A1761">
            <v>96683</v>
          </cell>
          <cell r="B1761" t="str">
            <v>255/45/R18 Michelin Primacy 4 99Y</v>
          </cell>
          <cell r="C1761" t="str">
            <v>MICHELIN</v>
          </cell>
          <cell r="D1761" t="str">
            <v>PRIMACY 4</v>
          </cell>
          <cell r="E1761">
            <v>255</v>
          </cell>
          <cell r="F1761">
            <v>45</v>
          </cell>
          <cell r="G1761">
            <v>18</v>
          </cell>
          <cell r="H1761" t="str">
            <v>Letra Negra</v>
          </cell>
          <cell r="I1761" t="str">
            <v>No</v>
          </cell>
          <cell r="J1761" t="str">
            <v>HP</v>
          </cell>
          <cell r="K1761" t="str">
            <v>Y</v>
          </cell>
          <cell r="L1761" t="str">
            <v>99</v>
          </cell>
          <cell r="M1761" t="str">
            <v>SL</v>
          </cell>
          <cell r="N1761" t="str">
            <v>-</v>
          </cell>
          <cell r="O1761" t="str">
            <v>-</v>
          </cell>
          <cell r="P1761" t="str">
            <v>No</v>
          </cell>
          <cell r="Q1761" t="str">
            <v>-</v>
          </cell>
          <cell r="R1761">
            <v>0</v>
          </cell>
          <cell r="S1761" t="str">
            <v>AUTO</v>
          </cell>
          <cell r="T1761" t="str">
            <v>URBAN</v>
          </cell>
          <cell r="U1761" t="str">
            <v>EN GAMA</v>
          </cell>
          <cell r="V1761">
            <v>2</v>
          </cell>
          <cell r="W1761">
            <v>3514.42</v>
          </cell>
          <cell r="X1761">
            <v>5148</v>
          </cell>
          <cell r="Y1761">
            <v>5971.6799999999994</v>
          </cell>
          <cell r="Z1761">
            <v>11648.72</v>
          </cell>
          <cell r="AA1761" t="str">
            <v>MICHELIN, 255, 45, 18, 99, Y, AUTO, URBAN, PRIMACY 4, Letra Negra</v>
          </cell>
        </row>
        <row r="1762">
          <cell r="A1762">
            <v>82193</v>
          </cell>
          <cell r="B1762" t="str">
            <v>275/40/R20 Bfgoodrich G-Force Sport Comp-2 106W</v>
          </cell>
          <cell r="C1762" t="str">
            <v>BFGOODRICH</v>
          </cell>
          <cell r="D1762" t="str">
            <v>G-FORCE SPORT COMP-2</v>
          </cell>
          <cell r="E1762">
            <v>275</v>
          </cell>
          <cell r="F1762">
            <v>40</v>
          </cell>
          <cell r="G1762">
            <v>20</v>
          </cell>
          <cell r="H1762" t="str">
            <v>Letra Negra</v>
          </cell>
          <cell r="I1762" t="str">
            <v>No</v>
          </cell>
          <cell r="J1762" t="str">
            <v>HP</v>
          </cell>
          <cell r="K1762" t="str">
            <v>W</v>
          </cell>
          <cell r="L1762" t="str">
            <v>106</v>
          </cell>
          <cell r="M1762" t="str">
            <v>XL</v>
          </cell>
          <cell r="N1762" t="str">
            <v>AA</v>
          </cell>
          <cell r="O1762" t="str">
            <v>A</v>
          </cell>
          <cell r="P1762" t="str">
            <v>No</v>
          </cell>
          <cell r="Q1762" t="str">
            <v>-</v>
          </cell>
          <cell r="R1762">
            <v>340</v>
          </cell>
          <cell r="S1762" t="str">
            <v>AUTO</v>
          </cell>
          <cell r="T1762" t="str">
            <v>SPORTING</v>
          </cell>
          <cell r="U1762" t="str">
            <v>EN GAMA</v>
          </cell>
          <cell r="V1762">
            <v>0</v>
          </cell>
          <cell r="W1762">
            <v>3302.45</v>
          </cell>
          <cell r="X1762">
            <v>4861</v>
          </cell>
          <cell r="Y1762">
            <v>5638.7599999999993</v>
          </cell>
          <cell r="Z1762">
            <v>10945.759999999998</v>
          </cell>
          <cell r="AA1762" t="str">
            <v>BFGOODRICH, 275, 40, 20, 106, W, AUTO, SPORTING, G-FORCE SPORT COMP-2, Letra Negra</v>
          </cell>
        </row>
        <row r="1763">
          <cell r="A1763" t="str">
            <v>AR1003138</v>
          </cell>
          <cell r="B1763" t="str">
            <v>185/70/R13 Aurora Radial K706 86T</v>
          </cell>
          <cell r="C1763" t="str">
            <v>AURORA</v>
          </cell>
          <cell r="D1763" t="str">
            <v>RADIAL K706</v>
          </cell>
          <cell r="E1763">
            <v>185</v>
          </cell>
          <cell r="F1763">
            <v>70</v>
          </cell>
          <cell r="G1763">
            <v>13</v>
          </cell>
          <cell r="H1763" t="str">
            <v>Letra Negra</v>
          </cell>
          <cell r="I1763" t="str">
            <v>No</v>
          </cell>
          <cell r="J1763" t="str">
            <v>R</v>
          </cell>
          <cell r="K1763" t="str">
            <v>T</v>
          </cell>
          <cell r="L1763" t="str">
            <v>86</v>
          </cell>
          <cell r="M1763" t="str">
            <v>SL</v>
          </cell>
          <cell r="N1763" t="str">
            <v>-</v>
          </cell>
          <cell r="O1763" t="str">
            <v>-</v>
          </cell>
          <cell r="P1763" t="str">
            <v>No</v>
          </cell>
          <cell r="Q1763" t="str">
            <v>-</v>
          </cell>
          <cell r="R1763">
            <v>0</v>
          </cell>
          <cell r="S1763" t="str">
            <v>AUTO</v>
          </cell>
          <cell r="T1763" t="str">
            <v>URBAN</v>
          </cell>
          <cell r="U1763" t="str">
            <v>DESCONTINUADO</v>
          </cell>
          <cell r="V1763">
            <v>0</v>
          </cell>
          <cell r="W1763">
            <v>431.54</v>
          </cell>
          <cell r="X1763">
            <v>719</v>
          </cell>
          <cell r="Y1763">
            <v>834.04</v>
          </cell>
          <cell r="Z1763">
            <v>1430.28</v>
          </cell>
          <cell r="AA1763" t="str">
            <v>AURORA, 185, 70, 13, 86, T, AUTO, URBAN, RADIAL K706, Letra Negra</v>
          </cell>
        </row>
        <row r="1764">
          <cell r="A1764">
            <v>80098</v>
          </cell>
          <cell r="B1764" t="str">
            <v>225/50/R16 Michelin Pilot Sx Mxx3 92Y</v>
          </cell>
          <cell r="C1764" t="str">
            <v>MICHELIN</v>
          </cell>
          <cell r="D1764" t="str">
            <v>PILOT SX MXX3</v>
          </cell>
          <cell r="E1764">
            <v>225</v>
          </cell>
          <cell r="F1764">
            <v>50</v>
          </cell>
          <cell r="G1764">
            <v>16</v>
          </cell>
          <cell r="H1764" t="str">
            <v>Letra Negra</v>
          </cell>
          <cell r="I1764" t="str">
            <v>No</v>
          </cell>
          <cell r="J1764" t="str">
            <v>HP</v>
          </cell>
          <cell r="K1764" t="str">
            <v>Y</v>
          </cell>
          <cell r="L1764" t="str">
            <v>92</v>
          </cell>
          <cell r="M1764" t="str">
            <v>SL</v>
          </cell>
          <cell r="N1764" t="str">
            <v>-</v>
          </cell>
          <cell r="O1764" t="str">
            <v>-</v>
          </cell>
          <cell r="P1764" t="str">
            <v>No</v>
          </cell>
          <cell r="Q1764" t="str">
            <v>-</v>
          </cell>
          <cell r="R1764">
            <v>140</v>
          </cell>
          <cell r="S1764" t="str">
            <v>AUTO</v>
          </cell>
          <cell r="T1764" t="str">
            <v>URBAN</v>
          </cell>
          <cell r="U1764" t="str">
            <v>DESCONTINUADO</v>
          </cell>
          <cell r="V1764">
            <v>2</v>
          </cell>
          <cell r="W1764">
            <v>1574.77</v>
          </cell>
          <cell r="X1764">
            <v>2400</v>
          </cell>
          <cell r="Y1764">
            <v>2784</v>
          </cell>
          <cell r="Z1764">
            <v>5220</v>
          </cell>
          <cell r="AA1764" t="str">
            <v>MICHELIN, 225, 50, 16, 92, Y, AUTO, URBAN, PILOT SX MXX3, Letra Negra</v>
          </cell>
        </row>
        <row r="1765">
          <cell r="A1765" t="str">
            <v>C9029099</v>
          </cell>
          <cell r="B1765" t="str">
            <v>245/70/R17 Coopertires Evolution H/T 110T</v>
          </cell>
          <cell r="C1765" t="str">
            <v>COOPERTIRES</v>
          </cell>
          <cell r="D1765" t="str">
            <v>EVOLUTION H/T</v>
          </cell>
          <cell r="E1765">
            <v>245</v>
          </cell>
          <cell r="F1765">
            <v>70</v>
          </cell>
          <cell r="G1765">
            <v>17</v>
          </cell>
          <cell r="H1765" t="str">
            <v>Letra Blanca Derecha</v>
          </cell>
          <cell r="I1765" t="str">
            <v>No</v>
          </cell>
          <cell r="J1765" t="str">
            <v>R</v>
          </cell>
          <cell r="K1765" t="str">
            <v>T</v>
          </cell>
          <cell r="L1765" t="str">
            <v>110</v>
          </cell>
          <cell r="M1765" t="str">
            <v>SL</v>
          </cell>
          <cell r="N1765" t="str">
            <v>A</v>
          </cell>
          <cell r="O1765" t="str">
            <v>B</v>
          </cell>
          <cell r="P1765" t="str">
            <v>No</v>
          </cell>
          <cell r="Q1765" t="str">
            <v>-</v>
          </cell>
          <cell r="R1765">
            <v>540</v>
          </cell>
          <cell r="S1765" t="str">
            <v>CAMIONETA</v>
          </cell>
          <cell r="T1765" t="str">
            <v>URBAN</v>
          </cell>
          <cell r="U1765" t="str">
            <v>EN GAMA</v>
          </cell>
          <cell r="V1765">
            <v>0</v>
          </cell>
          <cell r="W1765">
            <v>1676.06</v>
          </cell>
          <cell r="X1765">
            <v>2608</v>
          </cell>
          <cell r="Y1765">
            <v>3025.2799999999997</v>
          </cell>
          <cell r="Z1765">
            <v>5555.24</v>
          </cell>
          <cell r="AA1765" t="str">
            <v>COOPERTIRES, 245, 70, 17, 110, T, CAMIONETA, URBAN, EVOLUTION H/T, Letra Blanca Derecha</v>
          </cell>
        </row>
        <row r="1766">
          <cell r="A1766">
            <v>91991</v>
          </cell>
          <cell r="B1766" t="str">
            <v>255/55/R18 Michelin Latitude Sport 109Y</v>
          </cell>
          <cell r="C1766" t="str">
            <v>MICHELIN</v>
          </cell>
          <cell r="D1766" t="str">
            <v>LATITUDE SPORT</v>
          </cell>
          <cell r="E1766">
            <v>255</v>
          </cell>
          <cell r="F1766">
            <v>55</v>
          </cell>
          <cell r="G1766">
            <v>18</v>
          </cell>
          <cell r="H1766" t="str">
            <v>Letra Negra</v>
          </cell>
          <cell r="I1766" t="str">
            <v>Si</v>
          </cell>
          <cell r="J1766" t="str">
            <v>HP</v>
          </cell>
          <cell r="K1766" t="str">
            <v>Y</v>
          </cell>
          <cell r="L1766" t="str">
            <v>109</v>
          </cell>
          <cell r="M1766" t="str">
            <v>XL</v>
          </cell>
          <cell r="N1766" t="str">
            <v>AA</v>
          </cell>
          <cell r="O1766" t="str">
            <v>A</v>
          </cell>
          <cell r="P1766" t="str">
            <v>No</v>
          </cell>
          <cell r="Q1766" t="str">
            <v>-</v>
          </cell>
          <cell r="R1766">
            <v>220</v>
          </cell>
          <cell r="S1766" t="str">
            <v>CAMIONETA</v>
          </cell>
          <cell r="T1766" t="str">
            <v>SPORTING</v>
          </cell>
          <cell r="U1766" t="str">
            <v>EN GAMA</v>
          </cell>
          <cell r="V1766">
            <v>2</v>
          </cell>
          <cell r="W1766">
            <v>3259.66</v>
          </cell>
          <cell r="X1766">
            <v>4803</v>
          </cell>
          <cell r="Y1766">
            <v>5571.48</v>
          </cell>
          <cell r="Z1766">
            <v>10804.24</v>
          </cell>
          <cell r="AA1766" t="str">
            <v>MICHELIN, 255, 55, 18, 109, Y, CAMIONETA, SPORTING, LATITUDE SPORT, Letra Negra</v>
          </cell>
        </row>
        <row r="1767">
          <cell r="A1767" t="str">
            <v>BS10679200</v>
          </cell>
          <cell r="B1767" t="str">
            <v>275/30/R20 Bridgestone Potenza S001 97Y</v>
          </cell>
          <cell r="C1767" t="str">
            <v>BRIDGESTONE</v>
          </cell>
          <cell r="D1767" t="str">
            <v>POTENZA S001</v>
          </cell>
          <cell r="E1767">
            <v>275</v>
          </cell>
          <cell r="F1767">
            <v>30</v>
          </cell>
          <cell r="G1767">
            <v>20</v>
          </cell>
          <cell r="H1767" t="str">
            <v>Letra Negra</v>
          </cell>
          <cell r="I1767" t="str">
            <v>Si</v>
          </cell>
          <cell r="J1767" t="str">
            <v>HP</v>
          </cell>
          <cell r="K1767" t="str">
            <v>Y</v>
          </cell>
          <cell r="L1767" t="str">
            <v>97</v>
          </cell>
          <cell r="M1767" t="str">
            <v>XL</v>
          </cell>
          <cell r="N1767" t="str">
            <v>A</v>
          </cell>
          <cell r="O1767" t="str">
            <v>A</v>
          </cell>
          <cell r="P1767" t="str">
            <v>No</v>
          </cell>
          <cell r="Q1767" t="str">
            <v>-</v>
          </cell>
          <cell r="R1767">
            <v>280</v>
          </cell>
          <cell r="S1767" t="str">
            <v>AUTO</v>
          </cell>
          <cell r="T1767" t="str">
            <v>URBAN</v>
          </cell>
          <cell r="U1767" t="str">
            <v>EN GAMA</v>
          </cell>
          <cell r="V1767">
            <v>12</v>
          </cell>
          <cell r="W1767">
            <v>6351.84</v>
          </cell>
          <cell r="X1767">
            <v>8990</v>
          </cell>
          <cell r="Y1767">
            <v>10428.4</v>
          </cell>
          <cell r="Z1767">
            <v>21052.84</v>
          </cell>
          <cell r="AA1767" t="str">
            <v>BRIDGESTONE, 275, 30, 20, 97, Y, AUTO, URBAN, POTENZA S001, Letra Negra</v>
          </cell>
        </row>
        <row r="1768">
          <cell r="A1768" t="str">
            <v>C20038</v>
          </cell>
          <cell r="B1768" t="str">
            <v>215/60/R16 Coopertires Cs5 Grand Touring 95T</v>
          </cell>
          <cell r="C1768" t="str">
            <v>COOPERTIRES</v>
          </cell>
          <cell r="D1768" t="str">
            <v>CS5 GRAND TOURING</v>
          </cell>
          <cell r="E1768">
            <v>215</v>
          </cell>
          <cell r="F1768">
            <v>60</v>
          </cell>
          <cell r="G1768">
            <v>16</v>
          </cell>
          <cell r="H1768" t="str">
            <v>Letra Negra</v>
          </cell>
          <cell r="I1768" t="str">
            <v>No</v>
          </cell>
          <cell r="J1768" t="str">
            <v>R</v>
          </cell>
          <cell r="K1768" t="str">
            <v>T</v>
          </cell>
          <cell r="L1768" t="str">
            <v>95</v>
          </cell>
          <cell r="M1768" t="str">
            <v>SL</v>
          </cell>
          <cell r="N1768" t="str">
            <v>A</v>
          </cell>
          <cell r="O1768" t="str">
            <v>A</v>
          </cell>
          <cell r="P1768" t="str">
            <v>No</v>
          </cell>
          <cell r="Q1768">
            <v>4</v>
          </cell>
          <cell r="R1768">
            <v>780</v>
          </cell>
          <cell r="S1768" t="str">
            <v>AUTO</v>
          </cell>
          <cell r="T1768" t="str">
            <v>TOURING</v>
          </cell>
          <cell r="U1768" t="str">
            <v>EN GAMA</v>
          </cell>
          <cell r="V1768">
            <v>1</v>
          </cell>
          <cell r="W1768">
            <v>1267.99</v>
          </cell>
          <cell r="X1768">
            <v>1985</v>
          </cell>
          <cell r="Y1768">
            <v>2302.6</v>
          </cell>
          <cell r="Z1768">
            <v>4202.6799999999994</v>
          </cell>
          <cell r="AA1768" t="str">
            <v>COOPERTIRES, 215, 60, 16, 95, T, AUTO, TOURING, CS5 GRAND TOURING, Letra Negra</v>
          </cell>
        </row>
        <row r="1769">
          <cell r="A1769">
            <v>90078</v>
          </cell>
          <cell r="B1769" t="str">
            <v>205/40/R16 Bfgoodrich G-Force T/A Kdw 83W</v>
          </cell>
          <cell r="C1769" t="str">
            <v>BFGOODRICH</v>
          </cell>
          <cell r="D1769" t="str">
            <v>G-FORCE T/A KDW</v>
          </cell>
          <cell r="E1769">
            <v>205</v>
          </cell>
          <cell r="F1769">
            <v>40</v>
          </cell>
          <cell r="G1769">
            <v>16</v>
          </cell>
          <cell r="H1769" t="str">
            <v>Letra Negra</v>
          </cell>
          <cell r="I1769" t="str">
            <v>No</v>
          </cell>
          <cell r="J1769" t="str">
            <v>HP</v>
          </cell>
          <cell r="K1769" t="str">
            <v>W</v>
          </cell>
          <cell r="L1769" t="str">
            <v>83</v>
          </cell>
          <cell r="M1769" t="str">
            <v>XL</v>
          </cell>
          <cell r="N1769" t="str">
            <v>-</v>
          </cell>
          <cell r="O1769" t="str">
            <v>-</v>
          </cell>
          <cell r="P1769" t="str">
            <v>No</v>
          </cell>
          <cell r="Q1769" t="str">
            <v>-</v>
          </cell>
          <cell r="R1769">
            <v>300</v>
          </cell>
          <cell r="S1769" t="str">
            <v>AUTO</v>
          </cell>
          <cell r="T1769" t="str">
            <v>URBAN</v>
          </cell>
          <cell r="U1769" t="str">
            <v>DESCONTINUADO</v>
          </cell>
          <cell r="V1769">
            <v>2</v>
          </cell>
          <cell r="W1769">
            <v>1511.74</v>
          </cell>
          <cell r="X1769">
            <v>2315</v>
          </cell>
          <cell r="Y1769">
            <v>2685.3999999999996</v>
          </cell>
          <cell r="Z1769">
            <v>5011.2</v>
          </cell>
          <cell r="AA1769" t="str">
            <v>BFGOODRICH, 205, 40, 16, 83, W, AUTO, URBAN, G-FORCE T/A KDW, Letra Negra</v>
          </cell>
        </row>
        <row r="1770">
          <cell r="A1770">
            <v>93617</v>
          </cell>
          <cell r="B1770" t="str">
            <v>225/40/R18 Michelin Pilot Sport Ps2 92Y</v>
          </cell>
          <cell r="C1770" t="str">
            <v>MICHELIN</v>
          </cell>
          <cell r="D1770" t="str">
            <v>PILOT SPORT PS2</v>
          </cell>
          <cell r="E1770">
            <v>225</v>
          </cell>
          <cell r="F1770">
            <v>40</v>
          </cell>
          <cell r="G1770">
            <v>18</v>
          </cell>
          <cell r="H1770" t="str">
            <v>Letra Negra</v>
          </cell>
          <cell r="I1770" t="str">
            <v>No</v>
          </cell>
          <cell r="J1770" t="str">
            <v>HP</v>
          </cell>
          <cell r="K1770" t="str">
            <v>Y</v>
          </cell>
          <cell r="L1770" t="str">
            <v>92</v>
          </cell>
          <cell r="M1770" t="str">
            <v>XL</v>
          </cell>
          <cell r="N1770" t="str">
            <v>-</v>
          </cell>
          <cell r="O1770" t="str">
            <v>-</v>
          </cell>
          <cell r="P1770" t="str">
            <v>No</v>
          </cell>
          <cell r="Q1770" t="str">
            <v>-</v>
          </cell>
          <cell r="R1770">
            <v>220</v>
          </cell>
          <cell r="S1770" t="str">
            <v>AUTO</v>
          </cell>
          <cell r="T1770" t="str">
            <v>SPORTING</v>
          </cell>
          <cell r="U1770" t="str">
            <v>DESCONTINUADO</v>
          </cell>
          <cell r="V1770">
            <v>1</v>
          </cell>
          <cell r="W1770">
            <v>3792.85</v>
          </cell>
          <cell r="X1770">
            <v>5525</v>
          </cell>
          <cell r="Y1770">
            <v>6409</v>
          </cell>
          <cell r="Z1770">
            <v>12570.919999999998</v>
          </cell>
          <cell r="AA1770" t="str">
            <v>MICHELIN, 225, 40, 18, 92, Y, AUTO, SPORTING, PILOT SPORT PS2, Letra Negra</v>
          </cell>
        </row>
        <row r="1771">
          <cell r="A1771" t="str">
            <v>BS16972200</v>
          </cell>
          <cell r="B1771" t="str">
            <v>275/35/R19 Bridgestone Potenza Re050A 96Y</v>
          </cell>
          <cell r="C1771" t="str">
            <v>BRIDGESTONE</v>
          </cell>
          <cell r="D1771" t="str">
            <v>POTENZA RE050A</v>
          </cell>
          <cell r="E1771">
            <v>275</v>
          </cell>
          <cell r="F1771">
            <v>35</v>
          </cell>
          <cell r="G1771">
            <v>19</v>
          </cell>
          <cell r="H1771" t="str">
            <v>Letra Negra</v>
          </cell>
          <cell r="I1771" t="str">
            <v>No</v>
          </cell>
          <cell r="J1771" t="str">
            <v>HP</v>
          </cell>
          <cell r="K1771" t="str">
            <v>Y</v>
          </cell>
          <cell r="L1771" t="str">
            <v>96</v>
          </cell>
          <cell r="M1771" t="str">
            <v>SL</v>
          </cell>
          <cell r="N1771" t="str">
            <v>A</v>
          </cell>
          <cell r="O1771" t="str">
            <v>A</v>
          </cell>
          <cell r="P1771" t="str">
            <v>No</v>
          </cell>
          <cell r="Q1771" t="str">
            <v>-</v>
          </cell>
          <cell r="R1771">
            <v>140</v>
          </cell>
          <cell r="S1771" t="str">
            <v>AUTO</v>
          </cell>
          <cell r="T1771" t="str">
            <v>URBAN</v>
          </cell>
          <cell r="U1771" t="str">
            <v>EN GAMA</v>
          </cell>
          <cell r="V1771">
            <v>5</v>
          </cell>
          <cell r="W1771">
            <v>6240.85</v>
          </cell>
          <cell r="X1771">
            <v>8839</v>
          </cell>
          <cell r="Y1771">
            <v>10253.24</v>
          </cell>
          <cell r="Z1771">
            <v>20683.96</v>
          </cell>
          <cell r="AA1771" t="str">
            <v>BRIDGESTONE, 275, 35, 19, 96, Y, AUTO, URBAN, POTENZA RE050A, Letra Negra</v>
          </cell>
        </row>
        <row r="1772">
          <cell r="A1772">
            <v>88309</v>
          </cell>
          <cell r="B1772" t="str">
            <v>215/40/R18 Bfgoodrich G-Force T/A Kdw 85Y</v>
          </cell>
          <cell r="C1772" t="str">
            <v>BFGOODRICH</v>
          </cell>
          <cell r="D1772" t="str">
            <v>G-FORCE T/A KDW</v>
          </cell>
          <cell r="E1772">
            <v>215</v>
          </cell>
          <cell r="F1772">
            <v>40</v>
          </cell>
          <cell r="G1772">
            <v>18</v>
          </cell>
          <cell r="H1772" t="str">
            <v>Letra Negra</v>
          </cell>
          <cell r="I1772" t="str">
            <v>No</v>
          </cell>
          <cell r="J1772" t="str">
            <v>HP</v>
          </cell>
          <cell r="K1772" t="str">
            <v>Y</v>
          </cell>
          <cell r="L1772" t="str">
            <v>85</v>
          </cell>
          <cell r="M1772" t="str">
            <v>SL</v>
          </cell>
          <cell r="N1772" t="str">
            <v>-</v>
          </cell>
          <cell r="O1772" t="str">
            <v>-</v>
          </cell>
          <cell r="P1772" t="str">
            <v>No</v>
          </cell>
          <cell r="Q1772" t="str">
            <v>-</v>
          </cell>
          <cell r="R1772">
            <v>300</v>
          </cell>
          <cell r="S1772" t="str">
            <v>AUTO</v>
          </cell>
          <cell r="T1772" t="str">
            <v>URBAN</v>
          </cell>
          <cell r="U1772" t="str">
            <v>DESCONTINUADO</v>
          </cell>
          <cell r="V1772">
            <v>0</v>
          </cell>
          <cell r="W1772">
            <v>1840.63</v>
          </cell>
          <cell r="X1772">
            <v>2882</v>
          </cell>
          <cell r="Y1772">
            <v>3343.12</v>
          </cell>
          <cell r="Z1772">
            <v>6100.44</v>
          </cell>
          <cell r="AA1772" t="str">
            <v>BFGOODRICH, 215, 40, 18, 85, Y, AUTO, URBAN, G-FORCE T/A KDW, Letra Negra</v>
          </cell>
        </row>
        <row r="1773">
          <cell r="A1773">
            <v>98835</v>
          </cell>
          <cell r="B1773" t="str">
            <v>275/70/R16 Michelin Ltx M/S 114H</v>
          </cell>
          <cell r="C1773" t="str">
            <v>MICHELIN</v>
          </cell>
          <cell r="D1773" t="str">
            <v>LTX M/S</v>
          </cell>
          <cell r="E1773">
            <v>275</v>
          </cell>
          <cell r="F1773">
            <v>70</v>
          </cell>
          <cell r="G1773">
            <v>16</v>
          </cell>
          <cell r="H1773" t="str">
            <v>Letra Negra</v>
          </cell>
          <cell r="I1773" t="str">
            <v>No</v>
          </cell>
          <cell r="J1773" t="str">
            <v>R</v>
          </cell>
          <cell r="K1773" t="str">
            <v>H</v>
          </cell>
          <cell r="L1773" t="str">
            <v>114</v>
          </cell>
          <cell r="M1773" t="str">
            <v>SL</v>
          </cell>
          <cell r="N1773" t="str">
            <v>-</v>
          </cell>
          <cell r="O1773" t="str">
            <v>-</v>
          </cell>
          <cell r="P1773" t="str">
            <v>No</v>
          </cell>
          <cell r="Q1773" t="str">
            <v>-</v>
          </cell>
          <cell r="R1773">
            <v>440</v>
          </cell>
          <cell r="S1773" t="str">
            <v>CAMIONETA</v>
          </cell>
          <cell r="T1773" t="str">
            <v>URBAN</v>
          </cell>
          <cell r="U1773" t="str">
            <v>DESCONTINUADO</v>
          </cell>
          <cell r="V1773">
            <v>2</v>
          </cell>
          <cell r="W1773">
            <v>2318.1</v>
          </cell>
          <cell r="X1773">
            <v>3407</v>
          </cell>
          <cell r="Y1773">
            <v>3952.12</v>
          </cell>
          <cell r="Z1773">
            <v>7683.8399999999992</v>
          </cell>
          <cell r="AA1773" t="str">
            <v>MICHELIN, 275, 70, 16, 114, H, CAMIONETA, URBAN, LTX M/S, Letra Negra</v>
          </cell>
        </row>
        <row r="1774">
          <cell r="A1774">
            <v>79613</v>
          </cell>
          <cell r="B1774" t="str">
            <v>215/35/R18 Bfgoodrich G-Force T/A Kdw 84Y</v>
          </cell>
          <cell r="C1774" t="str">
            <v>BFGOODRICH</v>
          </cell>
          <cell r="D1774" t="str">
            <v>G-FORCE T/A KDW</v>
          </cell>
          <cell r="E1774">
            <v>215</v>
          </cell>
          <cell r="F1774">
            <v>35</v>
          </cell>
          <cell r="G1774">
            <v>18</v>
          </cell>
          <cell r="H1774" t="str">
            <v>Letra Negra</v>
          </cell>
          <cell r="I1774" t="str">
            <v>No</v>
          </cell>
          <cell r="J1774" t="str">
            <v>HP</v>
          </cell>
          <cell r="K1774" t="str">
            <v>Y</v>
          </cell>
          <cell r="L1774" t="str">
            <v>84</v>
          </cell>
          <cell r="M1774" t="str">
            <v>SL</v>
          </cell>
          <cell r="N1774" t="str">
            <v>-</v>
          </cell>
          <cell r="O1774" t="str">
            <v>-</v>
          </cell>
          <cell r="P1774" t="str">
            <v>No</v>
          </cell>
          <cell r="Q1774" t="str">
            <v>-</v>
          </cell>
          <cell r="R1774">
            <v>300</v>
          </cell>
          <cell r="S1774" t="str">
            <v>AUTO</v>
          </cell>
          <cell r="T1774" t="str">
            <v>URBAN</v>
          </cell>
          <cell r="U1774" t="str">
            <v>DESCONTINUADO</v>
          </cell>
          <cell r="V1774">
            <v>0</v>
          </cell>
          <cell r="W1774">
            <v>1759.37</v>
          </cell>
          <cell r="X1774">
            <v>2772</v>
          </cell>
          <cell r="Y1774">
            <v>3215.52</v>
          </cell>
          <cell r="Z1774">
            <v>5831.32</v>
          </cell>
          <cell r="AA1774" t="str">
            <v>BFGOODRICH, 215, 35, 18, 84, Y, AUTO, URBAN, G-FORCE T/A KDW, Letra Negra</v>
          </cell>
        </row>
        <row r="1775">
          <cell r="A1775">
            <v>97802</v>
          </cell>
          <cell r="B1775" t="str">
            <v>255/50/R16 Bfgoodrich G-Force Sport 99W</v>
          </cell>
          <cell r="C1775" t="str">
            <v>BFGOODRICH</v>
          </cell>
          <cell r="D1775" t="str">
            <v>G-FORCE SPORT</v>
          </cell>
          <cell r="E1775">
            <v>255</v>
          </cell>
          <cell r="F1775">
            <v>50</v>
          </cell>
          <cell r="G1775">
            <v>16</v>
          </cell>
          <cell r="H1775" t="str">
            <v>Letra Negra</v>
          </cell>
          <cell r="I1775" t="str">
            <v>No</v>
          </cell>
          <cell r="J1775" t="str">
            <v>HP</v>
          </cell>
          <cell r="K1775" t="str">
            <v>W</v>
          </cell>
          <cell r="L1775" t="str">
            <v>99</v>
          </cell>
          <cell r="M1775" t="str">
            <v>SL</v>
          </cell>
          <cell r="N1775" t="str">
            <v>-</v>
          </cell>
          <cell r="O1775" t="str">
            <v>-</v>
          </cell>
          <cell r="P1775" t="str">
            <v>No</v>
          </cell>
          <cell r="Q1775" t="str">
            <v>-</v>
          </cell>
          <cell r="R1775">
            <v>340</v>
          </cell>
          <cell r="S1775" t="str">
            <v>AUTO</v>
          </cell>
          <cell r="T1775" t="str">
            <v>SPORTING</v>
          </cell>
          <cell r="U1775" t="str">
            <v>DESCONTINUADO</v>
          </cell>
          <cell r="V1775">
            <v>0</v>
          </cell>
          <cell r="W1775">
            <v>1457.22</v>
          </cell>
          <cell r="X1775">
            <v>2241</v>
          </cell>
          <cell r="Y1775">
            <v>2599.56</v>
          </cell>
          <cell r="Z1775">
            <v>4830.24</v>
          </cell>
          <cell r="AA1775" t="str">
            <v>BFGOODRICH, 255, 50, 16, 99, W, AUTO, SPORTING, G-FORCE SPORT, Letra Negra</v>
          </cell>
        </row>
        <row r="1776">
          <cell r="A1776" t="str">
            <v>AR1007272</v>
          </cell>
          <cell r="B1776" t="str">
            <v>195/55/R15 Aurora Radial H107 85H</v>
          </cell>
          <cell r="C1776" t="str">
            <v>AURORA</v>
          </cell>
          <cell r="D1776" t="str">
            <v>RADIAL H107</v>
          </cell>
          <cell r="E1776">
            <v>195</v>
          </cell>
          <cell r="F1776">
            <v>55</v>
          </cell>
          <cell r="G1776">
            <v>15</v>
          </cell>
          <cell r="H1776" t="str">
            <v>Letra Negra</v>
          </cell>
          <cell r="I1776" t="str">
            <v>No</v>
          </cell>
          <cell r="J1776" t="str">
            <v>R</v>
          </cell>
          <cell r="K1776" t="str">
            <v>H</v>
          </cell>
          <cell r="L1776" t="str">
            <v>85</v>
          </cell>
          <cell r="M1776" t="str">
            <v>SL</v>
          </cell>
          <cell r="N1776" t="str">
            <v>-</v>
          </cell>
          <cell r="O1776" t="str">
            <v>-</v>
          </cell>
          <cell r="P1776" t="str">
            <v>No</v>
          </cell>
          <cell r="Q1776" t="str">
            <v>-</v>
          </cell>
          <cell r="R1776">
            <v>340</v>
          </cell>
          <cell r="S1776" t="str">
            <v>AUTO</v>
          </cell>
          <cell r="T1776" t="str">
            <v>URBAN</v>
          </cell>
          <cell r="U1776" t="str">
            <v>DESCONTINUADO</v>
          </cell>
          <cell r="V1776">
            <v>0</v>
          </cell>
          <cell r="W1776">
            <v>762.5</v>
          </cell>
          <cell r="X1776">
            <v>1236</v>
          </cell>
          <cell r="Y1776">
            <v>1433.76</v>
          </cell>
          <cell r="Z1776">
            <v>2527.64</v>
          </cell>
          <cell r="AA1776" t="str">
            <v>AURORA, 195, 55, 15, 85, H, AUTO, URBAN, RADIAL H107, Letra Negra</v>
          </cell>
        </row>
        <row r="1777">
          <cell r="A1777" t="str">
            <v>BS14768300</v>
          </cell>
          <cell r="B1777" t="str">
            <v>275/40/R19 Bridgestone Potenza S001 101Y</v>
          </cell>
          <cell r="C1777" t="str">
            <v>BRIDGESTONE</v>
          </cell>
          <cell r="D1777" t="str">
            <v>POTENZA S001</v>
          </cell>
          <cell r="E1777">
            <v>275</v>
          </cell>
          <cell r="F1777">
            <v>40</v>
          </cell>
          <cell r="G1777">
            <v>19</v>
          </cell>
          <cell r="H1777" t="str">
            <v>Letra Negra</v>
          </cell>
          <cell r="I1777" t="str">
            <v>Si</v>
          </cell>
          <cell r="J1777" t="str">
            <v>HP</v>
          </cell>
          <cell r="K1777" t="str">
            <v>Y</v>
          </cell>
          <cell r="L1777" t="str">
            <v>101</v>
          </cell>
          <cell r="M1777" t="str">
            <v>SL</v>
          </cell>
          <cell r="N1777" t="str">
            <v>A</v>
          </cell>
          <cell r="O1777" t="str">
            <v>A</v>
          </cell>
          <cell r="P1777" t="str">
            <v>No</v>
          </cell>
          <cell r="Q1777" t="str">
            <v>-</v>
          </cell>
          <cell r="R1777">
            <v>280</v>
          </cell>
          <cell r="S1777" t="str">
            <v>AUTO</v>
          </cell>
          <cell r="T1777" t="str">
            <v>URBAN</v>
          </cell>
          <cell r="U1777" t="str">
            <v>EN GAMA</v>
          </cell>
          <cell r="V1777">
            <v>3</v>
          </cell>
          <cell r="W1777">
            <v>4802.2700000000004</v>
          </cell>
          <cell r="X1777">
            <v>6892</v>
          </cell>
          <cell r="Y1777">
            <v>7994.7199999999993</v>
          </cell>
          <cell r="Z1777">
            <v>15916.359999999999</v>
          </cell>
          <cell r="AA1777" t="str">
            <v>BRIDGESTONE, 275, 40, 19, 101, Y, AUTO, URBAN, POTENZA S001, Letra Negra</v>
          </cell>
        </row>
        <row r="1778">
          <cell r="A1778" t="str">
            <v>BS16071300</v>
          </cell>
          <cell r="B1778" t="str">
            <v>275/40/R19 Bridgestone Potenza S001 101Y</v>
          </cell>
          <cell r="C1778" t="str">
            <v>BRIDGESTONE</v>
          </cell>
          <cell r="D1778" t="str">
            <v>POTENZA S001</v>
          </cell>
          <cell r="E1778">
            <v>275</v>
          </cell>
          <cell r="F1778">
            <v>40</v>
          </cell>
          <cell r="G1778">
            <v>19</v>
          </cell>
          <cell r="H1778" t="str">
            <v>Letra Negra</v>
          </cell>
          <cell r="I1778" t="str">
            <v>No</v>
          </cell>
          <cell r="J1778" t="str">
            <v>HP</v>
          </cell>
          <cell r="K1778" t="str">
            <v>Y</v>
          </cell>
          <cell r="L1778" t="str">
            <v>101</v>
          </cell>
          <cell r="M1778" t="str">
            <v>SL</v>
          </cell>
          <cell r="N1778" t="str">
            <v>A</v>
          </cell>
          <cell r="O1778" t="str">
            <v>A</v>
          </cell>
          <cell r="P1778" t="str">
            <v>Si</v>
          </cell>
          <cell r="Q1778" t="str">
            <v>-</v>
          </cell>
          <cell r="R1778">
            <v>280</v>
          </cell>
          <cell r="S1778" t="str">
            <v>AUTO</v>
          </cell>
          <cell r="T1778" t="str">
            <v>URBAN</v>
          </cell>
          <cell r="U1778" t="str">
            <v>EN GAMA</v>
          </cell>
          <cell r="V1778">
            <v>0</v>
          </cell>
          <cell r="W1778">
            <v>4968.9799999999996</v>
          </cell>
          <cell r="X1778">
            <v>7117</v>
          </cell>
          <cell r="Y1778">
            <v>8255.7199999999993</v>
          </cell>
          <cell r="Z1778">
            <v>16469.68</v>
          </cell>
          <cell r="AA1778" t="str">
            <v>BRIDGESTONE, 275, 40, 19, 101, Y, AUTO, URBAN, POTENZA S001, Letra Negra</v>
          </cell>
        </row>
        <row r="1779">
          <cell r="A1779" t="str">
            <v>C20160</v>
          </cell>
          <cell r="B1779" t="str">
            <v>235/60/R16 Coopertires Cs5 Grand Touring 100T</v>
          </cell>
          <cell r="C1779" t="str">
            <v>COOPERTIRES</v>
          </cell>
          <cell r="D1779" t="str">
            <v>CS5 GRAND TOURING</v>
          </cell>
          <cell r="E1779">
            <v>235</v>
          </cell>
          <cell r="F1779">
            <v>60</v>
          </cell>
          <cell r="G1779">
            <v>16</v>
          </cell>
          <cell r="H1779" t="str">
            <v>Letra Negra</v>
          </cell>
          <cell r="I1779" t="str">
            <v>No</v>
          </cell>
          <cell r="J1779" t="str">
            <v>R</v>
          </cell>
          <cell r="K1779" t="str">
            <v>T</v>
          </cell>
          <cell r="L1779" t="str">
            <v>100</v>
          </cell>
          <cell r="M1779" t="str">
            <v>SL</v>
          </cell>
          <cell r="N1779" t="str">
            <v>A</v>
          </cell>
          <cell r="O1779" t="str">
            <v>A</v>
          </cell>
          <cell r="P1779" t="str">
            <v>No</v>
          </cell>
          <cell r="Q1779">
            <v>4</v>
          </cell>
          <cell r="R1779">
            <v>780</v>
          </cell>
          <cell r="S1779" t="str">
            <v>AUTO</v>
          </cell>
          <cell r="T1779" t="str">
            <v>TOURING</v>
          </cell>
          <cell r="U1779" t="str">
            <v>EN GAMA</v>
          </cell>
          <cell r="V1779">
            <v>1</v>
          </cell>
          <cell r="W1779">
            <v>1451.07</v>
          </cell>
          <cell r="X1779">
            <v>2233</v>
          </cell>
          <cell r="Y1779">
            <v>2590.2799999999997</v>
          </cell>
          <cell r="Z1779">
            <v>4809.3599999999997</v>
          </cell>
          <cell r="AA1779" t="str">
            <v>COOPERTIRES, 235, 60, 16, 100, T, AUTO, TOURING, CS5 GRAND TOURING, Letra Negra</v>
          </cell>
        </row>
        <row r="1780">
          <cell r="A1780" t="str">
            <v>BS14769300</v>
          </cell>
          <cell r="B1780" t="str">
            <v>275/40/R19 Bridgestone Potenza S001 101Y</v>
          </cell>
          <cell r="C1780" t="str">
            <v>BRIDGESTONE</v>
          </cell>
          <cell r="D1780" t="str">
            <v>POTENZA S001</v>
          </cell>
          <cell r="E1780">
            <v>275</v>
          </cell>
          <cell r="F1780">
            <v>40</v>
          </cell>
          <cell r="G1780">
            <v>19</v>
          </cell>
          <cell r="H1780" t="str">
            <v>Letra Negra</v>
          </cell>
          <cell r="I1780" t="str">
            <v>Si</v>
          </cell>
          <cell r="J1780" t="str">
            <v>HP</v>
          </cell>
          <cell r="K1780" t="str">
            <v>Y</v>
          </cell>
          <cell r="L1780" t="str">
            <v>101</v>
          </cell>
          <cell r="M1780" t="str">
            <v>SL</v>
          </cell>
          <cell r="N1780" t="str">
            <v>A</v>
          </cell>
          <cell r="O1780" t="str">
            <v>A</v>
          </cell>
          <cell r="P1780" t="str">
            <v>Si</v>
          </cell>
          <cell r="Q1780" t="str">
            <v>-</v>
          </cell>
          <cell r="R1780">
            <v>280</v>
          </cell>
          <cell r="S1780" t="str">
            <v>AUTO</v>
          </cell>
          <cell r="T1780" t="str">
            <v>URBAN</v>
          </cell>
          <cell r="U1780" t="str">
            <v>EN GAMA</v>
          </cell>
          <cell r="V1780">
            <v>0</v>
          </cell>
          <cell r="W1780">
            <v>5106.4399999999996</v>
          </cell>
          <cell r="X1780">
            <v>7303</v>
          </cell>
          <cell r="Y1780">
            <v>8471.48</v>
          </cell>
          <cell r="Z1780">
            <v>16924.399999999998</v>
          </cell>
          <cell r="AA1780" t="str">
            <v>BRIDGESTONE, 275, 40, 19, 101, Y, AUTO, URBAN, POTENZA S001, Letra Negra</v>
          </cell>
        </row>
        <row r="1781">
          <cell r="A1781" t="str">
            <v>BS11111200</v>
          </cell>
          <cell r="B1781" t="str">
            <v>275/40/R20 Bridgestone Dueler H/P Sport 106Y</v>
          </cell>
          <cell r="C1781" t="str">
            <v>BRIDGESTONE</v>
          </cell>
          <cell r="D1781" t="str">
            <v>DUELER H/P SPORT</v>
          </cell>
          <cell r="E1781">
            <v>275</v>
          </cell>
          <cell r="F1781">
            <v>40</v>
          </cell>
          <cell r="G1781">
            <v>20</v>
          </cell>
          <cell r="H1781" t="str">
            <v>Letra Negra</v>
          </cell>
          <cell r="I1781" t="str">
            <v>No</v>
          </cell>
          <cell r="J1781" t="str">
            <v>HP</v>
          </cell>
          <cell r="K1781" t="str">
            <v>Y</v>
          </cell>
          <cell r="L1781" t="str">
            <v>106</v>
          </cell>
          <cell r="M1781" t="str">
            <v>XL</v>
          </cell>
          <cell r="N1781" t="str">
            <v>A</v>
          </cell>
          <cell r="O1781" t="str">
            <v>A</v>
          </cell>
          <cell r="P1781" t="str">
            <v>No</v>
          </cell>
          <cell r="Q1781" t="str">
            <v>-</v>
          </cell>
          <cell r="R1781">
            <v>300</v>
          </cell>
          <cell r="S1781" t="str">
            <v>CAMIONETA</v>
          </cell>
          <cell r="T1781" t="str">
            <v>SPORTING</v>
          </cell>
          <cell r="U1781" t="str">
            <v>EN GAMA</v>
          </cell>
          <cell r="V1781">
            <v>0</v>
          </cell>
          <cell r="W1781">
            <v>3320.66</v>
          </cell>
          <cell r="X1781">
            <v>4886</v>
          </cell>
          <cell r="Y1781">
            <v>5667.7599999999993</v>
          </cell>
          <cell r="Z1781">
            <v>11006.08</v>
          </cell>
          <cell r="AA1781" t="str">
            <v>BRIDGESTONE, 275, 40, 20, 106, Y, CAMIONETA, SPORTING, DUELER H/P SPORT, Letra Negra</v>
          </cell>
        </row>
        <row r="1782">
          <cell r="A1782" t="str">
            <v>GDY106252</v>
          </cell>
          <cell r="B1782" t="str">
            <v>175/65/R14 Goodyear Duragrip 90/88T</v>
          </cell>
          <cell r="C1782" t="str">
            <v>GOODYEAR</v>
          </cell>
          <cell r="D1782" t="str">
            <v>DURAGRIP</v>
          </cell>
          <cell r="E1782">
            <v>175</v>
          </cell>
          <cell r="F1782">
            <v>65</v>
          </cell>
          <cell r="G1782">
            <v>14</v>
          </cell>
          <cell r="H1782" t="str">
            <v>Letra Negra</v>
          </cell>
          <cell r="I1782" t="str">
            <v>No</v>
          </cell>
          <cell r="J1782" t="str">
            <v>C</v>
          </cell>
          <cell r="K1782" t="str">
            <v>T</v>
          </cell>
          <cell r="L1782" t="str">
            <v>90/88</v>
          </cell>
          <cell r="M1782" t="str">
            <v>C</v>
          </cell>
          <cell r="N1782"/>
          <cell r="O1782"/>
          <cell r="P1782" t="str">
            <v>No</v>
          </cell>
          <cell r="Q1782">
            <v>6</v>
          </cell>
          <cell r="S1782" t="str">
            <v>CAMIONETA</v>
          </cell>
          <cell r="T1782" t="str">
            <v>URBAN</v>
          </cell>
          <cell r="U1782" t="str">
            <v>DESCONTINUADO</v>
          </cell>
          <cell r="V1782">
            <v>0</v>
          </cell>
          <cell r="W1782">
            <v>761.15</v>
          </cell>
          <cell r="X1782">
            <v>1205</v>
          </cell>
          <cell r="Y1782">
            <v>1397.8</v>
          </cell>
          <cell r="Z1782">
            <v>2523</v>
          </cell>
          <cell r="AA1782" t="str">
            <v>GOODYEAR, 175, 65, 14, 90/88, T, CAMIONETA, URBAN, DURAGRIP, Letra Negra</v>
          </cell>
        </row>
        <row r="1783">
          <cell r="A1783" t="str">
            <v>C17607</v>
          </cell>
          <cell r="B1783" t="str">
            <v>225/60/R16 Coopertires Cs3 Touring 98T</v>
          </cell>
          <cell r="C1783" t="str">
            <v>COOPERTIRES</v>
          </cell>
          <cell r="D1783" t="str">
            <v>CS3 TOURING</v>
          </cell>
          <cell r="E1783">
            <v>225</v>
          </cell>
          <cell r="F1783">
            <v>60</v>
          </cell>
          <cell r="G1783">
            <v>16</v>
          </cell>
          <cell r="H1783" t="str">
            <v>Letra Negra</v>
          </cell>
          <cell r="I1783" t="str">
            <v>No</v>
          </cell>
          <cell r="J1783" t="str">
            <v>R</v>
          </cell>
          <cell r="K1783" t="str">
            <v>T</v>
          </cell>
          <cell r="L1783" t="str">
            <v>98</v>
          </cell>
          <cell r="M1783" t="str">
            <v>SL</v>
          </cell>
          <cell r="N1783" t="str">
            <v>A</v>
          </cell>
          <cell r="O1783" t="str">
            <v>B</v>
          </cell>
          <cell r="P1783" t="str">
            <v>No</v>
          </cell>
          <cell r="Q1783" t="str">
            <v>-</v>
          </cell>
          <cell r="R1783">
            <v>540</v>
          </cell>
          <cell r="S1783" t="str">
            <v>AUTO</v>
          </cell>
          <cell r="T1783" t="str">
            <v>TOURING</v>
          </cell>
          <cell r="U1783" t="str">
            <v>DESCONTINUADO</v>
          </cell>
          <cell r="V1783">
            <v>0</v>
          </cell>
          <cell r="W1783">
            <v>1070.06</v>
          </cell>
          <cell r="X1783">
            <v>1717</v>
          </cell>
          <cell r="Y1783">
            <v>1991.7199999999998</v>
          </cell>
          <cell r="Z1783">
            <v>3547.28</v>
          </cell>
          <cell r="AA1783" t="str">
            <v>COOPERTIRES, 225, 60, 16, 98, T, AUTO, TOURING, CS3 TOURING, Letra Negra</v>
          </cell>
        </row>
        <row r="1784">
          <cell r="A1784" t="str">
            <v>C76101</v>
          </cell>
          <cell r="B1784" t="str">
            <v>Lt12.5/90/R17 Coopertires Discoverer Stt 124P</v>
          </cell>
          <cell r="C1784" t="str">
            <v>COOPERTIRES</v>
          </cell>
          <cell r="D1784" t="str">
            <v>DISCOVERER STT</v>
          </cell>
          <cell r="E1784">
            <v>12.5</v>
          </cell>
          <cell r="F1784">
            <v>90</v>
          </cell>
          <cell r="G1784">
            <v>17</v>
          </cell>
          <cell r="H1784" t="str">
            <v>Letra Negra</v>
          </cell>
          <cell r="I1784" t="str">
            <v>No</v>
          </cell>
          <cell r="J1784" t="str">
            <v>R</v>
          </cell>
          <cell r="K1784" t="str">
            <v>P</v>
          </cell>
          <cell r="L1784" t="str">
            <v>124</v>
          </cell>
          <cell r="M1784" t="str">
            <v>D</v>
          </cell>
          <cell r="N1784" t="str">
            <v>-</v>
          </cell>
          <cell r="O1784" t="str">
            <v>-</v>
          </cell>
          <cell r="P1784" t="str">
            <v>No</v>
          </cell>
          <cell r="Q1784">
            <v>8</v>
          </cell>
          <cell r="R1784">
            <v>0</v>
          </cell>
          <cell r="S1784" t="str">
            <v>CAMIONETA</v>
          </cell>
          <cell r="T1784" t="str">
            <v>ALL TERRAIN</v>
          </cell>
          <cell r="U1784" t="str">
            <v>DESCONTINUADO</v>
          </cell>
          <cell r="V1784">
            <v>0</v>
          </cell>
          <cell r="W1784">
            <v>2695.02</v>
          </cell>
          <cell r="X1784">
            <v>3987</v>
          </cell>
          <cell r="Y1784">
            <v>4624.92</v>
          </cell>
          <cell r="Z1784">
            <v>8933.16</v>
          </cell>
          <cell r="AA1784" t="str">
            <v>COOPERTIRES, 12.5, 90, 17, 124, P, CAMIONETA, ALL TERRAIN, DISCOVERER STT, Letra Negra</v>
          </cell>
        </row>
        <row r="1785">
          <cell r="A1785" t="str">
            <v>GDY105922</v>
          </cell>
          <cell r="B1785" t="str">
            <v>255/60/R17 Goodyear Efficentgrip Suv 106V</v>
          </cell>
          <cell r="C1785" t="str">
            <v>GOODYEAR</v>
          </cell>
          <cell r="D1785" t="str">
            <v>EFFICENTGRIP SUV</v>
          </cell>
          <cell r="E1785">
            <v>255</v>
          </cell>
          <cell r="F1785">
            <v>60</v>
          </cell>
          <cell r="G1785">
            <v>17</v>
          </cell>
          <cell r="H1785" t="str">
            <v>Letra Negra</v>
          </cell>
          <cell r="I1785" t="str">
            <v>No</v>
          </cell>
          <cell r="J1785" t="str">
            <v>HP</v>
          </cell>
          <cell r="K1785" t="str">
            <v>V</v>
          </cell>
          <cell r="L1785" t="str">
            <v>106</v>
          </cell>
          <cell r="M1785" t="str">
            <v>SL</v>
          </cell>
          <cell r="N1785" t="str">
            <v>-</v>
          </cell>
          <cell r="O1785" t="str">
            <v>A</v>
          </cell>
          <cell r="P1785" t="str">
            <v>No</v>
          </cell>
          <cell r="Q1785" t="str">
            <v>-</v>
          </cell>
          <cell r="R1785">
            <v>440</v>
          </cell>
          <cell r="S1785" t="str">
            <v>CAMIONETA</v>
          </cell>
          <cell r="T1785" t="str">
            <v>URBAN</v>
          </cell>
          <cell r="U1785" t="str">
            <v>EN GAMA</v>
          </cell>
          <cell r="V1785">
            <v>0</v>
          </cell>
          <cell r="W1785">
            <v>2081.63</v>
          </cell>
          <cell r="X1785">
            <v>3157</v>
          </cell>
          <cell r="Y1785">
            <v>3662.12</v>
          </cell>
          <cell r="Z1785">
            <v>6899.6799999999994</v>
          </cell>
          <cell r="AA1785" t="str">
            <v>GOODYEAR, 255, 60, 17, 106, V, CAMIONETA, URBAN, EFFICENTGRIP SUV, Letra Negra</v>
          </cell>
        </row>
        <row r="1786">
          <cell r="A1786" t="str">
            <v>C18016</v>
          </cell>
          <cell r="B1786" t="str">
            <v>225/55/R17 Coopertires Cs3 Touring 97H</v>
          </cell>
          <cell r="C1786" t="str">
            <v>COOPERTIRES</v>
          </cell>
          <cell r="D1786" t="str">
            <v>CS3 TOURING</v>
          </cell>
          <cell r="E1786">
            <v>225</v>
          </cell>
          <cell r="F1786">
            <v>55</v>
          </cell>
          <cell r="G1786">
            <v>17</v>
          </cell>
          <cell r="H1786" t="str">
            <v>Letra Negra</v>
          </cell>
          <cell r="I1786" t="str">
            <v>No</v>
          </cell>
          <cell r="J1786" t="str">
            <v>R</v>
          </cell>
          <cell r="K1786" t="str">
            <v>H</v>
          </cell>
          <cell r="L1786" t="str">
            <v>97</v>
          </cell>
          <cell r="M1786" t="str">
            <v>SL</v>
          </cell>
          <cell r="N1786" t="str">
            <v>A</v>
          </cell>
          <cell r="O1786" t="str">
            <v>A</v>
          </cell>
          <cell r="P1786" t="str">
            <v>No</v>
          </cell>
          <cell r="Q1786" t="str">
            <v>-</v>
          </cell>
          <cell r="R1786">
            <v>440</v>
          </cell>
          <cell r="S1786" t="str">
            <v>AUTO</v>
          </cell>
          <cell r="T1786" t="str">
            <v>TOURING</v>
          </cell>
          <cell r="U1786" t="str">
            <v>DESCONTINUADO</v>
          </cell>
          <cell r="V1786">
            <v>0</v>
          </cell>
          <cell r="W1786">
            <v>1244.9000000000001</v>
          </cell>
          <cell r="X1786">
            <v>2024</v>
          </cell>
          <cell r="Y1786">
            <v>2347.8399999999997</v>
          </cell>
          <cell r="Z1786">
            <v>4126.12</v>
          </cell>
          <cell r="AA1786" t="str">
            <v>COOPERTIRES, 225, 55, 17, 97, H, AUTO, TOURING, CS3 TOURING, Letra Negra</v>
          </cell>
        </row>
        <row r="1787">
          <cell r="A1787" t="str">
            <v>C51721</v>
          </cell>
          <cell r="B1787" t="str">
            <v>265/75/R16 Coopertires Discoverer A/T3 Lt 112R</v>
          </cell>
          <cell r="C1787" t="str">
            <v>COOPERTIRES</v>
          </cell>
          <cell r="D1787" t="str">
            <v>DISCOVERER A/T3 LT</v>
          </cell>
          <cell r="E1787">
            <v>265</v>
          </cell>
          <cell r="F1787">
            <v>75</v>
          </cell>
          <cell r="G1787">
            <v>16</v>
          </cell>
          <cell r="H1787" t="str">
            <v>Letra Blanca Derecha</v>
          </cell>
          <cell r="I1787" t="str">
            <v>No</v>
          </cell>
          <cell r="J1787" t="str">
            <v>R</v>
          </cell>
          <cell r="K1787" t="str">
            <v>R</v>
          </cell>
          <cell r="L1787" t="str">
            <v>112</v>
          </cell>
          <cell r="M1787" t="str">
            <v>C</v>
          </cell>
          <cell r="N1787" t="str">
            <v>-</v>
          </cell>
          <cell r="O1787" t="str">
            <v>-</v>
          </cell>
          <cell r="P1787" t="str">
            <v>No</v>
          </cell>
          <cell r="Q1787">
            <v>6</v>
          </cell>
          <cell r="R1787">
            <v>0</v>
          </cell>
          <cell r="S1787" t="str">
            <v>CAMIONETA</v>
          </cell>
          <cell r="T1787" t="str">
            <v>ALL TERRAIN</v>
          </cell>
          <cell r="U1787" t="str">
            <v>DESCONTINUADO</v>
          </cell>
          <cell r="V1787">
            <v>0</v>
          </cell>
          <cell r="W1787">
            <v>1975.17</v>
          </cell>
          <cell r="X1787">
            <v>2943</v>
          </cell>
          <cell r="Y1787">
            <v>3413.8799999999997</v>
          </cell>
          <cell r="Z1787">
            <v>6547.04</v>
          </cell>
          <cell r="AA1787" t="str">
            <v>COOPERTIRES, 265, 75, 16, 112, R, CAMIONETA, ALL TERRAIN, DISCOVERER A/T3 LT, Letra Blanca Derecha</v>
          </cell>
        </row>
        <row r="1788">
          <cell r="A1788" t="str">
            <v>GDY104011</v>
          </cell>
          <cell r="B1788" t="str">
            <v>215/65/R16 Goodyear Assurance Conmfortred Touring 98T</v>
          </cell>
          <cell r="C1788" t="str">
            <v>GOODYEAR</v>
          </cell>
          <cell r="D1788" t="str">
            <v>ASSURANCE CONMFORTRED TOURING</v>
          </cell>
          <cell r="E1788">
            <v>215</v>
          </cell>
          <cell r="F1788">
            <v>65</v>
          </cell>
          <cell r="G1788">
            <v>16</v>
          </cell>
          <cell r="H1788" t="str">
            <v>Letra Negra</v>
          </cell>
          <cell r="I1788" t="str">
            <v>No</v>
          </cell>
          <cell r="J1788" t="str">
            <v>R</v>
          </cell>
          <cell r="K1788" t="str">
            <v>T</v>
          </cell>
          <cell r="L1788" t="str">
            <v>98</v>
          </cell>
          <cell r="M1788" t="str">
            <v>SL</v>
          </cell>
          <cell r="N1788" t="str">
            <v>-</v>
          </cell>
          <cell r="O1788" t="str">
            <v>B</v>
          </cell>
          <cell r="P1788" t="str">
            <v>No</v>
          </cell>
          <cell r="Q1788" t="str">
            <v>-</v>
          </cell>
          <cell r="R1788">
            <v>740</v>
          </cell>
          <cell r="S1788" t="str">
            <v>AUTO</v>
          </cell>
          <cell r="T1788" t="str">
            <v>TOURING</v>
          </cell>
          <cell r="U1788" t="str">
            <v>DESCONTINUADO</v>
          </cell>
          <cell r="V1788">
            <v>0</v>
          </cell>
          <cell r="W1788">
            <v>1224.82</v>
          </cell>
          <cell r="X1788">
            <v>1927</v>
          </cell>
          <cell r="Y1788">
            <v>2235.3199999999997</v>
          </cell>
          <cell r="Z1788">
            <v>4059.9999999999995</v>
          </cell>
          <cell r="AA1788" t="str">
            <v>GOODYEAR, 215, 65, 16, 98, T, AUTO, TOURING, ASSURANCE CONMFORTRED TOURING, Letra Negra</v>
          </cell>
        </row>
        <row r="1789">
          <cell r="A1789" t="str">
            <v>C51773</v>
          </cell>
          <cell r="B1789" t="str">
            <v>235/75/R17 Coopertires Discoverer A/T3 Suv 109T</v>
          </cell>
          <cell r="C1789" t="str">
            <v>COOPERTIRES</v>
          </cell>
          <cell r="D1789" t="str">
            <v>DISCOVERER A/T3 SUV</v>
          </cell>
          <cell r="E1789">
            <v>235</v>
          </cell>
          <cell r="F1789">
            <v>75</v>
          </cell>
          <cell r="G1789">
            <v>17</v>
          </cell>
          <cell r="H1789" t="str">
            <v>Letra Blanca Derecha</v>
          </cell>
          <cell r="I1789" t="str">
            <v>No</v>
          </cell>
          <cell r="J1789" t="str">
            <v>R</v>
          </cell>
          <cell r="K1789" t="str">
            <v>T</v>
          </cell>
          <cell r="L1789" t="str">
            <v>109</v>
          </cell>
          <cell r="M1789" t="str">
            <v>B</v>
          </cell>
          <cell r="N1789" t="str">
            <v>-</v>
          </cell>
          <cell r="O1789" t="str">
            <v>-</v>
          </cell>
          <cell r="P1789" t="str">
            <v>No</v>
          </cell>
          <cell r="Q1789">
            <v>4</v>
          </cell>
          <cell r="R1789">
            <v>0</v>
          </cell>
          <cell r="S1789" t="str">
            <v>CAMIONETA</v>
          </cell>
          <cell r="T1789" t="str">
            <v>ALL TERRAIN</v>
          </cell>
          <cell r="U1789" t="str">
            <v>DESCONTINUADO</v>
          </cell>
          <cell r="V1789">
            <v>0</v>
          </cell>
          <cell r="W1789">
            <v>1532.17</v>
          </cell>
          <cell r="X1789">
            <v>2413</v>
          </cell>
          <cell r="Y1789">
            <v>2799.08</v>
          </cell>
          <cell r="Z1789">
            <v>5078.4799999999996</v>
          </cell>
          <cell r="AA1789" t="str">
            <v>COOPERTIRES, 235, 75, 17, 109, T, CAMIONETA, ALL TERRAIN, DISCOVERER A/T3 SUV, Letra Blanca Derecha</v>
          </cell>
        </row>
        <row r="1790">
          <cell r="A1790" t="str">
            <v>DUN102334</v>
          </cell>
          <cell r="B1790" t="str">
            <v>245/45/R17 Dunlop Fierce Instinct Zr 95W</v>
          </cell>
          <cell r="C1790" t="str">
            <v>DUNLOP</v>
          </cell>
          <cell r="D1790" t="str">
            <v>FIERCE INSTINCT ZR</v>
          </cell>
          <cell r="E1790">
            <v>245</v>
          </cell>
          <cell r="F1790">
            <v>45</v>
          </cell>
          <cell r="G1790">
            <v>17</v>
          </cell>
          <cell r="H1790" t="str">
            <v>Letra Negra</v>
          </cell>
          <cell r="I1790" t="str">
            <v>No</v>
          </cell>
          <cell r="J1790" t="str">
            <v>HP</v>
          </cell>
          <cell r="K1790" t="str">
            <v>W</v>
          </cell>
          <cell r="L1790" t="str">
            <v>95</v>
          </cell>
          <cell r="M1790" t="str">
            <v>SL</v>
          </cell>
          <cell r="N1790" t="str">
            <v>-</v>
          </cell>
          <cell r="O1790" t="str">
            <v>-</v>
          </cell>
          <cell r="P1790" t="str">
            <v>No</v>
          </cell>
          <cell r="Q1790" t="str">
            <v>-</v>
          </cell>
          <cell r="R1790">
            <v>400</v>
          </cell>
          <cell r="S1790" t="str">
            <v>AUTO</v>
          </cell>
          <cell r="T1790" t="str">
            <v>URBAN</v>
          </cell>
          <cell r="U1790" t="str">
            <v>DESCONTINUADO</v>
          </cell>
          <cell r="V1790">
            <v>0</v>
          </cell>
          <cell r="W1790">
            <v>1145.99</v>
          </cell>
          <cell r="X1790">
            <v>1890</v>
          </cell>
          <cell r="Y1790">
            <v>2192.3999999999996</v>
          </cell>
          <cell r="Z1790">
            <v>3798.9999999999995</v>
          </cell>
          <cell r="AA1790" t="str">
            <v>DUNLOP, 245, 45, 17, 95, W, AUTO, URBAN, FIERCE INSTINCT ZR, Letra Negra</v>
          </cell>
        </row>
        <row r="1791">
          <cell r="A1791">
            <v>8115</v>
          </cell>
          <cell r="B1791" t="str">
            <v>245/75/R16 Michelin Ltx A/T2 120/116R</v>
          </cell>
          <cell r="C1791" t="str">
            <v>MICHELIN</v>
          </cell>
          <cell r="D1791" t="str">
            <v>LTX A/T2</v>
          </cell>
          <cell r="E1791">
            <v>245</v>
          </cell>
          <cell r="F1791">
            <v>75</v>
          </cell>
          <cell r="G1791">
            <v>16</v>
          </cell>
          <cell r="H1791" t="str">
            <v>Letra Negra</v>
          </cell>
          <cell r="I1791" t="str">
            <v>No</v>
          </cell>
          <cell r="J1791" t="str">
            <v>R</v>
          </cell>
          <cell r="K1791" t="str">
            <v>R</v>
          </cell>
          <cell r="L1791" t="str">
            <v>120/116</v>
          </cell>
          <cell r="M1791" t="str">
            <v>E</v>
          </cell>
          <cell r="N1791" t="str">
            <v>-</v>
          </cell>
          <cell r="O1791" t="str">
            <v>-</v>
          </cell>
          <cell r="P1791" t="str">
            <v>No</v>
          </cell>
          <cell r="Q1791">
            <v>10</v>
          </cell>
          <cell r="R1791">
            <v>0</v>
          </cell>
          <cell r="S1791" t="str">
            <v>CAMIONETA</v>
          </cell>
          <cell r="T1791" t="str">
            <v>URBAN</v>
          </cell>
          <cell r="U1791" t="str">
            <v>EN GAMA</v>
          </cell>
          <cell r="V1791">
            <v>0</v>
          </cell>
          <cell r="W1791">
            <v>2620.7399999999998</v>
          </cell>
          <cell r="X1791">
            <v>3817</v>
          </cell>
          <cell r="Y1791">
            <v>4427.7199999999993</v>
          </cell>
          <cell r="Z1791">
            <v>8686.08</v>
          </cell>
          <cell r="AA1791" t="str">
            <v>MICHELIN, 245, 75, 16, 120/116, R, CAMIONETA, URBAN, LTX A/T2, Letra Negra</v>
          </cell>
        </row>
        <row r="1792">
          <cell r="A1792" t="str">
            <v>DUN108901</v>
          </cell>
          <cell r="B1792" t="str">
            <v>225/55/R16 Dunlop Sp Sport 01 95Y</v>
          </cell>
          <cell r="C1792" t="str">
            <v>DUNLOP</v>
          </cell>
          <cell r="D1792" t="str">
            <v>SP SPORT 01</v>
          </cell>
          <cell r="E1792">
            <v>225</v>
          </cell>
          <cell r="F1792">
            <v>55</v>
          </cell>
          <cell r="G1792">
            <v>16</v>
          </cell>
          <cell r="H1792" t="str">
            <v>Letra Negra</v>
          </cell>
          <cell r="I1792" t="str">
            <v>No</v>
          </cell>
          <cell r="J1792" t="str">
            <v>HP</v>
          </cell>
          <cell r="K1792" t="str">
            <v>Y</v>
          </cell>
          <cell r="L1792" t="str">
            <v>95</v>
          </cell>
          <cell r="M1792" t="str">
            <v>SL</v>
          </cell>
          <cell r="N1792" t="str">
            <v>A</v>
          </cell>
          <cell r="O1792" t="str">
            <v>A</v>
          </cell>
          <cell r="P1792" t="str">
            <v>No</v>
          </cell>
          <cell r="Q1792" t="str">
            <v>-</v>
          </cell>
          <cell r="R1792">
            <v>280</v>
          </cell>
          <cell r="S1792" t="str">
            <v>AUTO</v>
          </cell>
          <cell r="T1792" t="str">
            <v>SPORTING</v>
          </cell>
          <cell r="U1792" t="str">
            <v>EN GAMA</v>
          </cell>
          <cell r="V1792">
            <v>2</v>
          </cell>
          <cell r="W1792">
            <v>1392.67</v>
          </cell>
          <cell r="X1792">
            <v>2154</v>
          </cell>
          <cell r="Y1792">
            <v>2498.64</v>
          </cell>
          <cell r="Z1792">
            <v>4616.7999999999993</v>
          </cell>
          <cell r="AA1792" t="str">
            <v>DUNLOP, 225, 55, 16, 95, Y, AUTO, SPORTING, SP SPORT 01, Letra Negra</v>
          </cell>
        </row>
        <row r="1793">
          <cell r="A1793" t="str">
            <v>GDY107648</v>
          </cell>
          <cell r="B1793" t="str">
            <v>185/60/R15 Goodyear Dp-V1 84T</v>
          </cell>
          <cell r="C1793" t="str">
            <v>GOODYEAR</v>
          </cell>
          <cell r="D1793" t="str">
            <v>DP-V1</v>
          </cell>
          <cell r="E1793">
            <v>185</v>
          </cell>
          <cell r="F1793">
            <v>60</v>
          </cell>
          <cell r="G1793">
            <v>15</v>
          </cell>
          <cell r="H1793" t="str">
            <v>Letra Negra</v>
          </cell>
          <cell r="I1793" t="str">
            <v>Si</v>
          </cell>
          <cell r="J1793" t="str">
            <v>R</v>
          </cell>
          <cell r="K1793" t="str">
            <v>T</v>
          </cell>
          <cell r="L1793" t="str">
            <v>84</v>
          </cell>
          <cell r="M1793" t="str">
            <v>SL</v>
          </cell>
          <cell r="N1793" t="str">
            <v>-</v>
          </cell>
          <cell r="O1793" t="str">
            <v>-</v>
          </cell>
          <cell r="P1793" t="str">
            <v>No</v>
          </cell>
          <cell r="Q1793" t="str">
            <v>-</v>
          </cell>
          <cell r="R1793">
            <v>0</v>
          </cell>
          <cell r="S1793" t="str">
            <v>AUTO</v>
          </cell>
          <cell r="T1793" t="str">
            <v>URBAN</v>
          </cell>
          <cell r="U1793" t="str">
            <v>EN GAMA</v>
          </cell>
          <cell r="V1793">
            <v>24</v>
          </cell>
          <cell r="W1793">
            <v>956.66</v>
          </cell>
          <cell r="X1793">
            <v>1499</v>
          </cell>
          <cell r="Y1793">
            <v>1738.84</v>
          </cell>
          <cell r="Z1793">
            <v>3173.76</v>
          </cell>
          <cell r="AA1793" t="str">
            <v>GOODYEAR, 185, 60, 15, 84, T, AUTO, URBAN, DP-V1, Letra Negra</v>
          </cell>
        </row>
        <row r="1794">
          <cell r="A1794" t="str">
            <v>PIR1773800</v>
          </cell>
          <cell r="B1794" t="str">
            <v>255/35/R19 Pirelli Pzero 96Y</v>
          </cell>
          <cell r="C1794" t="str">
            <v>PIRELLI</v>
          </cell>
          <cell r="D1794" t="str">
            <v>PZERO</v>
          </cell>
          <cell r="E1794">
            <v>255</v>
          </cell>
          <cell r="F1794">
            <v>35</v>
          </cell>
          <cell r="G1794">
            <v>19</v>
          </cell>
          <cell r="H1794" t="str">
            <v>Letra Negra</v>
          </cell>
          <cell r="I1794" t="str">
            <v>Si</v>
          </cell>
          <cell r="J1794" t="str">
            <v>HP</v>
          </cell>
          <cell r="K1794" t="str">
            <v>Y</v>
          </cell>
          <cell r="L1794" t="str">
            <v>96</v>
          </cell>
          <cell r="M1794" t="str">
            <v>XL</v>
          </cell>
          <cell r="N1794" t="str">
            <v>AA</v>
          </cell>
          <cell r="O1794" t="str">
            <v>A</v>
          </cell>
          <cell r="P1794" t="str">
            <v>No</v>
          </cell>
          <cell r="Q1794" t="str">
            <v>-</v>
          </cell>
          <cell r="R1794">
            <v>220</v>
          </cell>
          <cell r="S1794" t="str">
            <v>AUTO</v>
          </cell>
          <cell r="T1794" t="str">
            <v>URBAN</v>
          </cell>
          <cell r="U1794" t="str">
            <v>EN GAMA</v>
          </cell>
          <cell r="V1794">
            <v>0</v>
          </cell>
          <cell r="W1794">
            <v>3834.74</v>
          </cell>
          <cell r="X1794">
            <v>5582</v>
          </cell>
          <cell r="Y1794">
            <v>6475.12</v>
          </cell>
          <cell r="Z1794">
            <v>12710.12</v>
          </cell>
          <cell r="AA1794" t="str">
            <v>PIRELLI, 255, 35, 19, 96, Y, AUTO, URBAN, PZERO, Letra Negra</v>
          </cell>
        </row>
        <row r="1795">
          <cell r="A1795" t="str">
            <v>DUN107643</v>
          </cell>
          <cell r="B1795" t="str">
            <v>255/45/R18 Dunlop Direzza Dz102 99W</v>
          </cell>
          <cell r="C1795" t="str">
            <v>DUNLOP</v>
          </cell>
          <cell r="D1795" t="str">
            <v>DIREZZA DZ102</v>
          </cell>
          <cell r="E1795">
            <v>255</v>
          </cell>
          <cell r="F1795">
            <v>45</v>
          </cell>
          <cell r="G1795">
            <v>18</v>
          </cell>
          <cell r="H1795" t="str">
            <v>Letra Negra</v>
          </cell>
          <cell r="I1795" t="str">
            <v>No</v>
          </cell>
          <cell r="J1795" t="str">
            <v>HP</v>
          </cell>
          <cell r="K1795" t="str">
            <v>W</v>
          </cell>
          <cell r="L1795" t="str">
            <v>99</v>
          </cell>
          <cell r="M1795" t="str">
            <v>XL</v>
          </cell>
          <cell r="N1795" t="str">
            <v>A</v>
          </cell>
          <cell r="O1795" t="str">
            <v>A</v>
          </cell>
          <cell r="P1795" t="str">
            <v>No</v>
          </cell>
          <cell r="Q1795" t="str">
            <v>-</v>
          </cell>
          <cell r="R1795">
            <v>460</v>
          </cell>
          <cell r="S1795" t="str">
            <v>AUTO</v>
          </cell>
          <cell r="T1795" t="str">
            <v>URBAN</v>
          </cell>
          <cell r="U1795" t="str">
            <v>EN GAMA</v>
          </cell>
          <cell r="V1795">
            <v>0</v>
          </cell>
          <cell r="W1795">
            <v>1993.7</v>
          </cell>
          <cell r="X1795">
            <v>3089</v>
          </cell>
          <cell r="Y1795">
            <v>3583.24</v>
          </cell>
          <cell r="Z1795">
            <v>6608.52</v>
          </cell>
          <cell r="AA1795" t="str">
            <v>DUNLOP, 255, 45, 18, 99, W, AUTO, URBAN, DIREZZA DZ102, Letra Negra</v>
          </cell>
        </row>
        <row r="1796">
          <cell r="A1796" t="str">
            <v>DUN104745</v>
          </cell>
          <cell r="B1796" t="str">
            <v>275/40/R18 Dunlop Sp Sport Maxx 99Y</v>
          </cell>
          <cell r="C1796" t="str">
            <v>DUNLOP</v>
          </cell>
          <cell r="D1796" t="str">
            <v>SP SPORT MAXX</v>
          </cell>
          <cell r="E1796">
            <v>275</v>
          </cell>
          <cell r="F1796">
            <v>40</v>
          </cell>
          <cell r="G1796">
            <v>18</v>
          </cell>
          <cell r="H1796" t="str">
            <v>Letra Negra</v>
          </cell>
          <cell r="I1796" t="str">
            <v>Si</v>
          </cell>
          <cell r="J1796" t="str">
            <v>HP</v>
          </cell>
          <cell r="K1796" t="str">
            <v>Y</v>
          </cell>
          <cell r="L1796" t="str">
            <v>99</v>
          </cell>
          <cell r="M1796" t="str">
            <v>SL</v>
          </cell>
          <cell r="N1796" t="str">
            <v>AA</v>
          </cell>
          <cell r="O1796" t="str">
            <v>A</v>
          </cell>
          <cell r="P1796" t="str">
            <v>Si</v>
          </cell>
          <cell r="Q1796" t="str">
            <v>-</v>
          </cell>
          <cell r="R1796">
            <v>240</v>
          </cell>
          <cell r="S1796" t="str">
            <v>AUTO</v>
          </cell>
          <cell r="T1796" t="str">
            <v>SPORTING</v>
          </cell>
          <cell r="U1796" t="str">
            <v>EN GAMA</v>
          </cell>
          <cell r="V1796">
            <v>0</v>
          </cell>
          <cell r="W1796">
            <v>2519.9</v>
          </cell>
          <cell r="X1796">
            <v>3801</v>
          </cell>
          <cell r="Y1796">
            <v>4409.16</v>
          </cell>
          <cell r="Z1796">
            <v>8352</v>
          </cell>
          <cell r="AA1796" t="str">
            <v>DUNLOP, 275, 40, 18, 99, Y, AUTO, SPORTING, SP SPORT MAXX, Letra Negra</v>
          </cell>
        </row>
        <row r="1797">
          <cell r="A1797" t="str">
            <v>DUN108817</v>
          </cell>
          <cell r="B1797" t="str">
            <v>225/45/R17 Dunlop Sp Sport Maxx Tt 91W</v>
          </cell>
          <cell r="C1797" t="str">
            <v>DUNLOP</v>
          </cell>
          <cell r="D1797" t="str">
            <v>SP SPORT MAXX TT</v>
          </cell>
          <cell r="E1797">
            <v>225</v>
          </cell>
          <cell r="F1797">
            <v>45</v>
          </cell>
          <cell r="G1797">
            <v>17</v>
          </cell>
          <cell r="H1797" t="str">
            <v>Letra Negra</v>
          </cell>
          <cell r="I1797" t="str">
            <v>No</v>
          </cell>
          <cell r="J1797" t="str">
            <v>HP</v>
          </cell>
          <cell r="K1797" t="str">
            <v>W</v>
          </cell>
          <cell r="L1797" t="str">
            <v>91</v>
          </cell>
          <cell r="M1797" t="str">
            <v>SL</v>
          </cell>
          <cell r="N1797" t="str">
            <v>AA</v>
          </cell>
          <cell r="O1797" t="str">
            <v>A</v>
          </cell>
          <cell r="P1797" t="str">
            <v>No</v>
          </cell>
          <cell r="Q1797" t="str">
            <v>-</v>
          </cell>
          <cell r="R1797">
            <v>240</v>
          </cell>
          <cell r="S1797" t="str">
            <v>AUTO</v>
          </cell>
          <cell r="T1797" t="str">
            <v>SPORTING</v>
          </cell>
          <cell r="U1797" t="str">
            <v>DESCONTINUADO</v>
          </cell>
          <cell r="V1797">
            <v>0</v>
          </cell>
          <cell r="W1797">
            <v>1939.69</v>
          </cell>
          <cell r="X1797">
            <v>2964</v>
          </cell>
          <cell r="Y1797">
            <v>3438.24</v>
          </cell>
          <cell r="Z1797">
            <v>6428.7199999999993</v>
          </cell>
          <cell r="AA1797" t="str">
            <v>DUNLOP, 225, 45, 17, 91, W, AUTO, SPORTING, SP SPORT MAXX TT, Letra Negra</v>
          </cell>
        </row>
        <row r="1798">
          <cell r="A1798" t="str">
            <v>GDY109238</v>
          </cell>
          <cell r="B1798" t="str">
            <v>165/65/R14 Goodyear Dp-C1 79H</v>
          </cell>
          <cell r="C1798" t="str">
            <v>GOODYEAR</v>
          </cell>
          <cell r="D1798" t="str">
            <v>DP-C1</v>
          </cell>
          <cell r="E1798">
            <v>165</v>
          </cell>
          <cell r="F1798">
            <v>65</v>
          </cell>
          <cell r="G1798">
            <v>14</v>
          </cell>
          <cell r="H1798" t="str">
            <v>Letra Negra</v>
          </cell>
          <cell r="I1798" t="str">
            <v>Si</v>
          </cell>
          <cell r="J1798" t="str">
            <v>R</v>
          </cell>
          <cell r="K1798" t="str">
            <v>H</v>
          </cell>
          <cell r="L1798" t="str">
            <v>79</v>
          </cell>
          <cell r="M1798" t="str">
            <v>SL</v>
          </cell>
          <cell r="N1798" t="str">
            <v>A</v>
          </cell>
          <cell r="O1798" t="str">
            <v>B</v>
          </cell>
          <cell r="P1798" t="str">
            <v>No</v>
          </cell>
          <cell r="Q1798" t="str">
            <v>-</v>
          </cell>
          <cell r="R1798">
            <v>340</v>
          </cell>
          <cell r="S1798" t="str">
            <v>AUTO</v>
          </cell>
          <cell r="T1798" t="str">
            <v>URBAN</v>
          </cell>
          <cell r="U1798" t="str">
            <v>EN GAMA</v>
          </cell>
          <cell r="V1798">
            <v>10</v>
          </cell>
          <cell r="W1798">
            <v>786.08</v>
          </cell>
          <cell r="X1798">
            <v>1239</v>
          </cell>
          <cell r="Y1798">
            <v>1437.24</v>
          </cell>
          <cell r="Z1798">
            <v>2670.32</v>
          </cell>
          <cell r="AA1798" t="str">
            <v>GOODYEAR, 165, 65, 14, 79, H, AUTO, URBAN, DP-C1, Letra Negra</v>
          </cell>
        </row>
        <row r="1799">
          <cell r="A1799" t="str">
            <v>GDY107903</v>
          </cell>
          <cell r="B1799" t="str">
            <v>185/70/R14 Goodyear Direction Touring 88T</v>
          </cell>
          <cell r="C1799" t="str">
            <v>GOODYEAR</v>
          </cell>
          <cell r="D1799" t="str">
            <v>DIRECTION TOURING</v>
          </cell>
          <cell r="E1799">
            <v>185</v>
          </cell>
          <cell r="F1799">
            <v>70</v>
          </cell>
          <cell r="G1799">
            <v>14</v>
          </cell>
          <cell r="H1799" t="str">
            <v>Letra Negra</v>
          </cell>
          <cell r="I1799" t="str">
            <v>No</v>
          </cell>
          <cell r="J1799" t="str">
            <v>R</v>
          </cell>
          <cell r="K1799" t="str">
            <v>T</v>
          </cell>
          <cell r="L1799" t="str">
            <v>88</v>
          </cell>
          <cell r="M1799" t="str">
            <v>SL</v>
          </cell>
          <cell r="N1799" t="str">
            <v>A</v>
          </cell>
          <cell r="O1799" t="str">
            <v>B</v>
          </cell>
          <cell r="P1799" t="str">
            <v>No</v>
          </cell>
          <cell r="Q1799" t="str">
            <v>-</v>
          </cell>
          <cell r="R1799">
            <v>380</v>
          </cell>
          <cell r="S1799" t="str">
            <v>AUTO</v>
          </cell>
          <cell r="T1799" t="str">
            <v>TOURING</v>
          </cell>
          <cell r="U1799" t="str">
            <v>EN GAMA</v>
          </cell>
          <cell r="V1799">
            <v>0</v>
          </cell>
          <cell r="W1799">
            <v>826.71</v>
          </cell>
          <cell r="X1799">
            <v>1294</v>
          </cell>
          <cell r="Y1799">
            <v>1501.04</v>
          </cell>
          <cell r="Z1799">
            <v>2954.52</v>
          </cell>
          <cell r="AA1799" t="str">
            <v>GOODYEAR, 185, 70, 14, 88, T, AUTO, TOURING, DIRECTION TOURING, Letra Negra</v>
          </cell>
        </row>
        <row r="1800">
          <cell r="A1800" t="str">
            <v>FS16745002</v>
          </cell>
          <cell r="B1800" t="str">
            <v>175/65/R14 Firestone F-700 82T</v>
          </cell>
          <cell r="C1800" t="str">
            <v>FIRESTONE</v>
          </cell>
          <cell r="D1800" t="str">
            <v>F-700</v>
          </cell>
          <cell r="E1800">
            <v>175</v>
          </cell>
          <cell r="F1800">
            <v>65</v>
          </cell>
          <cell r="G1800">
            <v>14</v>
          </cell>
          <cell r="H1800" t="str">
            <v>Letra Negra</v>
          </cell>
          <cell r="I1800" t="str">
            <v>No</v>
          </cell>
          <cell r="J1800" t="str">
            <v>R</v>
          </cell>
          <cell r="K1800" t="str">
            <v>T</v>
          </cell>
          <cell r="L1800" t="str">
            <v>82</v>
          </cell>
          <cell r="M1800" t="str">
            <v>SL</v>
          </cell>
          <cell r="N1800" t="str">
            <v>-</v>
          </cell>
          <cell r="O1800" t="str">
            <v>-</v>
          </cell>
          <cell r="P1800" t="str">
            <v>No</v>
          </cell>
          <cell r="Q1800" t="str">
            <v>-</v>
          </cell>
          <cell r="R1800">
            <v>0</v>
          </cell>
          <cell r="S1800" t="str">
            <v>AUTO</v>
          </cell>
          <cell r="T1800" t="str">
            <v>URBAN</v>
          </cell>
          <cell r="U1800" t="str">
            <v>DESCONTINUADO</v>
          </cell>
          <cell r="V1800">
            <v>0</v>
          </cell>
          <cell r="W1800">
            <v>745.93</v>
          </cell>
          <cell r="X1800">
            <v>1184</v>
          </cell>
          <cell r="Y1800">
            <v>1373.4399999999998</v>
          </cell>
          <cell r="Z1800">
            <v>2473.12</v>
          </cell>
          <cell r="AA1800" t="str">
            <v>FIRESTONE, 175, 65, 14, 82, T, AUTO, URBAN, F-700, Letra Negra</v>
          </cell>
        </row>
        <row r="1801">
          <cell r="A1801" t="str">
            <v>PIR3593500</v>
          </cell>
          <cell r="B1801" t="str">
            <v>215/45/R17 Pirelli P7 All Season +2 91V</v>
          </cell>
          <cell r="C1801" t="str">
            <v>PIRELLI</v>
          </cell>
          <cell r="D1801" t="str">
            <v>P7 ALL SEASON +2</v>
          </cell>
          <cell r="E1801">
            <v>215</v>
          </cell>
          <cell r="F1801">
            <v>45</v>
          </cell>
          <cell r="G1801">
            <v>17</v>
          </cell>
          <cell r="H1801" t="str">
            <v>Letra Negra</v>
          </cell>
          <cell r="I1801" t="str">
            <v>No</v>
          </cell>
          <cell r="J1801" t="str">
            <v>HP</v>
          </cell>
          <cell r="K1801" t="str">
            <v>V</v>
          </cell>
          <cell r="L1801" t="str">
            <v>91</v>
          </cell>
          <cell r="M1801" t="str">
            <v>XL</v>
          </cell>
          <cell r="N1801" t="str">
            <v>-</v>
          </cell>
          <cell r="O1801" t="str">
            <v>A</v>
          </cell>
          <cell r="P1801" t="str">
            <v>No</v>
          </cell>
          <cell r="Q1801" t="str">
            <v>-</v>
          </cell>
          <cell r="R1801">
            <v>260</v>
          </cell>
          <cell r="S1801" t="str">
            <v>AUTO</v>
          </cell>
          <cell r="T1801" t="str">
            <v>PERFORMANCE</v>
          </cell>
          <cell r="U1801" t="str">
            <v>EN GAMA</v>
          </cell>
          <cell r="V1801">
            <v>25</v>
          </cell>
          <cell r="W1801">
            <v>2115.29</v>
          </cell>
          <cell r="X1801">
            <v>3202</v>
          </cell>
          <cell r="Y1801">
            <v>3714.3199999999997</v>
          </cell>
          <cell r="Z1801">
            <v>7262.7599999999993</v>
          </cell>
          <cell r="AA1801" t="str">
            <v>PIRELLI, 215, 45, 17, 91, V, AUTO, PERFORMANCE, P7 ALL SEASON +2, Letra Negra</v>
          </cell>
        </row>
        <row r="1802">
          <cell r="A1802" t="str">
            <v>GDY109323</v>
          </cell>
          <cell r="B1802" t="str">
            <v>225/45/R17 Goodyear Direction Sport 91V</v>
          </cell>
          <cell r="C1802" t="str">
            <v>GOODYEAR</v>
          </cell>
          <cell r="D1802" t="str">
            <v>DIRECTION SPORT</v>
          </cell>
          <cell r="E1802">
            <v>225</v>
          </cell>
          <cell r="F1802">
            <v>45</v>
          </cell>
          <cell r="G1802">
            <v>17</v>
          </cell>
          <cell r="H1802" t="str">
            <v>Letra Negra</v>
          </cell>
          <cell r="I1802" t="str">
            <v>No</v>
          </cell>
          <cell r="J1802" t="str">
            <v>HP</v>
          </cell>
          <cell r="K1802" t="str">
            <v>V</v>
          </cell>
          <cell r="L1802">
            <v>91</v>
          </cell>
          <cell r="M1802" t="str">
            <v>SL</v>
          </cell>
          <cell r="N1802" t="str">
            <v>-</v>
          </cell>
          <cell r="O1802" t="str">
            <v>-</v>
          </cell>
          <cell r="P1802" t="str">
            <v>No</v>
          </cell>
          <cell r="Q1802" t="str">
            <v>-</v>
          </cell>
          <cell r="S1802" t="str">
            <v>AUTO</v>
          </cell>
          <cell r="T1802" t="str">
            <v>TOURING</v>
          </cell>
          <cell r="U1802" t="str">
            <v>EN GAMA</v>
          </cell>
          <cell r="V1802">
            <v>63</v>
          </cell>
          <cell r="W1802"/>
          <cell r="X1802"/>
          <cell r="Y1802"/>
          <cell r="Z1802">
            <v>3205.08</v>
          </cell>
          <cell r="AA1802" t="str">
            <v>GOODYEAR, 225, 45, 17, 91, V, AUTO, TOURING, DIRECTION SPORT, Letra Negra</v>
          </cell>
        </row>
        <row r="1803">
          <cell r="A1803" t="str">
            <v>GDY105725</v>
          </cell>
          <cell r="B1803" t="str">
            <v>285/65/R16 Goodyear Cargo Vector 128N</v>
          </cell>
          <cell r="C1803" t="str">
            <v>GOODYEAR</v>
          </cell>
          <cell r="D1803" t="str">
            <v>CARGO VECTOR</v>
          </cell>
          <cell r="E1803">
            <v>285</v>
          </cell>
          <cell r="F1803">
            <v>65</v>
          </cell>
          <cell r="G1803">
            <v>16</v>
          </cell>
          <cell r="H1803" t="str">
            <v>Letra Negra</v>
          </cell>
          <cell r="I1803" t="str">
            <v>No</v>
          </cell>
          <cell r="J1803" t="str">
            <v>C</v>
          </cell>
          <cell r="K1803" t="str">
            <v>N</v>
          </cell>
          <cell r="L1803" t="str">
            <v>128</v>
          </cell>
          <cell r="M1803" t="str">
            <v>E</v>
          </cell>
          <cell r="N1803" t="str">
            <v>-</v>
          </cell>
          <cell r="O1803" t="str">
            <v>-</v>
          </cell>
          <cell r="P1803" t="str">
            <v>No</v>
          </cell>
          <cell r="Q1803">
            <v>10</v>
          </cell>
          <cell r="R1803">
            <v>0</v>
          </cell>
          <cell r="S1803" t="str">
            <v>CAMIONETA</v>
          </cell>
          <cell r="T1803" t="str">
            <v>CARGO</v>
          </cell>
          <cell r="U1803" t="str">
            <v>EN GAMA</v>
          </cell>
          <cell r="V1803">
            <v>14</v>
          </cell>
          <cell r="W1803">
            <v>2771.61</v>
          </cell>
          <cell r="X1803">
            <v>4021</v>
          </cell>
          <cell r="Y1803">
            <v>4664.3599999999997</v>
          </cell>
          <cell r="Z1803">
            <v>10326.32</v>
          </cell>
          <cell r="AA1803" t="str">
            <v>GOODYEAR, 285, 65, 16, 128, N, CAMIONETA, CARGO, CARGO VECTOR, Letra Negra</v>
          </cell>
        </row>
        <row r="1804">
          <cell r="A1804" t="str">
            <v>PIR1997300</v>
          </cell>
          <cell r="B1804" t="str">
            <v>255/30/R20 Pirelli Pzero 92Y</v>
          </cell>
          <cell r="C1804" t="str">
            <v>PIRELLI</v>
          </cell>
          <cell r="D1804" t="str">
            <v>PZERO</v>
          </cell>
          <cell r="E1804">
            <v>255</v>
          </cell>
          <cell r="F1804">
            <v>30</v>
          </cell>
          <cell r="G1804">
            <v>20</v>
          </cell>
          <cell r="H1804" t="str">
            <v>Letra Negra</v>
          </cell>
          <cell r="I1804" t="str">
            <v>Si</v>
          </cell>
          <cell r="J1804" t="str">
            <v>HP</v>
          </cell>
          <cell r="K1804" t="str">
            <v>Y</v>
          </cell>
          <cell r="L1804" t="str">
            <v>92</v>
          </cell>
          <cell r="M1804" t="str">
            <v>XL</v>
          </cell>
          <cell r="N1804" t="str">
            <v>AA</v>
          </cell>
          <cell r="O1804" t="str">
            <v>A</v>
          </cell>
          <cell r="P1804" t="str">
            <v>No</v>
          </cell>
          <cell r="Q1804" t="str">
            <v>-</v>
          </cell>
          <cell r="R1804">
            <v>220</v>
          </cell>
          <cell r="S1804" t="str">
            <v>AUTO</v>
          </cell>
          <cell r="T1804" t="str">
            <v>URBAN</v>
          </cell>
          <cell r="U1804" t="str">
            <v>EN GAMA</v>
          </cell>
          <cell r="V1804">
            <v>2</v>
          </cell>
          <cell r="W1804">
            <v>3924.39</v>
          </cell>
          <cell r="X1804">
            <v>5703</v>
          </cell>
          <cell r="Y1804">
            <v>6615.48</v>
          </cell>
          <cell r="Z1804">
            <v>13007.08</v>
          </cell>
          <cell r="AA1804" t="str">
            <v>PIRELLI, 255, 30, 20, 92, Y, AUTO, URBAN, PZERO, Letra Negra</v>
          </cell>
        </row>
        <row r="1805">
          <cell r="A1805" t="str">
            <v>GDY107513</v>
          </cell>
          <cell r="B1805" t="str">
            <v>205/45/R17 Goodyear Eagle Sport All Season 88V</v>
          </cell>
          <cell r="C1805" t="str">
            <v>GOODYEAR</v>
          </cell>
          <cell r="D1805" t="str">
            <v>EAGLE SPORT ALL SEASON</v>
          </cell>
          <cell r="E1805">
            <v>205</v>
          </cell>
          <cell r="F1805">
            <v>45</v>
          </cell>
          <cell r="G1805">
            <v>17</v>
          </cell>
          <cell r="H1805" t="str">
            <v>Letra Negra</v>
          </cell>
          <cell r="I1805" t="str">
            <v>No</v>
          </cell>
          <cell r="J1805" t="str">
            <v>HP</v>
          </cell>
          <cell r="K1805" t="str">
            <v>V</v>
          </cell>
          <cell r="L1805" t="str">
            <v>88</v>
          </cell>
          <cell r="M1805" t="str">
            <v>XL</v>
          </cell>
          <cell r="N1805" t="str">
            <v>-</v>
          </cell>
          <cell r="O1805" t="str">
            <v>A</v>
          </cell>
          <cell r="P1805" t="str">
            <v>No</v>
          </cell>
          <cell r="Q1805" t="str">
            <v>-</v>
          </cell>
          <cell r="R1805">
            <v>560</v>
          </cell>
          <cell r="S1805" t="str">
            <v>AUTO</v>
          </cell>
          <cell r="T1805" t="str">
            <v>SPORTING</v>
          </cell>
          <cell r="U1805" t="str">
            <v>FUERA DE GAMA</v>
          </cell>
          <cell r="V1805">
            <v>0</v>
          </cell>
          <cell r="W1805">
            <v>1762.2</v>
          </cell>
          <cell r="X1805">
            <v>2724</v>
          </cell>
          <cell r="Y1805">
            <v>3159.8399999999997</v>
          </cell>
          <cell r="Z1805">
            <v>5840.6</v>
          </cell>
          <cell r="AA1805" t="str">
            <v>GOODYEAR, 205, 45, 17, 88, V, AUTO, SPORTING, EAGLE SPORT ALL SEASON, Letra Negra</v>
          </cell>
        </row>
        <row r="1806">
          <cell r="A1806" t="str">
            <v>YK6770</v>
          </cell>
          <cell r="B1806" t="str">
            <v>215/40/R17 Yokohama Es-100 83W</v>
          </cell>
          <cell r="C1806" t="str">
            <v>YOKOHAMA</v>
          </cell>
          <cell r="D1806" t="str">
            <v>ES-100</v>
          </cell>
          <cell r="E1806">
            <v>215</v>
          </cell>
          <cell r="F1806">
            <v>40</v>
          </cell>
          <cell r="G1806">
            <v>17</v>
          </cell>
          <cell r="H1806" t="str">
            <v>Letra Negra</v>
          </cell>
          <cell r="I1806" t="str">
            <v>No</v>
          </cell>
          <cell r="J1806" t="str">
            <v>HP</v>
          </cell>
          <cell r="K1806" t="str">
            <v>W</v>
          </cell>
          <cell r="L1806" t="str">
            <v>83</v>
          </cell>
          <cell r="M1806" t="str">
            <v>SL</v>
          </cell>
          <cell r="N1806" t="str">
            <v>-</v>
          </cell>
          <cell r="O1806" t="str">
            <v>-</v>
          </cell>
          <cell r="P1806" t="str">
            <v>No</v>
          </cell>
          <cell r="Q1806" t="str">
            <v>-</v>
          </cell>
          <cell r="R1806">
            <v>0</v>
          </cell>
          <cell r="S1806" t="str">
            <v>AUTO</v>
          </cell>
          <cell r="T1806" t="str">
            <v>URBAN</v>
          </cell>
          <cell r="U1806" t="str">
            <v>DESCONTINUADO</v>
          </cell>
          <cell r="V1806">
            <v>2</v>
          </cell>
          <cell r="W1806">
            <v>1446.97</v>
          </cell>
          <cell r="X1806">
            <v>2297</v>
          </cell>
          <cell r="Y1806">
            <v>2664.52</v>
          </cell>
          <cell r="Z1806">
            <v>4796.5999999999995</v>
          </cell>
          <cell r="AA1806" t="str">
            <v>YOKOHAMA, 215, 40, 17, 83, W, AUTO, URBAN, ES-100, Letra Negra</v>
          </cell>
        </row>
        <row r="1807">
          <cell r="A1807" t="str">
            <v>GDY109641</v>
          </cell>
          <cell r="B1807" t="str">
            <v>205/75/R16 Goodyear Cargo Marathon 2 113/111Q</v>
          </cell>
          <cell r="C1807" t="str">
            <v>GOODYEAR</v>
          </cell>
          <cell r="D1807" t="str">
            <v>CARGO MARATHON 2</v>
          </cell>
          <cell r="E1807">
            <v>205</v>
          </cell>
          <cell r="F1807">
            <v>75</v>
          </cell>
          <cell r="G1807">
            <v>16</v>
          </cell>
          <cell r="H1807" t="str">
            <v>Letra Negra</v>
          </cell>
          <cell r="I1807" t="str">
            <v>No</v>
          </cell>
          <cell r="J1807" t="str">
            <v>C</v>
          </cell>
          <cell r="K1807" t="str">
            <v>Q</v>
          </cell>
          <cell r="L1807" t="str">
            <v>113/111</v>
          </cell>
          <cell r="M1807" t="str">
            <v>E</v>
          </cell>
          <cell r="N1807" t="str">
            <v>-</v>
          </cell>
          <cell r="O1807" t="str">
            <v>-</v>
          </cell>
          <cell r="P1807" t="str">
            <v>No</v>
          </cell>
          <cell r="Q1807">
            <v>10</v>
          </cell>
          <cell r="R1807">
            <v>0</v>
          </cell>
          <cell r="S1807" t="str">
            <v>CAMIONETA</v>
          </cell>
          <cell r="T1807" t="str">
            <v>CARGO</v>
          </cell>
          <cell r="U1807" t="str">
            <v>EN GAMA</v>
          </cell>
          <cell r="V1807">
            <v>38</v>
          </cell>
          <cell r="W1807">
            <v>2100.34</v>
          </cell>
          <cell r="X1807">
            <v>3112</v>
          </cell>
          <cell r="Y1807">
            <v>3609.9199999999996</v>
          </cell>
          <cell r="Z1807">
            <v>7140.9599999999991</v>
          </cell>
          <cell r="AA1807" t="str">
            <v>GOODYEAR, 205, 75, 16, 113/111, Q, CAMIONETA, CARGO, CARGO MARATHON 2, Letra Negra</v>
          </cell>
        </row>
        <row r="1808">
          <cell r="A1808" t="str">
            <v>GDY109649</v>
          </cell>
          <cell r="B1808" t="str">
            <v>195/90/R15 Goodyear Cargo Marathon 2 106Q</v>
          </cell>
          <cell r="C1808" t="str">
            <v>GOODYEAR</v>
          </cell>
          <cell r="D1808" t="str">
            <v>CARGO MARATHON 2</v>
          </cell>
          <cell r="E1808">
            <v>195</v>
          </cell>
          <cell r="F1808">
            <v>90</v>
          </cell>
          <cell r="G1808">
            <v>15</v>
          </cell>
          <cell r="H1808" t="str">
            <v>Letra Negra</v>
          </cell>
          <cell r="I1808" t="str">
            <v>No</v>
          </cell>
          <cell r="J1808" t="str">
            <v>C</v>
          </cell>
          <cell r="K1808" t="str">
            <v>Q</v>
          </cell>
          <cell r="L1808" t="str">
            <v>106</v>
          </cell>
          <cell r="M1808" t="str">
            <v>D</v>
          </cell>
          <cell r="N1808" t="str">
            <v>-</v>
          </cell>
          <cell r="O1808" t="str">
            <v>-</v>
          </cell>
          <cell r="P1808" t="str">
            <v>No</v>
          </cell>
          <cell r="Q1808">
            <v>8</v>
          </cell>
          <cell r="R1808">
            <v>0</v>
          </cell>
          <cell r="S1808" t="str">
            <v>CAMIONETA</v>
          </cell>
          <cell r="T1808" t="str">
            <v>CARGO</v>
          </cell>
          <cell r="U1808" t="str">
            <v>EN GAMA</v>
          </cell>
          <cell r="V1808">
            <v>-4</v>
          </cell>
          <cell r="W1808">
            <v>1216.18</v>
          </cell>
          <cell r="X1808">
            <v>1851</v>
          </cell>
          <cell r="Y1808">
            <v>2147.16</v>
          </cell>
          <cell r="Z1808">
            <v>4246.7599999999993</v>
          </cell>
          <cell r="AA1808" t="str">
            <v>GOODYEAR, 195, 90, 15, 106, Q, CAMIONETA, CARGO, CARGO MARATHON 2, Letra Negra</v>
          </cell>
        </row>
        <row r="1809">
          <cell r="A1809" t="str">
            <v>KEL104117</v>
          </cell>
          <cell r="B1809" t="str">
            <v>225/60/R16 Kelly Explorer Plus 98T</v>
          </cell>
          <cell r="C1809" t="str">
            <v>KELLY</v>
          </cell>
          <cell r="D1809" t="str">
            <v>EXPLORER PLUS</v>
          </cell>
          <cell r="E1809">
            <v>225</v>
          </cell>
          <cell r="F1809">
            <v>60</v>
          </cell>
          <cell r="G1809">
            <v>16</v>
          </cell>
          <cell r="H1809" t="str">
            <v>Letra Negra</v>
          </cell>
          <cell r="I1809" t="str">
            <v>No</v>
          </cell>
          <cell r="J1809" t="str">
            <v>R</v>
          </cell>
          <cell r="K1809" t="str">
            <v>T</v>
          </cell>
          <cell r="L1809" t="str">
            <v>98</v>
          </cell>
          <cell r="M1809" t="str">
            <v>SL</v>
          </cell>
          <cell r="N1809" t="str">
            <v>-</v>
          </cell>
          <cell r="O1809" t="str">
            <v>-</v>
          </cell>
          <cell r="P1809" t="str">
            <v>No</v>
          </cell>
          <cell r="Q1809" t="str">
            <v>-</v>
          </cell>
          <cell r="R1809">
            <v>0</v>
          </cell>
          <cell r="S1809" t="str">
            <v>AUTO</v>
          </cell>
          <cell r="T1809" t="str">
            <v>URBAN</v>
          </cell>
          <cell r="U1809" t="str">
            <v>DESCONTINUADO</v>
          </cell>
          <cell r="V1809">
            <v>0</v>
          </cell>
          <cell r="W1809">
            <v>1021.52</v>
          </cell>
          <cell r="X1809">
            <v>1651</v>
          </cell>
          <cell r="Y1809">
            <v>1915.1599999999999</v>
          </cell>
          <cell r="Z1809">
            <v>3386.04</v>
          </cell>
          <cell r="AA1809" t="str">
            <v>KELLY, 225, 60, 16, 98, T, AUTO, URBAN, EXPLORER PLUS, Letra Negra</v>
          </cell>
        </row>
        <row r="1810">
          <cell r="A1810" t="str">
            <v>DUN106681</v>
          </cell>
          <cell r="B1810" t="str">
            <v>195/65/R15 Dunlop Streetresponse 95T</v>
          </cell>
          <cell r="C1810" t="str">
            <v>DUNLOP</v>
          </cell>
          <cell r="D1810" t="str">
            <v>STREETRESPONSE</v>
          </cell>
          <cell r="E1810">
            <v>195</v>
          </cell>
          <cell r="F1810">
            <v>65</v>
          </cell>
          <cell r="G1810">
            <v>15</v>
          </cell>
          <cell r="H1810" t="str">
            <v>Letra Negra</v>
          </cell>
          <cell r="I1810" t="str">
            <v>No</v>
          </cell>
          <cell r="J1810" t="str">
            <v>R</v>
          </cell>
          <cell r="K1810" t="str">
            <v>T</v>
          </cell>
          <cell r="L1810" t="str">
            <v>95</v>
          </cell>
          <cell r="M1810" t="str">
            <v>XL</v>
          </cell>
          <cell r="N1810" t="str">
            <v>-</v>
          </cell>
          <cell r="O1810" t="str">
            <v>-</v>
          </cell>
          <cell r="P1810" t="str">
            <v>No</v>
          </cell>
          <cell r="Q1810" t="str">
            <v>-</v>
          </cell>
          <cell r="R1810">
            <v>300</v>
          </cell>
          <cell r="S1810" t="str">
            <v>AUTO</v>
          </cell>
          <cell r="T1810" t="str">
            <v>URBAN</v>
          </cell>
          <cell r="U1810" t="str">
            <v>DESCONTINUADO</v>
          </cell>
          <cell r="V1810">
            <v>0</v>
          </cell>
          <cell r="W1810">
            <v>681.6</v>
          </cell>
          <cell r="X1810">
            <v>1127</v>
          </cell>
          <cell r="Y1810">
            <v>1307.32</v>
          </cell>
          <cell r="Z1810">
            <v>2259.6799999999998</v>
          </cell>
          <cell r="AA1810" t="str">
            <v>DUNLOP, 195, 65, 15, 95, T, AUTO, URBAN, STREETRESPONSE, Letra Negra</v>
          </cell>
        </row>
        <row r="1811">
          <cell r="A1811" t="str">
            <v>GDY109646</v>
          </cell>
          <cell r="B1811" t="str">
            <v>195/70/R15 Goodyear Cargo Marathon 2 104/102R</v>
          </cell>
          <cell r="C1811" t="str">
            <v>GOODYEAR</v>
          </cell>
          <cell r="D1811" t="str">
            <v>CARGO MARATHON 2</v>
          </cell>
          <cell r="E1811">
            <v>195</v>
          </cell>
          <cell r="F1811">
            <v>70</v>
          </cell>
          <cell r="G1811">
            <v>15</v>
          </cell>
          <cell r="H1811" t="str">
            <v>Letra Negra</v>
          </cell>
          <cell r="I1811" t="str">
            <v>No</v>
          </cell>
          <cell r="J1811" t="str">
            <v>C</v>
          </cell>
          <cell r="K1811" t="str">
            <v>R</v>
          </cell>
          <cell r="L1811" t="str">
            <v>104/102</v>
          </cell>
          <cell r="M1811" t="str">
            <v>D</v>
          </cell>
          <cell r="N1811" t="str">
            <v>-</v>
          </cell>
          <cell r="O1811" t="str">
            <v>-</v>
          </cell>
          <cell r="P1811" t="str">
            <v>No</v>
          </cell>
          <cell r="Q1811">
            <v>8</v>
          </cell>
          <cell r="R1811">
            <v>0</v>
          </cell>
          <cell r="S1811" t="str">
            <v>CAMIONETA</v>
          </cell>
          <cell r="T1811" t="str">
            <v>CARGO</v>
          </cell>
          <cell r="U1811" t="str">
            <v>EN GAMA</v>
          </cell>
          <cell r="V1811">
            <v>0</v>
          </cell>
          <cell r="W1811">
            <v>1436</v>
          </cell>
          <cell r="X1811">
            <v>2148</v>
          </cell>
          <cell r="Y1811">
            <v>2491.6799999999998</v>
          </cell>
          <cell r="Z1811">
            <v>4358.12</v>
          </cell>
          <cell r="AA1811" t="str">
            <v>GOODYEAR, 195, 70, 15, 104/102, R, CAMIONETA, CARGO, CARGO MARATHON 2, Letra Negra</v>
          </cell>
        </row>
        <row r="1812">
          <cell r="A1812" t="str">
            <v>HKO24550201</v>
          </cell>
          <cell r="B1812" t="str">
            <v>245/50/R20 Hankook Ventus S1 Noble H452 102V</v>
          </cell>
          <cell r="C1812" t="str">
            <v>HANKOOK</v>
          </cell>
          <cell r="D1812" t="str">
            <v>VENTUS S1 NOBLE H452</v>
          </cell>
          <cell r="E1812">
            <v>245</v>
          </cell>
          <cell r="F1812">
            <v>50</v>
          </cell>
          <cell r="G1812">
            <v>20</v>
          </cell>
          <cell r="H1812" t="str">
            <v>Letra Negra</v>
          </cell>
          <cell r="I1812" t="str">
            <v>No</v>
          </cell>
          <cell r="J1812" t="str">
            <v>R</v>
          </cell>
          <cell r="K1812" t="str">
            <v>V</v>
          </cell>
          <cell r="L1812" t="str">
            <v>102</v>
          </cell>
          <cell r="M1812" t="str">
            <v>SL</v>
          </cell>
          <cell r="N1812" t="str">
            <v>-</v>
          </cell>
          <cell r="O1812" t="str">
            <v>-</v>
          </cell>
          <cell r="P1812" t="str">
            <v>No</v>
          </cell>
          <cell r="Q1812" t="str">
            <v>-</v>
          </cell>
          <cell r="R1812">
            <v>0</v>
          </cell>
          <cell r="S1812" t="str">
            <v>CAMIONETA</v>
          </cell>
          <cell r="T1812" t="str">
            <v>URBAN</v>
          </cell>
          <cell r="U1812" t="str">
            <v>DESCONTINUADO</v>
          </cell>
          <cell r="V1812">
            <v>2</v>
          </cell>
          <cell r="W1812">
            <v>3185.35</v>
          </cell>
          <cell r="X1812">
            <v>4702</v>
          </cell>
          <cell r="Y1812">
            <v>5454.32</v>
          </cell>
          <cell r="Z1812">
            <v>10557.16</v>
          </cell>
          <cell r="AA1812" t="str">
            <v>HANKOOK, 245, 50, 20, 102, V, CAMIONETA, URBAN, VENTUS S1 NOBLE H452, Letra Negra</v>
          </cell>
        </row>
        <row r="1813">
          <cell r="A1813" t="str">
            <v>KEL101725</v>
          </cell>
          <cell r="B1813" t="str">
            <v>235/70/R16 Kelly Safari Signature 104S</v>
          </cell>
          <cell r="C1813" t="str">
            <v>KELLY</v>
          </cell>
          <cell r="D1813" t="str">
            <v>SAFARI SIGNATURE</v>
          </cell>
          <cell r="E1813">
            <v>235</v>
          </cell>
          <cell r="F1813">
            <v>70</v>
          </cell>
          <cell r="G1813">
            <v>16</v>
          </cell>
          <cell r="H1813" t="str">
            <v>Letra Negra</v>
          </cell>
          <cell r="I1813" t="str">
            <v>No</v>
          </cell>
          <cell r="J1813" t="str">
            <v>R</v>
          </cell>
          <cell r="K1813" t="str">
            <v>S</v>
          </cell>
          <cell r="L1813" t="str">
            <v>104</v>
          </cell>
          <cell r="M1813" t="str">
            <v>SL</v>
          </cell>
          <cell r="N1813" t="str">
            <v>-</v>
          </cell>
          <cell r="O1813" t="str">
            <v>-</v>
          </cell>
          <cell r="P1813" t="str">
            <v>No</v>
          </cell>
          <cell r="Q1813" t="str">
            <v>-</v>
          </cell>
          <cell r="R1813">
            <v>0</v>
          </cell>
          <cell r="S1813" t="str">
            <v>CAMIONETA</v>
          </cell>
          <cell r="T1813" t="str">
            <v>URBAN</v>
          </cell>
          <cell r="U1813" t="str">
            <v>DESCONTINUADO</v>
          </cell>
          <cell r="V1813">
            <v>0</v>
          </cell>
          <cell r="W1813">
            <v>1205.6099999999999</v>
          </cell>
          <cell r="X1813">
            <v>1901</v>
          </cell>
          <cell r="Y1813">
            <v>2205.16</v>
          </cell>
          <cell r="Z1813">
            <v>3996.2</v>
          </cell>
          <cell r="AA1813" t="str">
            <v>KELLY, 235, 70, 16, 104, S, CAMIONETA, URBAN, SAFARI SIGNATURE, Letra Negra</v>
          </cell>
        </row>
        <row r="1814">
          <cell r="A1814">
            <v>50540</v>
          </cell>
          <cell r="B1814" t="str">
            <v>235/50/R17 Michelin Energy Lx4 95S</v>
          </cell>
          <cell r="C1814" t="str">
            <v>MICHELIN</v>
          </cell>
          <cell r="D1814" t="str">
            <v>ENERGY LX4</v>
          </cell>
          <cell r="E1814">
            <v>235</v>
          </cell>
          <cell r="F1814">
            <v>50</v>
          </cell>
          <cell r="G1814">
            <v>17</v>
          </cell>
          <cell r="H1814" t="str">
            <v>Letra Negra</v>
          </cell>
          <cell r="I1814" t="str">
            <v>No</v>
          </cell>
          <cell r="J1814" t="str">
            <v>R</v>
          </cell>
          <cell r="K1814" t="str">
            <v>S</v>
          </cell>
          <cell r="L1814" t="str">
            <v>95</v>
          </cell>
          <cell r="M1814" t="str">
            <v>SL</v>
          </cell>
          <cell r="N1814" t="str">
            <v>-</v>
          </cell>
          <cell r="O1814" t="str">
            <v>-</v>
          </cell>
          <cell r="P1814" t="str">
            <v>No</v>
          </cell>
          <cell r="Q1814" t="str">
            <v>-</v>
          </cell>
          <cell r="R1814">
            <v>500</v>
          </cell>
          <cell r="S1814" t="str">
            <v>AUTO</v>
          </cell>
          <cell r="T1814" t="str">
            <v>URBAN</v>
          </cell>
          <cell r="U1814" t="str">
            <v>DESCONTINUADO</v>
          </cell>
          <cell r="V1814">
            <v>0</v>
          </cell>
          <cell r="W1814">
            <v>2031.3</v>
          </cell>
          <cell r="X1814">
            <v>3089</v>
          </cell>
          <cell r="Y1814">
            <v>3583.24</v>
          </cell>
          <cell r="Z1814">
            <v>6732.64</v>
          </cell>
          <cell r="AA1814" t="str">
            <v>MICHELIN, 235, 50, 17, 95, S, AUTO, URBAN, ENERGY LX4, Letra Negra</v>
          </cell>
        </row>
        <row r="1815">
          <cell r="A1815" t="str">
            <v>PIR1389900</v>
          </cell>
          <cell r="B1815" t="str">
            <v>165/70/R13 Pirelli Cinturato P4 79T</v>
          </cell>
          <cell r="C1815" t="str">
            <v>PIRELLI</v>
          </cell>
          <cell r="D1815" t="str">
            <v>CINTURATO P4</v>
          </cell>
          <cell r="E1815">
            <v>165</v>
          </cell>
          <cell r="F1815">
            <v>70</v>
          </cell>
          <cell r="G1815">
            <v>13</v>
          </cell>
          <cell r="H1815" t="str">
            <v>Letra Negra</v>
          </cell>
          <cell r="I1815" t="str">
            <v>No</v>
          </cell>
          <cell r="J1815" t="str">
            <v>R</v>
          </cell>
          <cell r="K1815" t="str">
            <v>T</v>
          </cell>
          <cell r="L1815" t="str">
            <v>79</v>
          </cell>
          <cell r="M1815" t="str">
            <v>P</v>
          </cell>
          <cell r="N1815" t="str">
            <v>-</v>
          </cell>
          <cell r="O1815" t="str">
            <v>B</v>
          </cell>
          <cell r="P1815" t="str">
            <v>No</v>
          </cell>
          <cell r="Q1815" t="str">
            <v>-</v>
          </cell>
          <cell r="R1815">
            <v>760</v>
          </cell>
          <cell r="S1815" t="str">
            <v>AUTO</v>
          </cell>
          <cell r="T1815" t="str">
            <v>URBAN</v>
          </cell>
          <cell r="U1815" t="str">
            <v>DESCONTINUADO</v>
          </cell>
          <cell r="V1815">
            <v>0</v>
          </cell>
          <cell r="W1815">
            <v>590.48</v>
          </cell>
          <cell r="X1815">
            <v>934</v>
          </cell>
          <cell r="Y1815">
            <v>1083.4399999999998</v>
          </cell>
          <cell r="Z1815">
            <v>1958.08</v>
          </cell>
          <cell r="AA1815" t="str">
            <v>PIRELLI, 165, 70, 13, 79, T, AUTO, URBAN, CINTURATO P4, Letra Negra</v>
          </cell>
        </row>
        <row r="1816">
          <cell r="A1816" t="str">
            <v>PIR1737900</v>
          </cell>
          <cell r="B1816" t="str">
            <v>305/30/R19 Pirelli Pzero 102Y</v>
          </cell>
          <cell r="C1816" t="str">
            <v>PIRELLI</v>
          </cell>
          <cell r="D1816" t="str">
            <v>PZERO</v>
          </cell>
          <cell r="E1816">
            <v>305</v>
          </cell>
          <cell r="F1816">
            <v>30</v>
          </cell>
          <cell r="G1816">
            <v>19</v>
          </cell>
          <cell r="H1816" t="str">
            <v>Letra Negra</v>
          </cell>
          <cell r="I1816" t="str">
            <v>Si</v>
          </cell>
          <cell r="J1816" t="str">
            <v>HP</v>
          </cell>
          <cell r="K1816" t="str">
            <v>Y</v>
          </cell>
          <cell r="L1816" t="str">
            <v>102</v>
          </cell>
          <cell r="M1816" t="str">
            <v>XL</v>
          </cell>
          <cell r="N1816" t="str">
            <v>AA</v>
          </cell>
          <cell r="O1816" t="str">
            <v>A</v>
          </cell>
          <cell r="P1816" t="str">
            <v>No</v>
          </cell>
          <cell r="Q1816" t="str">
            <v>-</v>
          </cell>
          <cell r="R1816">
            <v>220</v>
          </cell>
          <cell r="S1816" t="str">
            <v>AUTO</v>
          </cell>
          <cell r="T1816" t="str">
            <v>URBAN</v>
          </cell>
          <cell r="U1816" t="str">
            <v>EN GAMA</v>
          </cell>
          <cell r="V1816">
            <v>0</v>
          </cell>
          <cell r="W1816">
            <v>4829.91</v>
          </cell>
          <cell r="X1816">
            <v>6929</v>
          </cell>
          <cell r="Y1816">
            <v>8037.6399999999994</v>
          </cell>
          <cell r="Z1816">
            <v>16007.999999999998</v>
          </cell>
          <cell r="AA1816" t="str">
            <v>PIRELLI, 305, 30, 19, 102, Y, AUTO, URBAN, PZERO, Letra Negra</v>
          </cell>
        </row>
        <row r="1817">
          <cell r="A1817" t="str">
            <v>PIR2507600</v>
          </cell>
          <cell r="B1817" t="str">
            <v>255/55/R20 Pirelli Scorpion Verde All Season Plus 110H</v>
          </cell>
          <cell r="C1817" t="str">
            <v>PIRELLI</v>
          </cell>
          <cell r="D1817" t="str">
            <v>SCORPION VERDE ALL SEASON PLUS</v>
          </cell>
          <cell r="E1817">
            <v>255</v>
          </cell>
          <cell r="F1817">
            <v>55</v>
          </cell>
          <cell r="G1817">
            <v>20</v>
          </cell>
          <cell r="H1817" t="str">
            <v>Letra Negra</v>
          </cell>
          <cell r="I1817" t="str">
            <v>No</v>
          </cell>
          <cell r="J1817" t="str">
            <v>R</v>
          </cell>
          <cell r="K1817" t="str">
            <v>H</v>
          </cell>
          <cell r="L1817" t="str">
            <v>110</v>
          </cell>
          <cell r="M1817" t="str">
            <v>XL</v>
          </cell>
          <cell r="N1817" t="str">
            <v>A</v>
          </cell>
          <cell r="O1817" t="str">
            <v>A</v>
          </cell>
          <cell r="P1817" t="str">
            <v>No</v>
          </cell>
          <cell r="Q1817" t="str">
            <v>-</v>
          </cell>
          <cell r="R1817">
            <v>740</v>
          </cell>
          <cell r="S1817" t="str">
            <v>CAMIONETA</v>
          </cell>
          <cell r="T1817" t="str">
            <v>URBAN</v>
          </cell>
          <cell r="U1817" t="str">
            <v>DESCONTINUADO</v>
          </cell>
          <cell r="V1817">
            <v>0</v>
          </cell>
          <cell r="W1817">
            <v>3276.61</v>
          </cell>
          <cell r="X1817">
            <v>4826</v>
          </cell>
          <cell r="Y1817">
            <v>5598.16</v>
          </cell>
          <cell r="Z1817">
            <v>10859.92</v>
          </cell>
          <cell r="AA1817" t="str">
            <v>PIRELLI, 255, 55, 20, 110, H, CAMIONETA, URBAN, SCORPION VERDE ALL SEASON PLUS, Letra Negra</v>
          </cell>
        </row>
        <row r="1818">
          <cell r="A1818" t="str">
            <v>PIR1744100</v>
          </cell>
          <cell r="B1818" t="str">
            <v>225/45/R17 Pirelli Pzero 94Y</v>
          </cell>
          <cell r="C1818" t="str">
            <v>PIRELLI</v>
          </cell>
          <cell r="D1818" t="str">
            <v>PZERO</v>
          </cell>
          <cell r="E1818">
            <v>225</v>
          </cell>
          <cell r="F1818">
            <v>45</v>
          </cell>
          <cell r="G1818">
            <v>17</v>
          </cell>
          <cell r="H1818" t="str">
            <v>Letra Negra</v>
          </cell>
          <cell r="I1818" t="str">
            <v>No</v>
          </cell>
          <cell r="J1818" t="str">
            <v>HP</v>
          </cell>
          <cell r="K1818" t="str">
            <v>Y</v>
          </cell>
          <cell r="L1818" t="str">
            <v>94</v>
          </cell>
          <cell r="M1818" t="str">
            <v>XL</v>
          </cell>
          <cell r="N1818" t="str">
            <v>AA</v>
          </cell>
          <cell r="O1818" t="str">
            <v>A</v>
          </cell>
          <cell r="P1818" t="str">
            <v>No</v>
          </cell>
          <cell r="Q1818" t="str">
            <v>-</v>
          </cell>
          <cell r="R1818">
            <v>220</v>
          </cell>
          <cell r="S1818" t="str">
            <v>AUTO</v>
          </cell>
          <cell r="T1818" t="str">
            <v>URBAN</v>
          </cell>
          <cell r="U1818" t="str">
            <v>FUERA DE GAMA</v>
          </cell>
          <cell r="V1818">
            <v>0</v>
          </cell>
          <cell r="W1818">
            <v>2124.38</v>
          </cell>
          <cell r="X1818">
            <v>3215</v>
          </cell>
          <cell r="Y1818">
            <v>3729.3999999999996</v>
          </cell>
          <cell r="Z1818">
            <v>7041.2</v>
          </cell>
          <cell r="AA1818" t="str">
            <v>PIRELLI, 225, 45, 17, 94, Y, AUTO, URBAN, PZERO, Letra Negra</v>
          </cell>
        </row>
        <row r="1819">
          <cell r="A1819" t="str">
            <v>PIR1518500</v>
          </cell>
          <cell r="B1819" t="str">
            <v>255/35/R19 Pirelli Pzero Rosso Asimetrico 96Y</v>
          </cell>
          <cell r="C1819" t="str">
            <v>PIRELLI</v>
          </cell>
          <cell r="D1819" t="str">
            <v>PZERO ROSSO ASIMETRICO</v>
          </cell>
          <cell r="E1819">
            <v>255</v>
          </cell>
          <cell r="F1819">
            <v>35</v>
          </cell>
          <cell r="G1819">
            <v>19</v>
          </cell>
          <cell r="H1819" t="str">
            <v>Letra Negra</v>
          </cell>
          <cell r="I1819" t="str">
            <v>No</v>
          </cell>
          <cell r="J1819" t="str">
            <v>HP</v>
          </cell>
          <cell r="K1819" t="str">
            <v>Y</v>
          </cell>
          <cell r="L1819" t="str">
            <v>96</v>
          </cell>
          <cell r="M1819" t="str">
            <v>XL</v>
          </cell>
          <cell r="N1819" t="str">
            <v>-</v>
          </cell>
          <cell r="O1819" t="str">
            <v>-</v>
          </cell>
          <cell r="P1819" t="str">
            <v>No</v>
          </cell>
          <cell r="Q1819" t="str">
            <v>-</v>
          </cell>
          <cell r="R1819">
            <v>220</v>
          </cell>
          <cell r="S1819" t="str">
            <v>AUTO</v>
          </cell>
          <cell r="T1819" t="str">
            <v>PERFORMANCE</v>
          </cell>
          <cell r="U1819" t="str">
            <v>EN GAMA</v>
          </cell>
          <cell r="V1819">
            <v>17</v>
          </cell>
          <cell r="W1819">
            <v>4182.6400000000003</v>
          </cell>
          <cell r="X1819">
            <v>6053</v>
          </cell>
          <cell r="Y1819">
            <v>7021.48</v>
          </cell>
          <cell r="Z1819">
            <v>13863.16</v>
          </cell>
          <cell r="AA1819" t="str">
            <v>PIRELLI, 255, 35, 19, 96, Y, AUTO, PERFORMANCE, PZERO ROSSO ASIMETRICO, Letra Negra</v>
          </cell>
        </row>
        <row r="1820">
          <cell r="A1820" t="str">
            <v>PIR3594800</v>
          </cell>
          <cell r="B1820" t="str">
            <v>275/65/R18 Pirelli Scorpion Verde All Season Plus 2 116T</v>
          </cell>
          <cell r="C1820" t="str">
            <v>PIRELLI</v>
          </cell>
          <cell r="D1820" t="str">
            <v>SCORPION VERDE ALL SEASON PLUS 2</v>
          </cell>
          <cell r="E1820">
            <v>275</v>
          </cell>
          <cell r="F1820">
            <v>65</v>
          </cell>
          <cell r="G1820">
            <v>18</v>
          </cell>
          <cell r="H1820" t="str">
            <v>Letra Negra</v>
          </cell>
          <cell r="I1820" t="str">
            <v>No</v>
          </cell>
          <cell r="J1820" t="str">
            <v>R</v>
          </cell>
          <cell r="K1820" t="str">
            <v>T</v>
          </cell>
          <cell r="L1820" t="str">
            <v>116</v>
          </cell>
          <cell r="M1820" t="str">
            <v>SL</v>
          </cell>
          <cell r="N1820" t="str">
            <v>A</v>
          </cell>
          <cell r="O1820" t="str">
            <v>A</v>
          </cell>
          <cell r="P1820" t="str">
            <v>No</v>
          </cell>
          <cell r="Q1820" t="str">
            <v>-</v>
          </cell>
          <cell r="R1820">
            <v>740</v>
          </cell>
          <cell r="S1820" t="str">
            <v>CAMIONETA</v>
          </cell>
          <cell r="T1820" t="str">
            <v>TOURING</v>
          </cell>
          <cell r="U1820" t="str">
            <v>EN GAMA</v>
          </cell>
          <cell r="V1820">
            <v>2</v>
          </cell>
          <cell r="W1820">
            <v>2831.29</v>
          </cell>
          <cell r="X1820">
            <v>4223</v>
          </cell>
          <cell r="Y1820">
            <v>4898.6799999999994</v>
          </cell>
          <cell r="Z1820">
            <v>9384.4</v>
          </cell>
          <cell r="AA1820" t="str">
            <v>PIRELLI, 275, 65, 18, 116, T, CAMIONETA, TOURING, SCORPION VERDE ALL SEASON PLUS 2, Letra Negra</v>
          </cell>
        </row>
        <row r="1821">
          <cell r="A1821" t="str">
            <v>PIR3597600</v>
          </cell>
          <cell r="B1821" t="str">
            <v>235/55/R18 Pirelli Scorpion Verde All Season Plus 2 104V</v>
          </cell>
          <cell r="C1821" t="str">
            <v>PIRELLI</v>
          </cell>
          <cell r="D1821" t="str">
            <v>SCORPION VERDE ALL SEASON PLUS 2</v>
          </cell>
          <cell r="E1821">
            <v>235</v>
          </cell>
          <cell r="F1821">
            <v>55</v>
          </cell>
          <cell r="G1821">
            <v>18</v>
          </cell>
          <cell r="H1821" t="str">
            <v>Letra Negra</v>
          </cell>
          <cell r="I1821" t="str">
            <v>No</v>
          </cell>
          <cell r="J1821" t="str">
            <v>HP</v>
          </cell>
          <cell r="K1821" t="str">
            <v>V</v>
          </cell>
          <cell r="L1821" t="str">
            <v>104</v>
          </cell>
          <cell r="M1821" t="str">
            <v>XL</v>
          </cell>
          <cell r="N1821" t="str">
            <v>A</v>
          </cell>
          <cell r="O1821" t="str">
            <v>A</v>
          </cell>
          <cell r="P1821" t="str">
            <v>No</v>
          </cell>
          <cell r="Q1821" t="str">
            <v>-</v>
          </cell>
          <cell r="R1821">
            <v>740</v>
          </cell>
          <cell r="S1821" t="str">
            <v>AUTO</v>
          </cell>
          <cell r="T1821" t="str">
            <v>PERFORMANCE</v>
          </cell>
          <cell r="U1821" t="str">
            <v>EN GAMA</v>
          </cell>
          <cell r="V1821">
            <v>19</v>
          </cell>
          <cell r="W1821">
            <v>2708.86</v>
          </cell>
          <cell r="X1821">
            <v>4057</v>
          </cell>
          <cell r="Y1821">
            <v>4706.12</v>
          </cell>
          <cell r="Z1821">
            <v>8978.4</v>
          </cell>
          <cell r="AA1821" t="str">
            <v>PIRELLI, 235, 55, 18, 104, V, AUTO, PERFORMANCE, SCORPION VERDE ALL SEASON PLUS 2, Letra Negra</v>
          </cell>
        </row>
        <row r="1822">
          <cell r="A1822" t="str">
            <v>DUN107981</v>
          </cell>
          <cell r="B1822" t="str">
            <v>215/40/R17 Dunlop Sp Sport Maxx 87V</v>
          </cell>
          <cell r="C1822" t="str">
            <v>DUNLOP</v>
          </cell>
          <cell r="D1822" t="str">
            <v>SP SPORT MAXX</v>
          </cell>
          <cell r="E1822">
            <v>215</v>
          </cell>
          <cell r="F1822">
            <v>40</v>
          </cell>
          <cell r="G1822">
            <v>17</v>
          </cell>
          <cell r="H1822" t="str">
            <v>Letra Negra</v>
          </cell>
          <cell r="I1822" t="str">
            <v>Si</v>
          </cell>
          <cell r="J1822" t="str">
            <v>HP</v>
          </cell>
          <cell r="K1822" t="str">
            <v>V</v>
          </cell>
          <cell r="L1822" t="str">
            <v>87</v>
          </cell>
          <cell r="M1822" t="str">
            <v>SL</v>
          </cell>
          <cell r="N1822" t="str">
            <v>AA</v>
          </cell>
          <cell r="O1822" t="str">
            <v>A</v>
          </cell>
          <cell r="P1822" t="str">
            <v>No</v>
          </cell>
          <cell r="Q1822" t="str">
            <v>-</v>
          </cell>
          <cell r="R1822">
            <v>240</v>
          </cell>
          <cell r="S1822" t="str">
            <v>AUTO</v>
          </cell>
          <cell r="T1822" t="str">
            <v>SPORTING</v>
          </cell>
          <cell r="U1822" t="str">
            <v>EN GAMA</v>
          </cell>
          <cell r="V1822">
            <v>0</v>
          </cell>
          <cell r="W1822">
            <v>1979.25</v>
          </cell>
          <cell r="X1822">
            <v>3018</v>
          </cell>
          <cell r="Y1822">
            <v>3500.8799999999997</v>
          </cell>
          <cell r="Z1822">
            <v>6559.7999999999993</v>
          </cell>
          <cell r="AA1822" t="str">
            <v>DUNLOP, 215, 40, 17, 87, V, AUTO, SPORTING, SP SPORT MAXX, Letra Negra</v>
          </cell>
        </row>
        <row r="1823">
          <cell r="A1823" t="str">
            <v>GDY109647</v>
          </cell>
          <cell r="B1823" t="str">
            <v>225/70/R15 Goodyear Cargo Marathon 2 112/110R</v>
          </cell>
          <cell r="C1823" t="str">
            <v>GOODYEAR</v>
          </cell>
          <cell r="D1823" t="str">
            <v>CARGO MARATHON 2</v>
          </cell>
          <cell r="E1823">
            <v>225</v>
          </cell>
          <cell r="F1823">
            <v>70</v>
          </cell>
          <cell r="G1823">
            <v>15</v>
          </cell>
          <cell r="H1823" t="str">
            <v>Letra Negra</v>
          </cell>
          <cell r="I1823" t="str">
            <v>No</v>
          </cell>
          <cell r="J1823" t="str">
            <v>C</v>
          </cell>
          <cell r="K1823" t="str">
            <v>R</v>
          </cell>
          <cell r="L1823" t="str">
            <v>112/110</v>
          </cell>
          <cell r="M1823" t="str">
            <v>D</v>
          </cell>
          <cell r="N1823" t="str">
            <v>-</v>
          </cell>
          <cell r="O1823" t="str">
            <v>-</v>
          </cell>
          <cell r="P1823" t="str">
            <v>No</v>
          </cell>
          <cell r="Q1823">
            <v>8</v>
          </cell>
          <cell r="R1823">
            <v>0</v>
          </cell>
          <cell r="S1823" t="str">
            <v>CAMIONETA</v>
          </cell>
          <cell r="T1823" t="str">
            <v>CARGO</v>
          </cell>
          <cell r="U1823" t="str">
            <v>EN GAMA</v>
          </cell>
          <cell r="V1823">
            <v>0</v>
          </cell>
          <cell r="W1823">
            <v>1755.59</v>
          </cell>
          <cell r="X1823">
            <v>2581</v>
          </cell>
          <cell r="Y1823">
            <v>2993.9599999999996</v>
          </cell>
          <cell r="Z1823">
            <v>6049.4</v>
          </cell>
          <cell r="AA1823" t="str">
            <v>GOODYEAR, 225, 70, 15, 112/110, R, CAMIONETA, CARGO, CARGO MARATHON 2, Letra Negra</v>
          </cell>
        </row>
        <row r="1824">
          <cell r="A1824" t="str">
            <v>GDY109642</v>
          </cell>
          <cell r="B1824" t="str">
            <v>195/75/R16 Goodyear Cargo Marathon 2 110/108R</v>
          </cell>
          <cell r="C1824" t="str">
            <v>GOODYEAR</v>
          </cell>
          <cell r="D1824" t="str">
            <v>CARGO MARATHON 2</v>
          </cell>
          <cell r="E1824">
            <v>195</v>
          </cell>
          <cell r="F1824">
            <v>75</v>
          </cell>
          <cell r="G1824">
            <v>16</v>
          </cell>
          <cell r="H1824" t="str">
            <v>Letra Negra</v>
          </cell>
          <cell r="I1824" t="str">
            <v>No</v>
          </cell>
          <cell r="J1824" t="str">
            <v>C</v>
          </cell>
          <cell r="K1824" t="str">
            <v>R</v>
          </cell>
          <cell r="L1824" t="str">
            <v>110/108</v>
          </cell>
          <cell r="M1824" t="str">
            <v>E</v>
          </cell>
          <cell r="N1824" t="str">
            <v>-</v>
          </cell>
          <cell r="O1824" t="str">
            <v>-</v>
          </cell>
          <cell r="P1824" t="str">
            <v>No</v>
          </cell>
          <cell r="Q1824">
            <v>10</v>
          </cell>
          <cell r="R1824">
            <v>0</v>
          </cell>
          <cell r="S1824" t="str">
            <v>CAMIONETA</v>
          </cell>
          <cell r="T1824" t="str">
            <v>CARGO</v>
          </cell>
          <cell r="U1824" t="str">
            <v>EN GAMA</v>
          </cell>
          <cell r="V1824">
            <v>0</v>
          </cell>
          <cell r="W1824">
            <v>1662.77</v>
          </cell>
          <cell r="X1824">
            <v>2520</v>
          </cell>
          <cell r="Y1824">
            <v>2923.2</v>
          </cell>
          <cell r="Z1824">
            <v>5616.7199999999993</v>
          </cell>
          <cell r="AA1824" t="str">
            <v>GOODYEAR, 195, 75, 16, 110/108, R, CAMIONETA, CARGO, CARGO MARATHON 2, Letra Negra</v>
          </cell>
        </row>
        <row r="1825">
          <cell r="A1825">
            <v>34753</v>
          </cell>
          <cell r="B1825" t="str">
            <v>205/60/R15 Michelin Energy Xm2 91V</v>
          </cell>
          <cell r="C1825" t="str">
            <v>MICHELIN</v>
          </cell>
          <cell r="D1825" t="str">
            <v>ENERGY XM2</v>
          </cell>
          <cell r="E1825">
            <v>205</v>
          </cell>
          <cell r="F1825">
            <v>60</v>
          </cell>
          <cell r="G1825">
            <v>15</v>
          </cell>
          <cell r="H1825" t="str">
            <v>Letra Negra</v>
          </cell>
          <cell r="I1825" t="str">
            <v>No</v>
          </cell>
          <cell r="J1825" t="str">
            <v>HP</v>
          </cell>
          <cell r="K1825" t="str">
            <v>V</v>
          </cell>
          <cell r="L1825" t="str">
            <v>91</v>
          </cell>
          <cell r="M1825" t="str">
            <v>SL</v>
          </cell>
          <cell r="N1825" t="str">
            <v>-</v>
          </cell>
          <cell r="O1825" t="str">
            <v>-</v>
          </cell>
          <cell r="P1825" t="str">
            <v>No</v>
          </cell>
          <cell r="Q1825" t="str">
            <v>-</v>
          </cell>
          <cell r="R1825">
            <v>0</v>
          </cell>
          <cell r="S1825" t="str">
            <v>AUTO</v>
          </cell>
          <cell r="T1825" t="str">
            <v>URBAN</v>
          </cell>
          <cell r="U1825" t="str">
            <v>EN GAMA</v>
          </cell>
          <cell r="V1825">
            <v>0</v>
          </cell>
          <cell r="W1825">
            <v>1672.77</v>
          </cell>
          <cell r="X1825">
            <v>2469</v>
          </cell>
          <cell r="Y1825">
            <v>2864.04</v>
          </cell>
          <cell r="Z1825">
            <v>5384.7199999999993</v>
          </cell>
          <cell r="AA1825" t="str">
            <v>MICHELIN, 205, 60, 15, 91, V, AUTO, URBAN, ENERGY XM2, Letra Negra</v>
          </cell>
        </row>
        <row r="1826">
          <cell r="A1826">
            <v>82048</v>
          </cell>
          <cell r="B1826" t="str">
            <v>205/65/R15 Bfgoodrich Touring T/A Pro Series T 92H</v>
          </cell>
          <cell r="C1826" t="str">
            <v>BFGOODRICH</v>
          </cell>
          <cell r="D1826" t="str">
            <v>TOURING T/A PRO SERIES T</v>
          </cell>
          <cell r="E1826">
            <v>205</v>
          </cell>
          <cell r="F1826">
            <v>65</v>
          </cell>
          <cell r="G1826">
            <v>15</v>
          </cell>
          <cell r="H1826" t="str">
            <v>Letra Negra</v>
          </cell>
          <cell r="I1826" t="str">
            <v>No</v>
          </cell>
          <cell r="J1826" t="str">
            <v>R</v>
          </cell>
          <cell r="K1826" t="str">
            <v>H</v>
          </cell>
          <cell r="L1826" t="str">
            <v>92</v>
          </cell>
          <cell r="M1826" t="str">
            <v>SL</v>
          </cell>
          <cell r="N1826" t="str">
            <v>-</v>
          </cell>
          <cell r="O1826" t="str">
            <v>-</v>
          </cell>
          <cell r="P1826" t="str">
            <v>No</v>
          </cell>
          <cell r="Q1826" t="str">
            <v>-</v>
          </cell>
          <cell r="R1826">
            <v>500</v>
          </cell>
          <cell r="S1826" t="str">
            <v>AUTO</v>
          </cell>
          <cell r="T1826" t="str">
            <v>TOURING</v>
          </cell>
          <cell r="U1826" t="str">
            <v>DESCONTINUADO</v>
          </cell>
          <cell r="V1826">
            <v>0</v>
          </cell>
          <cell r="W1826">
            <v>1000.12</v>
          </cell>
          <cell r="X1826">
            <v>1558</v>
          </cell>
          <cell r="Y1826">
            <v>1807.28</v>
          </cell>
          <cell r="Z1826">
            <v>3315.28</v>
          </cell>
          <cell r="AA1826" t="str">
            <v>BFGOODRICH, 205, 65, 15, 92, H, AUTO, TOURING, TOURING T/A PRO SERIES T, Letra Negra</v>
          </cell>
        </row>
        <row r="1827">
          <cell r="A1827">
            <v>83583</v>
          </cell>
          <cell r="B1827" t="str">
            <v>215/50/R15 Bfgoodrich G-Force Sport 88V</v>
          </cell>
          <cell r="C1827" t="str">
            <v>BFGOODRICH</v>
          </cell>
          <cell r="D1827" t="str">
            <v>G-FORCE SPORT</v>
          </cell>
          <cell r="E1827">
            <v>215</v>
          </cell>
          <cell r="F1827">
            <v>50</v>
          </cell>
          <cell r="G1827">
            <v>15</v>
          </cell>
          <cell r="H1827" t="str">
            <v>Letra Negra</v>
          </cell>
          <cell r="I1827" t="str">
            <v>No</v>
          </cell>
          <cell r="J1827" t="str">
            <v>HP</v>
          </cell>
          <cell r="K1827" t="str">
            <v>V</v>
          </cell>
          <cell r="L1827" t="str">
            <v>88</v>
          </cell>
          <cell r="M1827" t="str">
            <v>SL</v>
          </cell>
          <cell r="N1827" t="str">
            <v>-</v>
          </cell>
          <cell r="O1827" t="str">
            <v>-</v>
          </cell>
          <cell r="P1827" t="str">
            <v>No</v>
          </cell>
          <cell r="Q1827" t="str">
            <v>-</v>
          </cell>
          <cell r="R1827">
            <v>340</v>
          </cell>
          <cell r="S1827" t="str">
            <v>AUTO</v>
          </cell>
          <cell r="T1827" t="str">
            <v>SPORTING</v>
          </cell>
          <cell r="U1827" t="str">
            <v>DESCONTINUADO</v>
          </cell>
          <cell r="V1827">
            <v>2</v>
          </cell>
          <cell r="W1827">
            <v>1036.05</v>
          </cell>
          <cell r="X1827">
            <v>1607</v>
          </cell>
          <cell r="Y1827">
            <v>1864.12</v>
          </cell>
          <cell r="Z1827">
            <v>3434.76</v>
          </cell>
          <cell r="AA1827" t="str">
            <v>BFGOODRICH, 215, 50, 15, 88, V, AUTO, SPORTING, G-FORCE SPORT, Letra Negra</v>
          </cell>
        </row>
        <row r="1828">
          <cell r="A1828">
            <v>88828</v>
          </cell>
          <cell r="B1828" t="str">
            <v>245/40/R17 Bfgoodrich G-Force T/A Kdw 91Y</v>
          </cell>
          <cell r="C1828" t="str">
            <v>BFGOODRICH</v>
          </cell>
          <cell r="D1828" t="str">
            <v>G-FORCE T/A KDW</v>
          </cell>
          <cell r="E1828">
            <v>245</v>
          </cell>
          <cell r="F1828">
            <v>40</v>
          </cell>
          <cell r="G1828">
            <v>17</v>
          </cell>
          <cell r="H1828" t="str">
            <v>Letra Negra</v>
          </cell>
          <cell r="I1828" t="str">
            <v>No</v>
          </cell>
          <cell r="J1828" t="str">
            <v>HP</v>
          </cell>
          <cell r="K1828" t="str">
            <v>Y</v>
          </cell>
          <cell r="L1828" t="str">
            <v>91</v>
          </cell>
          <cell r="M1828" t="str">
            <v>SL</v>
          </cell>
          <cell r="N1828" t="str">
            <v>-</v>
          </cell>
          <cell r="O1828" t="str">
            <v>-</v>
          </cell>
          <cell r="P1828" t="str">
            <v>No</v>
          </cell>
          <cell r="Q1828" t="str">
            <v>-</v>
          </cell>
          <cell r="R1828">
            <v>300</v>
          </cell>
          <cell r="S1828" t="str">
            <v>AUTO</v>
          </cell>
          <cell r="T1828" t="str">
            <v>URBAN</v>
          </cell>
          <cell r="U1828" t="str">
            <v>DESCONTINUADO</v>
          </cell>
          <cell r="V1828">
            <v>2</v>
          </cell>
          <cell r="W1828">
            <v>1990.18</v>
          </cell>
          <cell r="X1828">
            <v>3033</v>
          </cell>
          <cell r="Y1828">
            <v>3518.2799999999997</v>
          </cell>
          <cell r="Z1828">
            <v>6596.9199999999992</v>
          </cell>
          <cell r="AA1828" t="str">
            <v>BFGOODRICH, 245, 40, 17, 91, Y, AUTO, URBAN, G-FORCE T/A KDW, Letra Negra</v>
          </cell>
        </row>
        <row r="1829">
          <cell r="A1829" t="str">
            <v>PIR2010200</v>
          </cell>
          <cell r="B1829" t="str">
            <v>245/55/R17 Pirelli Cinturato P7 102V</v>
          </cell>
          <cell r="C1829" t="str">
            <v>PIRELLI</v>
          </cell>
          <cell r="D1829" t="str">
            <v>CINTURATO P7</v>
          </cell>
          <cell r="E1829">
            <v>245</v>
          </cell>
          <cell r="F1829">
            <v>55</v>
          </cell>
          <cell r="G1829">
            <v>17</v>
          </cell>
          <cell r="H1829" t="str">
            <v>Letra Negra</v>
          </cell>
          <cell r="I1829" t="str">
            <v>No</v>
          </cell>
          <cell r="J1829" t="str">
            <v>HP</v>
          </cell>
          <cell r="K1829" t="str">
            <v>V</v>
          </cell>
          <cell r="L1829" t="str">
            <v>102</v>
          </cell>
          <cell r="M1829" t="str">
            <v>SL</v>
          </cell>
          <cell r="N1829" t="str">
            <v>AA</v>
          </cell>
          <cell r="O1829" t="str">
            <v>A</v>
          </cell>
          <cell r="P1829" t="str">
            <v>Si</v>
          </cell>
          <cell r="Q1829" t="str">
            <v>-</v>
          </cell>
          <cell r="R1829">
            <v>260</v>
          </cell>
          <cell r="S1829" t="str">
            <v>AUTO</v>
          </cell>
          <cell r="T1829" t="str">
            <v>TOURING</v>
          </cell>
          <cell r="U1829" t="str">
            <v>EN GAMA</v>
          </cell>
          <cell r="V1829">
            <v>1</v>
          </cell>
          <cell r="W1829">
            <v>3445.26</v>
          </cell>
          <cell r="X1829">
            <v>5003</v>
          </cell>
          <cell r="Y1829">
            <v>5803.48</v>
          </cell>
          <cell r="Z1829">
            <v>11419.04</v>
          </cell>
          <cell r="AA1829" t="str">
            <v>PIRELLI, 245, 55, 17, 102, V, AUTO, TOURING, CINTURATO P7, Letra Negra</v>
          </cell>
        </row>
        <row r="1830">
          <cell r="A1830">
            <v>15358</v>
          </cell>
          <cell r="B1830" t="str">
            <v>275/70/R18 Michelin Defender Ltx 125/122R</v>
          </cell>
          <cell r="C1830" t="str">
            <v>MICHELIN</v>
          </cell>
          <cell r="D1830" t="str">
            <v>DEFENDER LTX</v>
          </cell>
          <cell r="E1830">
            <v>275</v>
          </cell>
          <cell r="F1830">
            <v>70</v>
          </cell>
          <cell r="G1830">
            <v>18</v>
          </cell>
          <cell r="H1830" t="str">
            <v>Letra Negra</v>
          </cell>
          <cell r="I1830" t="str">
            <v>No</v>
          </cell>
          <cell r="J1830" t="str">
            <v>R</v>
          </cell>
          <cell r="K1830" t="str">
            <v>R</v>
          </cell>
          <cell r="L1830" t="str">
            <v>125/122</v>
          </cell>
          <cell r="M1830" t="str">
            <v>E</v>
          </cell>
          <cell r="N1830" t="str">
            <v>-</v>
          </cell>
          <cell r="O1830" t="str">
            <v>-</v>
          </cell>
          <cell r="P1830" t="str">
            <v>No</v>
          </cell>
          <cell r="Q1830">
            <v>10</v>
          </cell>
          <cell r="R1830">
            <v>0</v>
          </cell>
          <cell r="S1830" t="str">
            <v>CAMIONETA</v>
          </cell>
          <cell r="T1830" t="str">
            <v>URBAN</v>
          </cell>
          <cell r="U1830" t="str">
            <v>EN GAMA</v>
          </cell>
          <cell r="V1830">
            <v>2</v>
          </cell>
          <cell r="W1830">
            <v>3586.45</v>
          </cell>
          <cell r="X1830">
            <v>5245</v>
          </cell>
          <cell r="Y1830">
            <v>6084.2</v>
          </cell>
          <cell r="Z1830">
            <v>11886.519999999999</v>
          </cell>
          <cell r="AA1830" t="str">
            <v>MICHELIN, 275, 70, 18, 125/122, R, CAMIONETA, URBAN, DEFENDER LTX, Letra Negra</v>
          </cell>
        </row>
        <row r="1831">
          <cell r="A1831">
            <v>71433</v>
          </cell>
          <cell r="B1831" t="str">
            <v>265/60/R18 Michelin Defender Ltx 110T</v>
          </cell>
          <cell r="C1831" t="str">
            <v>MICHELIN</v>
          </cell>
          <cell r="D1831" t="str">
            <v>DEFENDER LTX</v>
          </cell>
          <cell r="E1831">
            <v>265</v>
          </cell>
          <cell r="F1831">
            <v>60</v>
          </cell>
          <cell r="G1831">
            <v>18</v>
          </cell>
          <cell r="H1831" t="str">
            <v>Letra Negra</v>
          </cell>
          <cell r="I1831" t="str">
            <v>No</v>
          </cell>
          <cell r="J1831" t="str">
            <v>R</v>
          </cell>
          <cell r="K1831" t="str">
            <v>T</v>
          </cell>
          <cell r="L1831" t="str">
            <v>110</v>
          </cell>
          <cell r="M1831" t="str">
            <v>SL</v>
          </cell>
          <cell r="N1831" t="str">
            <v>-</v>
          </cell>
          <cell r="O1831" t="str">
            <v>-</v>
          </cell>
          <cell r="P1831" t="str">
            <v>No</v>
          </cell>
          <cell r="Q1831" t="str">
            <v>-</v>
          </cell>
          <cell r="R1831">
            <v>0</v>
          </cell>
          <cell r="S1831" t="str">
            <v>CAMIONETA</v>
          </cell>
          <cell r="T1831" t="str">
            <v>URBAN</v>
          </cell>
          <cell r="U1831" t="str">
            <v>DESCONTINUADO</v>
          </cell>
          <cell r="V1831">
            <v>0</v>
          </cell>
          <cell r="W1831">
            <v>2810.56</v>
          </cell>
          <cell r="X1831">
            <v>4195</v>
          </cell>
          <cell r="Y1831">
            <v>4866.2</v>
          </cell>
          <cell r="Z1831">
            <v>9315.9599999999991</v>
          </cell>
          <cell r="AA1831" t="str">
            <v>MICHELIN, 265, 60, 18, 110, T, CAMIONETA, URBAN, DEFENDER LTX, Letra Negra</v>
          </cell>
        </row>
        <row r="1832">
          <cell r="A1832" t="str">
            <v>C22506</v>
          </cell>
          <cell r="B1832" t="str">
            <v>205/65/R15 Coopertires Cs4 Touring 94V</v>
          </cell>
          <cell r="C1832" t="str">
            <v>COOPERTIRES</v>
          </cell>
          <cell r="D1832" t="str">
            <v>CS4 TOURING</v>
          </cell>
          <cell r="E1832">
            <v>205</v>
          </cell>
          <cell r="F1832">
            <v>65</v>
          </cell>
          <cell r="G1832">
            <v>15</v>
          </cell>
          <cell r="H1832" t="str">
            <v>Letra Negra</v>
          </cell>
          <cell r="I1832" t="str">
            <v>No</v>
          </cell>
          <cell r="J1832" t="str">
            <v>HP</v>
          </cell>
          <cell r="K1832" t="str">
            <v>V</v>
          </cell>
          <cell r="L1832" t="str">
            <v>94</v>
          </cell>
          <cell r="M1832" t="str">
            <v>SL</v>
          </cell>
          <cell r="N1832" t="str">
            <v>A</v>
          </cell>
          <cell r="O1832" t="str">
            <v>A</v>
          </cell>
          <cell r="P1832" t="str">
            <v>No</v>
          </cell>
          <cell r="Q1832" t="str">
            <v>-</v>
          </cell>
          <cell r="R1832">
            <v>520</v>
          </cell>
          <cell r="S1832" t="str">
            <v>AUTO</v>
          </cell>
          <cell r="T1832" t="str">
            <v>TOURING</v>
          </cell>
          <cell r="U1832" t="str">
            <v>DESCONTINUADO</v>
          </cell>
          <cell r="V1832">
            <v>0</v>
          </cell>
          <cell r="W1832">
            <v>925.9</v>
          </cell>
          <cell r="X1832">
            <v>1458</v>
          </cell>
          <cell r="Y1832">
            <v>1691.28</v>
          </cell>
          <cell r="Z1832">
            <v>3069.3599999999997</v>
          </cell>
          <cell r="AA1832" t="str">
            <v>COOPERTIRES, 205, 65, 15, 94, V, AUTO, TOURING, CS4 TOURING, Letra Negra</v>
          </cell>
        </row>
        <row r="1833">
          <cell r="A1833">
            <v>18569</v>
          </cell>
          <cell r="B1833" t="str">
            <v>205/65/R15 Michelin Pilot Exalto A-S 94H</v>
          </cell>
          <cell r="C1833" t="str">
            <v>MICHELIN</v>
          </cell>
          <cell r="D1833" t="str">
            <v>PILOT EXALTO A-S</v>
          </cell>
          <cell r="E1833">
            <v>205</v>
          </cell>
          <cell r="F1833">
            <v>65</v>
          </cell>
          <cell r="G1833">
            <v>15</v>
          </cell>
          <cell r="H1833" t="str">
            <v>Letra Negra</v>
          </cell>
          <cell r="I1833" t="str">
            <v>No</v>
          </cell>
          <cell r="J1833" t="str">
            <v>R</v>
          </cell>
          <cell r="K1833" t="str">
            <v>H</v>
          </cell>
          <cell r="L1833" t="str">
            <v>94</v>
          </cell>
          <cell r="M1833" t="str">
            <v>SL</v>
          </cell>
          <cell r="N1833" t="str">
            <v>-</v>
          </cell>
          <cell r="O1833" t="str">
            <v>-</v>
          </cell>
          <cell r="P1833" t="str">
            <v>No</v>
          </cell>
          <cell r="Q1833" t="str">
            <v>-</v>
          </cell>
          <cell r="R1833">
            <v>400</v>
          </cell>
          <cell r="S1833" t="str">
            <v>AUTO</v>
          </cell>
          <cell r="T1833" t="str">
            <v>URBAN</v>
          </cell>
          <cell r="U1833" t="str">
            <v>DESCONTINUADO</v>
          </cell>
          <cell r="V1833">
            <v>0</v>
          </cell>
          <cell r="W1833">
            <v>1130.3499999999999</v>
          </cell>
          <cell r="X1833">
            <v>1735</v>
          </cell>
          <cell r="Y1833">
            <v>2012.6</v>
          </cell>
          <cell r="Z1833">
            <v>3746.8</v>
          </cell>
          <cell r="AA1833" t="str">
            <v>MICHELIN, 205, 65, 15, 94, H, AUTO, URBAN, PILOT EXALTO A-S, Letra Negra</v>
          </cell>
        </row>
        <row r="1834">
          <cell r="A1834">
            <v>27396</v>
          </cell>
          <cell r="B1834" t="str">
            <v>215/55/R16 Uniroyal Tiger Paw Gtz 93W</v>
          </cell>
          <cell r="C1834" t="str">
            <v>UNIROYAL</v>
          </cell>
          <cell r="D1834" t="str">
            <v>TIGER PAW GTZ</v>
          </cell>
          <cell r="E1834">
            <v>215</v>
          </cell>
          <cell r="F1834">
            <v>55</v>
          </cell>
          <cell r="G1834">
            <v>16</v>
          </cell>
          <cell r="H1834" t="str">
            <v>Letra Negra</v>
          </cell>
          <cell r="I1834" t="str">
            <v>No</v>
          </cell>
          <cell r="J1834" t="str">
            <v>HP</v>
          </cell>
          <cell r="K1834" t="str">
            <v>W</v>
          </cell>
          <cell r="L1834" t="str">
            <v>93</v>
          </cell>
          <cell r="M1834" t="str">
            <v>SL</v>
          </cell>
          <cell r="N1834" t="str">
            <v>-</v>
          </cell>
          <cell r="O1834" t="str">
            <v>-</v>
          </cell>
          <cell r="P1834" t="str">
            <v>No</v>
          </cell>
          <cell r="Q1834" t="str">
            <v>-</v>
          </cell>
          <cell r="R1834">
            <v>400</v>
          </cell>
          <cell r="S1834" t="str">
            <v>AUTO</v>
          </cell>
          <cell r="T1834" t="str">
            <v>URBAN</v>
          </cell>
          <cell r="U1834" t="str">
            <v>DESCONTINUADO</v>
          </cell>
          <cell r="V1834">
            <v>0</v>
          </cell>
          <cell r="W1834">
            <v>1148.45</v>
          </cell>
          <cell r="X1834">
            <v>1823</v>
          </cell>
          <cell r="Y1834">
            <v>2114.6799999999998</v>
          </cell>
          <cell r="Z1834">
            <v>3807.12</v>
          </cell>
          <cell r="AA1834" t="str">
            <v>UNIROYAL, 215, 55, 16, 93, W, AUTO, URBAN, TIGER PAW GTZ, Letra Negra</v>
          </cell>
        </row>
        <row r="1835">
          <cell r="A1835">
            <v>79711</v>
          </cell>
          <cell r="B1835" t="str">
            <v>165/70/R14 Michelin Agilis 89/87R</v>
          </cell>
          <cell r="C1835" t="str">
            <v>MICHELIN</v>
          </cell>
          <cell r="D1835" t="str">
            <v>AGILIS</v>
          </cell>
          <cell r="E1835">
            <v>165</v>
          </cell>
          <cell r="F1835">
            <v>70</v>
          </cell>
          <cell r="G1835">
            <v>14</v>
          </cell>
          <cell r="H1835" t="str">
            <v>Letra Negra</v>
          </cell>
          <cell r="I1835" t="str">
            <v>No</v>
          </cell>
          <cell r="J1835" t="str">
            <v>R</v>
          </cell>
          <cell r="K1835" t="str">
            <v>R</v>
          </cell>
          <cell r="L1835" t="str">
            <v>89/87</v>
          </cell>
          <cell r="M1835" t="str">
            <v>SL</v>
          </cell>
          <cell r="N1835" t="str">
            <v>-</v>
          </cell>
          <cell r="O1835" t="str">
            <v>-</v>
          </cell>
          <cell r="P1835" t="str">
            <v>No</v>
          </cell>
          <cell r="Q1835" t="str">
            <v>-</v>
          </cell>
          <cell r="R1835">
            <v>0</v>
          </cell>
          <cell r="S1835" t="str">
            <v>CAMIONETA</v>
          </cell>
          <cell r="T1835" t="str">
            <v>URBAN</v>
          </cell>
          <cell r="U1835" t="str">
            <v>EN GAMA</v>
          </cell>
          <cell r="V1835">
            <v>0</v>
          </cell>
          <cell r="W1835">
            <v>1492.5</v>
          </cell>
          <cell r="X1835">
            <v>2195</v>
          </cell>
          <cell r="Y1835">
            <v>2546.1999999999998</v>
          </cell>
          <cell r="Z1835">
            <v>4947.3999999999996</v>
          </cell>
          <cell r="AA1835" t="str">
            <v>MICHELIN, 165, 70, 14, 89/87, R, CAMIONETA, URBAN, AGILIS, Letra Negra</v>
          </cell>
        </row>
        <row r="1836">
          <cell r="A1836" t="str">
            <v>DUN101917</v>
          </cell>
          <cell r="B1836" t="str">
            <v>235/45/R17 Dunlop Direzza Dz101 94W</v>
          </cell>
          <cell r="C1836" t="str">
            <v>DUNLOP</v>
          </cell>
          <cell r="D1836" t="str">
            <v>DIREZZA DZ101</v>
          </cell>
          <cell r="E1836">
            <v>235</v>
          </cell>
          <cell r="F1836">
            <v>45</v>
          </cell>
          <cell r="G1836">
            <v>17</v>
          </cell>
          <cell r="H1836" t="str">
            <v>Letra Negra</v>
          </cell>
          <cell r="I1836" t="str">
            <v>No</v>
          </cell>
          <cell r="J1836" t="str">
            <v>HP</v>
          </cell>
          <cell r="K1836" t="str">
            <v>W</v>
          </cell>
          <cell r="L1836" t="str">
            <v>94</v>
          </cell>
          <cell r="M1836" t="str">
            <v>SL</v>
          </cell>
          <cell r="N1836" t="str">
            <v>A</v>
          </cell>
          <cell r="O1836" t="str">
            <v>A</v>
          </cell>
          <cell r="P1836" t="str">
            <v>No</v>
          </cell>
          <cell r="Q1836" t="str">
            <v>-</v>
          </cell>
          <cell r="R1836">
            <v>300</v>
          </cell>
          <cell r="S1836" t="str">
            <v>AUTO</v>
          </cell>
          <cell r="T1836" t="str">
            <v>URBAN</v>
          </cell>
          <cell r="U1836" t="str">
            <v>DESCONTINUADO</v>
          </cell>
          <cell r="V1836">
            <v>0</v>
          </cell>
          <cell r="W1836">
            <v>1284.95</v>
          </cell>
          <cell r="X1836">
            <v>2078</v>
          </cell>
          <cell r="Y1836">
            <v>2410.48</v>
          </cell>
          <cell r="Z1836">
            <v>4259.5199999999995</v>
          </cell>
          <cell r="AA1836" t="str">
            <v>DUNLOP, 235, 45, 17, 94, W, AUTO, URBAN, DIREZZA DZ101, Letra Negra</v>
          </cell>
        </row>
        <row r="1837">
          <cell r="A1837" t="str">
            <v>KEL105935</v>
          </cell>
          <cell r="B1837" t="str">
            <v>235/70/R16 Kelly Safari Atr 104T</v>
          </cell>
          <cell r="C1837" t="str">
            <v>KELLY</v>
          </cell>
          <cell r="D1837" t="str">
            <v>SAFARI ATR</v>
          </cell>
          <cell r="E1837">
            <v>235</v>
          </cell>
          <cell r="F1837">
            <v>70</v>
          </cell>
          <cell r="G1837">
            <v>16</v>
          </cell>
          <cell r="H1837" t="str">
            <v>Letra Negra</v>
          </cell>
          <cell r="I1837" t="str">
            <v>No</v>
          </cell>
          <cell r="J1837" t="str">
            <v>R</v>
          </cell>
          <cell r="K1837" t="str">
            <v>T</v>
          </cell>
          <cell r="L1837" t="str">
            <v>104</v>
          </cell>
          <cell r="M1837" t="str">
            <v>SL</v>
          </cell>
          <cell r="N1837" t="str">
            <v>-</v>
          </cell>
          <cell r="O1837" t="str">
            <v>-</v>
          </cell>
          <cell r="P1837" t="str">
            <v>No</v>
          </cell>
          <cell r="Q1837" t="str">
            <v>-</v>
          </cell>
          <cell r="R1837">
            <v>0</v>
          </cell>
          <cell r="S1837" t="str">
            <v>CAMIONETA</v>
          </cell>
          <cell r="T1837" t="str">
            <v>URBAN</v>
          </cell>
          <cell r="U1837" t="str">
            <v>DESCONTINUADO</v>
          </cell>
          <cell r="V1837">
            <v>0</v>
          </cell>
          <cell r="W1837">
            <v>1294.49</v>
          </cell>
          <cell r="X1837">
            <v>2021</v>
          </cell>
          <cell r="Y1837">
            <v>2344.3599999999997</v>
          </cell>
          <cell r="Z1837">
            <v>4290.84</v>
          </cell>
          <cell r="AA1837" t="str">
            <v>KELLY, 235, 70, 16, 104, T, CAMIONETA, URBAN, SAFARI ATR, Letra Negra</v>
          </cell>
        </row>
        <row r="1838">
          <cell r="A1838" t="str">
            <v>VZ411</v>
          </cell>
          <cell r="B1838" t="str">
            <v>275/55/R20 Venezia Crusade Suv Xl 117V</v>
          </cell>
          <cell r="C1838" t="str">
            <v>VENEZIA</v>
          </cell>
          <cell r="D1838" t="str">
            <v>CRUSADE SUV XL</v>
          </cell>
          <cell r="E1838">
            <v>275</v>
          </cell>
          <cell r="F1838">
            <v>55</v>
          </cell>
          <cell r="G1838">
            <v>20</v>
          </cell>
          <cell r="H1838" t="str">
            <v>Letra Negra</v>
          </cell>
          <cell r="I1838" t="str">
            <v>No</v>
          </cell>
          <cell r="J1838" t="str">
            <v>HP</v>
          </cell>
          <cell r="K1838" t="str">
            <v>V</v>
          </cell>
          <cell r="L1838" t="str">
            <v>117</v>
          </cell>
          <cell r="M1838" t="str">
            <v>XL</v>
          </cell>
          <cell r="N1838" t="str">
            <v>-</v>
          </cell>
          <cell r="O1838" t="str">
            <v>-</v>
          </cell>
          <cell r="P1838" t="str">
            <v>No</v>
          </cell>
          <cell r="Q1838" t="str">
            <v>-</v>
          </cell>
          <cell r="R1838">
            <v>420</v>
          </cell>
          <cell r="S1838" t="str">
            <v>CAMIONETA</v>
          </cell>
          <cell r="T1838" t="str">
            <v>URBAN</v>
          </cell>
          <cell r="U1838" t="str">
            <v>DESCONTINUADO</v>
          </cell>
          <cell r="V1838">
            <v>0</v>
          </cell>
          <cell r="W1838">
            <v>1338.78</v>
          </cell>
          <cell r="X1838">
            <v>2202</v>
          </cell>
          <cell r="Y1838">
            <v>2554.3199999999997</v>
          </cell>
          <cell r="Z1838">
            <v>4438.16</v>
          </cell>
          <cell r="AA1838" t="str">
            <v>VENEZIA, 275, 55, 20, 117, V, CAMIONETA, URBAN, CRUSADE SUV XL, Letra Negra</v>
          </cell>
        </row>
        <row r="1839">
          <cell r="A1839">
            <v>64746</v>
          </cell>
          <cell r="B1839" t="str">
            <v>305/55/R20 Bfgoodrich All Terrain T/A Ko2 121/118S</v>
          </cell>
          <cell r="C1839" t="str">
            <v>BFGOODRICH</v>
          </cell>
          <cell r="D1839" t="str">
            <v>ALL TERRAIN T/A KO2</v>
          </cell>
          <cell r="E1839">
            <v>305</v>
          </cell>
          <cell r="F1839">
            <v>55</v>
          </cell>
          <cell r="G1839">
            <v>20</v>
          </cell>
          <cell r="H1839" t="str">
            <v>Letra Negra</v>
          </cell>
          <cell r="I1839" t="str">
            <v>No</v>
          </cell>
          <cell r="J1839" t="str">
            <v>R</v>
          </cell>
          <cell r="K1839" t="str">
            <v>S</v>
          </cell>
          <cell r="L1839" t="str">
            <v>121/118</v>
          </cell>
          <cell r="M1839" t="str">
            <v>E</v>
          </cell>
          <cell r="N1839" t="str">
            <v>-</v>
          </cell>
          <cell r="O1839" t="str">
            <v>-</v>
          </cell>
          <cell r="P1839" t="str">
            <v>No</v>
          </cell>
          <cell r="Q1839">
            <v>10</v>
          </cell>
          <cell r="R1839">
            <v>0</v>
          </cell>
          <cell r="S1839" t="str">
            <v>CAMIONETA</v>
          </cell>
          <cell r="T1839" t="str">
            <v>ALL TERRAIN</v>
          </cell>
          <cell r="U1839" t="str">
            <v>EN GAMA</v>
          </cell>
          <cell r="V1839">
            <v>0</v>
          </cell>
          <cell r="W1839">
            <v>4349.43</v>
          </cell>
          <cell r="X1839">
            <v>6278</v>
          </cell>
          <cell r="Y1839">
            <v>7282.48</v>
          </cell>
          <cell r="Z1839">
            <v>14415.32</v>
          </cell>
          <cell r="AA1839" t="str">
            <v>BFGOODRICH, 305, 55, 20, 121/118, S, CAMIONETA, ALL TERRAIN, ALL TERRAIN T/A KO2, Letra Negra</v>
          </cell>
        </row>
        <row r="1840">
          <cell r="A1840">
            <v>3744</v>
          </cell>
          <cell r="B1840" t="str">
            <v>245/35/R19 Michelin Pilot Sport Ps4S 93Y</v>
          </cell>
          <cell r="C1840" t="str">
            <v>MICHELIN</v>
          </cell>
          <cell r="D1840" t="str">
            <v>PILOT SPORT PS4S</v>
          </cell>
          <cell r="E1840">
            <v>245</v>
          </cell>
          <cell r="F1840">
            <v>35</v>
          </cell>
          <cell r="G1840">
            <v>19</v>
          </cell>
          <cell r="H1840" t="str">
            <v>Letra Negra</v>
          </cell>
          <cell r="I1840" t="str">
            <v>No</v>
          </cell>
          <cell r="J1840" t="str">
            <v>HP</v>
          </cell>
          <cell r="K1840" t="str">
            <v>Y</v>
          </cell>
          <cell r="L1840" t="str">
            <v>93</v>
          </cell>
          <cell r="M1840" t="str">
            <v>XL</v>
          </cell>
          <cell r="N1840" t="str">
            <v>AA</v>
          </cell>
          <cell r="O1840" t="str">
            <v>A</v>
          </cell>
          <cell r="P1840" t="str">
            <v>No</v>
          </cell>
          <cell r="Q1840" t="str">
            <v>-</v>
          </cell>
          <cell r="R1840">
            <v>300</v>
          </cell>
          <cell r="S1840" t="str">
            <v>AUTO</v>
          </cell>
          <cell r="T1840" t="str">
            <v>SPORTING</v>
          </cell>
          <cell r="U1840" t="str">
            <v>EN GAMA</v>
          </cell>
          <cell r="V1840">
            <v>1</v>
          </cell>
          <cell r="W1840">
            <v>4230.22</v>
          </cell>
          <cell r="X1840">
            <v>6117</v>
          </cell>
          <cell r="Y1840">
            <v>7095.7199999999993</v>
          </cell>
          <cell r="Z1840">
            <v>15328.24</v>
          </cell>
          <cell r="AA1840" t="str">
            <v>MICHELIN, 245, 35, 19, 93, Y, AUTO, SPORTING, PILOT SPORT PS4S, Letra Negra</v>
          </cell>
        </row>
        <row r="1841">
          <cell r="A1841">
            <v>4840</v>
          </cell>
          <cell r="B1841" t="str">
            <v>225/50/R17 Uniroyal Tiger Paw Gtz 94W</v>
          </cell>
          <cell r="C1841" t="str">
            <v>UNIROYAL</v>
          </cell>
          <cell r="D1841" t="str">
            <v>TIGER PAW GTZ</v>
          </cell>
          <cell r="E1841">
            <v>225</v>
          </cell>
          <cell r="F1841">
            <v>50</v>
          </cell>
          <cell r="G1841">
            <v>17</v>
          </cell>
          <cell r="H1841" t="str">
            <v>Letra Negra</v>
          </cell>
          <cell r="I1841" t="str">
            <v>No</v>
          </cell>
          <cell r="J1841" t="str">
            <v>HP</v>
          </cell>
          <cell r="K1841" t="str">
            <v>W</v>
          </cell>
          <cell r="L1841" t="str">
            <v>94</v>
          </cell>
          <cell r="M1841" t="str">
            <v>SL</v>
          </cell>
          <cell r="N1841" t="str">
            <v>-</v>
          </cell>
          <cell r="O1841" t="str">
            <v>-</v>
          </cell>
          <cell r="P1841" t="str">
            <v>No</v>
          </cell>
          <cell r="Q1841" t="str">
            <v>-</v>
          </cell>
          <cell r="R1841">
            <v>400</v>
          </cell>
          <cell r="S1841" t="str">
            <v>AUTO</v>
          </cell>
          <cell r="T1841" t="str">
            <v>URBAN</v>
          </cell>
          <cell r="U1841" t="str">
            <v>DESCONTINUADO</v>
          </cell>
          <cell r="V1841">
            <v>1</v>
          </cell>
          <cell r="W1841">
            <v>1364.93</v>
          </cell>
          <cell r="X1841">
            <v>2186</v>
          </cell>
          <cell r="Y1841">
            <v>2535.7599999999998</v>
          </cell>
          <cell r="Z1841">
            <v>4524</v>
          </cell>
          <cell r="AA1841" t="str">
            <v>UNIROYAL, 225, 50, 17, 94, W, AUTO, URBAN, TIGER PAW GTZ, Letra Negra</v>
          </cell>
        </row>
        <row r="1842">
          <cell r="A1842">
            <v>5107</v>
          </cell>
          <cell r="B1842" t="str">
            <v>275/65/R18 Michelin Ltx A-S 114T</v>
          </cell>
          <cell r="C1842" t="str">
            <v>MICHELIN</v>
          </cell>
          <cell r="D1842" t="str">
            <v>LTX A-S</v>
          </cell>
          <cell r="E1842">
            <v>275</v>
          </cell>
          <cell r="F1842">
            <v>65</v>
          </cell>
          <cell r="G1842">
            <v>18</v>
          </cell>
          <cell r="H1842" t="str">
            <v>Letra Negra</v>
          </cell>
          <cell r="I1842" t="str">
            <v>No</v>
          </cell>
          <cell r="J1842" t="str">
            <v>R</v>
          </cell>
          <cell r="K1842" t="str">
            <v>T</v>
          </cell>
          <cell r="L1842" t="str">
            <v>114</v>
          </cell>
          <cell r="M1842" t="str">
            <v>SL</v>
          </cell>
          <cell r="N1842" t="str">
            <v>-</v>
          </cell>
          <cell r="O1842" t="str">
            <v>-</v>
          </cell>
          <cell r="P1842" t="str">
            <v>No</v>
          </cell>
          <cell r="Q1842" t="str">
            <v>-</v>
          </cell>
          <cell r="R1842">
            <v>420</v>
          </cell>
          <cell r="S1842" t="str">
            <v>CAMIONETA</v>
          </cell>
          <cell r="T1842" t="str">
            <v>URBAN</v>
          </cell>
          <cell r="U1842" t="str">
            <v>DESCONTINUADO</v>
          </cell>
          <cell r="V1842">
            <v>1</v>
          </cell>
          <cell r="W1842">
            <v>2493.1999999999998</v>
          </cell>
          <cell r="X1842">
            <v>3765</v>
          </cell>
          <cell r="Y1842">
            <v>4367.3999999999996</v>
          </cell>
          <cell r="Z1842">
            <v>8263.84</v>
          </cell>
          <cell r="AA1842" t="str">
            <v>MICHELIN, 275, 65, 18, 114, T, CAMIONETA, URBAN, LTX A-S, Letra Negra</v>
          </cell>
        </row>
        <row r="1843">
          <cell r="A1843">
            <v>13782</v>
          </cell>
          <cell r="B1843" t="str">
            <v>275/50/R20 Michelin Latitude Sport 109W</v>
          </cell>
          <cell r="C1843" t="str">
            <v>MICHELIN</v>
          </cell>
          <cell r="D1843" t="str">
            <v>LATITUDE SPORT</v>
          </cell>
          <cell r="E1843">
            <v>275</v>
          </cell>
          <cell r="F1843">
            <v>50</v>
          </cell>
          <cell r="G1843">
            <v>20</v>
          </cell>
          <cell r="H1843" t="str">
            <v>Letra Negra</v>
          </cell>
          <cell r="I1843" t="str">
            <v>Si</v>
          </cell>
          <cell r="J1843" t="str">
            <v>HP</v>
          </cell>
          <cell r="K1843" t="str">
            <v>W</v>
          </cell>
          <cell r="L1843" t="str">
            <v>109</v>
          </cell>
          <cell r="M1843" t="str">
            <v>SL</v>
          </cell>
          <cell r="N1843" t="str">
            <v>-</v>
          </cell>
          <cell r="O1843" t="str">
            <v>-</v>
          </cell>
          <cell r="P1843" t="str">
            <v>No</v>
          </cell>
          <cell r="Q1843" t="str">
            <v>-</v>
          </cell>
          <cell r="R1843">
            <v>220</v>
          </cell>
          <cell r="S1843" t="str">
            <v>CAMIONETA</v>
          </cell>
          <cell r="T1843" t="str">
            <v>SPORTING</v>
          </cell>
          <cell r="U1843" t="str">
            <v>EN GAMA</v>
          </cell>
          <cell r="V1843">
            <v>0</v>
          </cell>
          <cell r="W1843">
            <v>4629.74</v>
          </cell>
          <cell r="X1843">
            <v>6658</v>
          </cell>
          <cell r="Y1843">
            <v>7723.28</v>
          </cell>
          <cell r="Z1843">
            <v>15344.48</v>
          </cell>
          <cell r="AA1843" t="str">
            <v>MICHELIN, 275, 50, 20, 109, W, CAMIONETA, SPORTING, LATITUDE SPORT, Letra Negra</v>
          </cell>
        </row>
        <row r="1844">
          <cell r="A1844">
            <v>88</v>
          </cell>
          <cell r="B1844" t="str">
            <v>255/70/R17 Michelin Ltx M/S2 110T</v>
          </cell>
          <cell r="C1844" t="str">
            <v>MICHELIN</v>
          </cell>
          <cell r="D1844" t="str">
            <v>LTX M/S2</v>
          </cell>
          <cell r="E1844">
            <v>255</v>
          </cell>
          <cell r="F1844">
            <v>70</v>
          </cell>
          <cell r="G1844">
            <v>17</v>
          </cell>
          <cell r="H1844" t="str">
            <v>Letra Blanca Resaltada Derecha</v>
          </cell>
          <cell r="I1844" t="str">
            <v>No</v>
          </cell>
          <cell r="J1844" t="str">
            <v>R</v>
          </cell>
          <cell r="K1844" t="str">
            <v>T</v>
          </cell>
          <cell r="L1844" t="str">
            <v>110</v>
          </cell>
          <cell r="M1844" t="str">
            <v>SL</v>
          </cell>
          <cell r="N1844" t="str">
            <v>-</v>
          </cell>
          <cell r="O1844" t="str">
            <v>-</v>
          </cell>
          <cell r="P1844" t="str">
            <v>No</v>
          </cell>
          <cell r="Q1844" t="str">
            <v>-</v>
          </cell>
          <cell r="R1844">
            <v>720</v>
          </cell>
          <cell r="S1844" t="str">
            <v>CAMIONETA</v>
          </cell>
          <cell r="T1844" t="str">
            <v>URBAN</v>
          </cell>
          <cell r="U1844" t="str">
            <v>DESCONTINUADO</v>
          </cell>
          <cell r="V1844">
            <v>1</v>
          </cell>
          <cell r="W1844">
            <v>2648.49</v>
          </cell>
          <cell r="X1844">
            <v>3924</v>
          </cell>
          <cell r="Y1844">
            <v>4551.8399999999992</v>
          </cell>
          <cell r="Z1844">
            <v>8778.8799999999992</v>
          </cell>
          <cell r="AA1844" t="str">
            <v>MICHELIN, 255, 70, 17, 110, T, CAMIONETA, URBAN, LTX M/S2, Letra Blanca Resaltada Derecha</v>
          </cell>
        </row>
        <row r="1845">
          <cell r="A1845">
            <v>648</v>
          </cell>
          <cell r="B1845" t="str">
            <v>235/70/R15 Uniroyal Laredo Cross Country 102T</v>
          </cell>
          <cell r="C1845" t="str">
            <v>UNIROYAL</v>
          </cell>
          <cell r="D1845" t="str">
            <v>LAREDO CROSS COUNTRY</v>
          </cell>
          <cell r="E1845">
            <v>235</v>
          </cell>
          <cell r="F1845">
            <v>70</v>
          </cell>
          <cell r="G1845">
            <v>15</v>
          </cell>
          <cell r="H1845" t="str">
            <v>Letra Blanca Resaltada Derecha</v>
          </cell>
          <cell r="I1845" t="str">
            <v>No</v>
          </cell>
          <cell r="J1845" t="str">
            <v>R</v>
          </cell>
          <cell r="K1845" t="str">
            <v>T</v>
          </cell>
          <cell r="L1845" t="str">
            <v>102</v>
          </cell>
          <cell r="M1845" t="str">
            <v>SL</v>
          </cell>
          <cell r="N1845" t="str">
            <v>-</v>
          </cell>
          <cell r="O1845" t="str">
            <v>-</v>
          </cell>
          <cell r="P1845" t="str">
            <v>No</v>
          </cell>
          <cell r="Q1845" t="str">
            <v>-</v>
          </cell>
          <cell r="R1845">
            <v>540</v>
          </cell>
          <cell r="S1845" t="str">
            <v>CAMIONETA</v>
          </cell>
          <cell r="T1845" t="str">
            <v>URBAN</v>
          </cell>
          <cell r="U1845" t="str">
            <v>DESCONTINUADO</v>
          </cell>
          <cell r="V1845">
            <v>0</v>
          </cell>
          <cell r="W1845">
            <v>1326.14</v>
          </cell>
          <cell r="X1845">
            <v>2000</v>
          </cell>
          <cell r="Y1845">
            <v>2320</v>
          </cell>
          <cell r="Z1845">
            <v>4395.24</v>
          </cell>
          <cell r="AA1845" t="str">
            <v>UNIROYAL, 235, 70, 15, 102, T, CAMIONETA, URBAN, LAREDO CROSS COUNTRY, Letra Blanca Resaltada Derecha</v>
          </cell>
        </row>
        <row r="1846">
          <cell r="A1846">
            <v>9343</v>
          </cell>
          <cell r="B1846" t="str">
            <v>205/60/R16 Uniroyal Tiger Paw Touring 92H</v>
          </cell>
          <cell r="C1846" t="str">
            <v>UNIROYAL</v>
          </cell>
          <cell r="D1846" t="str">
            <v>TIGER PAW TOURING</v>
          </cell>
          <cell r="E1846">
            <v>205</v>
          </cell>
          <cell r="F1846">
            <v>60</v>
          </cell>
          <cell r="G1846">
            <v>16</v>
          </cell>
          <cell r="H1846" t="str">
            <v>Letra Negra</v>
          </cell>
          <cell r="I1846" t="str">
            <v>No</v>
          </cell>
          <cell r="J1846" t="str">
            <v>R</v>
          </cell>
          <cell r="K1846" t="str">
            <v>H</v>
          </cell>
          <cell r="L1846" t="str">
            <v>92</v>
          </cell>
          <cell r="M1846" t="str">
            <v>SL</v>
          </cell>
          <cell r="N1846" t="str">
            <v>-</v>
          </cell>
          <cell r="O1846" t="str">
            <v>-</v>
          </cell>
          <cell r="P1846" t="str">
            <v>No</v>
          </cell>
          <cell r="Q1846" t="str">
            <v>-</v>
          </cell>
          <cell r="R1846">
            <v>560</v>
          </cell>
          <cell r="S1846" t="str">
            <v>AUTO</v>
          </cell>
          <cell r="T1846" t="str">
            <v>TOURING</v>
          </cell>
          <cell r="U1846" t="str">
            <v>DESCONTINUADO</v>
          </cell>
          <cell r="V1846">
            <v>1</v>
          </cell>
          <cell r="W1846">
            <v>938.55</v>
          </cell>
          <cell r="X1846">
            <v>1539</v>
          </cell>
          <cell r="Y1846">
            <v>1785.2399999999998</v>
          </cell>
          <cell r="Z1846">
            <v>3111.12</v>
          </cell>
          <cell r="AA1846" t="str">
            <v>UNIROYAL, 205, 60, 16, 92, H, AUTO, TOURING, TIGER PAW TOURING, Letra Negra</v>
          </cell>
        </row>
        <row r="1847">
          <cell r="A1847">
            <v>3822</v>
          </cell>
          <cell r="B1847" t="str">
            <v>275/65/R18 Michelin Ltx A/T2 123/120R</v>
          </cell>
          <cell r="C1847" t="str">
            <v>MICHELIN</v>
          </cell>
          <cell r="D1847" t="str">
            <v>LTX A/T2</v>
          </cell>
          <cell r="E1847">
            <v>275</v>
          </cell>
          <cell r="F1847">
            <v>65</v>
          </cell>
          <cell r="G1847">
            <v>18</v>
          </cell>
          <cell r="H1847" t="str">
            <v>Letra Blanca Resaltada Derecha</v>
          </cell>
          <cell r="I1847" t="str">
            <v>No</v>
          </cell>
          <cell r="J1847" t="str">
            <v>R</v>
          </cell>
          <cell r="K1847" t="str">
            <v>R</v>
          </cell>
          <cell r="L1847" t="str">
            <v>123/120</v>
          </cell>
          <cell r="M1847" t="str">
            <v>E</v>
          </cell>
          <cell r="N1847" t="str">
            <v>-</v>
          </cell>
          <cell r="O1847" t="str">
            <v>-</v>
          </cell>
          <cell r="P1847" t="str">
            <v>No</v>
          </cell>
          <cell r="Q1847">
            <v>10</v>
          </cell>
          <cell r="R1847">
            <v>0</v>
          </cell>
          <cell r="S1847" t="str">
            <v>CAMIONETA</v>
          </cell>
          <cell r="T1847" t="str">
            <v>URBAN</v>
          </cell>
          <cell r="U1847" t="str">
            <v>EN GAMA</v>
          </cell>
          <cell r="V1847">
            <v>1</v>
          </cell>
          <cell r="W1847">
            <v>3519.12</v>
          </cell>
          <cell r="X1847">
            <v>5154</v>
          </cell>
          <cell r="Y1847">
            <v>5978.6399999999994</v>
          </cell>
          <cell r="Z1847">
            <v>11663.8</v>
          </cell>
          <cell r="AA1847" t="str">
            <v>MICHELIN, 275, 65, 18, 123/120, R, CAMIONETA, URBAN, LTX A/T2, Letra Blanca Resaltada Derecha</v>
          </cell>
        </row>
        <row r="1848">
          <cell r="A1848">
            <v>11420</v>
          </cell>
          <cell r="B1848" t="str">
            <v>275/65/R20 Bfgoodrich All Terrain T/A Ko 126/123S</v>
          </cell>
          <cell r="C1848" t="str">
            <v>BFGOODRICH</v>
          </cell>
          <cell r="D1848" t="str">
            <v>ALL TERRAIN T/A KO</v>
          </cell>
          <cell r="E1848">
            <v>275</v>
          </cell>
          <cell r="F1848">
            <v>65</v>
          </cell>
          <cell r="G1848">
            <v>20</v>
          </cell>
          <cell r="H1848" t="str">
            <v>Letra Blanca Resaltada</v>
          </cell>
          <cell r="I1848" t="str">
            <v>No</v>
          </cell>
          <cell r="J1848" t="str">
            <v>R</v>
          </cell>
          <cell r="K1848" t="str">
            <v>S</v>
          </cell>
          <cell r="L1848" t="str">
            <v>126/123</v>
          </cell>
          <cell r="M1848" t="str">
            <v>E</v>
          </cell>
          <cell r="N1848" t="str">
            <v>-</v>
          </cell>
          <cell r="O1848" t="str">
            <v>-</v>
          </cell>
          <cell r="P1848" t="str">
            <v>No</v>
          </cell>
          <cell r="Q1848">
            <v>10</v>
          </cell>
          <cell r="R1848">
            <v>0</v>
          </cell>
          <cell r="S1848" t="str">
            <v>CAMIONETA</v>
          </cell>
          <cell r="T1848" t="str">
            <v>URBAN</v>
          </cell>
          <cell r="U1848" t="str">
            <v>DESCONTINUADO</v>
          </cell>
          <cell r="V1848">
            <v>0</v>
          </cell>
          <cell r="W1848">
            <v>2895.32</v>
          </cell>
          <cell r="X1848">
            <v>4310</v>
          </cell>
          <cell r="Y1848">
            <v>4999.5999999999995</v>
          </cell>
          <cell r="Z1848">
            <v>9596.6799999999985</v>
          </cell>
          <cell r="AA1848" t="str">
            <v>BFGOODRICH, 275, 65, 20, 126/123, S, CAMIONETA, URBAN, ALL TERRAIN T/A KO, Letra Blanca Resaltada</v>
          </cell>
        </row>
        <row r="1849">
          <cell r="A1849">
            <v>2262</v>
          </cell>
          <cell r="B1849" t="str">
            <v>255/35/R19 Michelin Pilot Sport Ps3 96Y</v>
          </cell>
          <cell r="C1849" t="str">
            <v>MICHELIN</v>
          </cell>
          <cell r="D1849" t="str">
            <v>PILOT SPORT PS3</v>
          </cell>
          <cell r="E1849">
            <v>255</v>
          </cell>
          <cell r="F1849">
            <v>35</v>
          </cell>
          <cell r="G1849">
            <v>19</v>
          </cell>
          <cell r="H1849" t="str">
            <v>Letra Negra</v>
          </cell>
          <cell r="I1849" t="str">
            <v>Si</v>
          </cell>
          <cell r="J1849" t="str">
            <v>HP</v>
          </cell>
          <cell r="K1849" t="str">
            <v>Y</v>
          </cell>
          <cell r="L1849" t="str">
            <v>96</v>
          </cell>
          <cell r="M1849" t="str">
            <v>XL</v>
          </cell>
          <cell r="N1849" t="str">
            <v>AA</v>
          </cell>
          <cell r="O1849" t="str">
            <v>A</v>
          </cell>
          <cell r="P1849" t="str">
            <v>No</v>
          </cell>
          <cell r="Q1849" t="str">
            <v>-</v>
          </cell>
          <cell r="R1849">
            <v>320</v>
          </cell>
          <cell r="S1849" t="str">
            <v>AUTO</v>
          </cell>
          <cell r="T1849" t="str">
            <v>SPORTING</v>
          </cell>
          <cell r="U1849" t="str">
            <v>EN GAMA</v>
          </cell>
          <cell r="V1849">
            <v>0</v>
          </cell>
          <cell r="W1849">
            <v>4765.68</v>
          </cell>
          <cell r="X1849">
            <v>6842</v>
          </cell>
          <cell r="Y1849">
            <v>7936.7199999999993</v>
          </cell>
          <cell r="Z1849">
            <v>15795.72</v>
          </cell>
          <cell r="AA1849" t="str">
            <v>MICHELIN, 255, 35, 19, 96, Y, AUTO, SPORTING, PILOT SPORT PS3, Letra Negra</v>
          </cell>
        </row>
        <row r="1850">
          <cell r="A1850">
            <v>3175</v>
          </cell>
          <cell r="B1850" t="str">
            <v>225/60/R15 Bfgoodrich Radial T/A 95S</v>
          </cell>
          <cell r="C1850" t="str">
            <v>BFGOODRICH</v>
          </cell>
          <cell r="D1850" t="str">
            <v>RADIAL T/A</v>
          </cell>
          <cell r="E1850">
            <v>225</v>
          </cell>
          <cell r="F1850">
            <v>60</v>
          </cell>
          <cell r="G1850">
            <v>15</v>
          </cell>
          <cell r="H1850" t="str">
            <v>Letra Blanca Resaltada</v>
          </cell>
          <cell r="I1850" t="str">
            <v>No</v>
          </cell>
          <cell r="J1850" t="str">
            <v>R</v>
          </cell>
          <cell r="K1850" t="str">
            <v>S</v>
          </cell>
          <cell r="L1850" t="str">
            <v>95</v>
          </cell>
          <cell r="M1850" t="str">
            <v>SL</v>
          </cell>
          <cell r="N1850" t="str">
            <v>-</v>
          </cell>
          <cell r="O1850" t="str">
            <v>-</v>
          </cell>
          <cell r="P1850" t="str">
            <v>No</v>
          </cell>
          <cell r="Q1850" t="str">
            <v>-</v>
          </cell>
          <cell r="R1850">
            <v>400</v>
          </cell>
          <cell r="S1850" t="str">
            <v>AUTO</v>
          </cell>
          <cell r="T1850" t="str">
            <v>URBAN</v>
          </cell>
          <cell r="U1850" t="str">
            <v>EN GAMA</v>
          </cell>
          <cell r="V1850">
            <v>0</v>
          </cell>
          <cell r="W1850">
            <v>1305.27</v>
          </cell>
          <cell r="X1850">
            <v>1971</v>
          </cell>
          <cell r="Y1850">
            <v>2286.3599999999997</v>
          </cell>
          <cell r="Z1850">
            <v>4927.6799999999994</v>
          </cell>
          <cell r="AA1850" t="str">
            <v>BFGOODRICH, 225, 60, 15, 95, S, AUTO, URBAN, RADIAL T/A, Letra Blanca Resaltada</v>
          </cell>
        </row>
        <row r="1851">
          <cell r="A1851">
            <v>4217</v>
          </cell>
          <cell r="B1851" t="str">
            <v>235/45/R17 Bfgoodrich G-Force Super Sport A-S 94H</v>
          </cell>
          <cell r="C1851" t="str">
            <v>BFGOODRICH</v>
          </cell>
          <cell r="D1851" t="str">
            <v>G-FORCE SUPER SPORT A-S</v>
          </cell>
          <cell r="E1851">
            <v>235</v>
          </cell>
          <cell r="F1851">
            <v>45</v>
          </cell>
          <cell r="G1851">
            <v>17</v>
          </cell>
          <cell r="H1851" t="str">
            <v>Letra Negra</v>
          </cell>
          <cell r="I1851" t="str">
            <v>No</v>
          </cell>
          <cell r="J1851" t="str">
            <v>R</v>
          </cell>
          <cell r="K1851" t="str">
            <v>H</v>
          </cell>
          <cell r="L1851" t="str">
            <v>94</v>
          </cell>
          <cell r="M1851" t="str">
            <v>SL</v>
          </cell>
          <cell r="N1851" t="str">
            <v>-</v>
          </cell>
          <cell r="O1851" t="str">
            <v>-</v>
          </cell>
          <cell r="P1851" t="str">
            <v>No</v>
          </cell>
          <cell r="Q1851" t="str">
            <v>-</v>
          </cell>
          <cell r="R1851">
            <v>400</v>
          </cell>
          <cell r="S1851" t="str">
            <v>AUTO</v>
          </cell>
          <cell r="T1851" t="str">
            <v>SPORTING</v>
          </cell>
          <cell r="U1851" t="str">
            <v>DESCONTINUADO</v>
          </cell>
          <cell r="V1851">
            <v>1</v>
          </cell>
          <cell r="W1851">
            <v>1533.8</v>
          </cell>
          <cell r="X1851">
            <v>2415</v>
          </cell>
          <cell r="Y1851">
            <v>2801.3999999999996</v>
          </cell>
          <cell r="Z1851">
            <v>5084.28</v>
          </cell>
          <cell r="AA1851" t="str">
            <v>BFGOODRICH, 235, 45, 17, 94, H, AUTO, SPORTING, G-FORCE SUPER SPORT A-S, Letra Negra</v>
          </cell>
        </row>
        <row r="1852">
          <cell r="A1852">
            <v>7663</v>
          </cell>
          <cell r="B1852" t="str">
            <v>195/55/R15 Michelin Pilot Exalto A-S 85V</v>
          </cell>
          <cell r="C1852" t="str">
            <v>MICHELIN</v>
          </cell>
          <cell r="D1852" t="str">
            <v>PILOT EXALTO A-S</v>
          </cell>
          <cell r="E1852">
            <v>195</v>
          </cell>
          <cell r="F1852">
            <v>55</v>
          </cell>
          <cell r="G1852">
            <v>15</v>
          </cell>
          <cell r="H1852" t="str">
            <v>Letra Negra</v>
          </cell>
          <cell r="I1852" t="str">
            <v>No</v>
          </cell>
          <cell r="J1852" t="str">
            <v>HP</v>
          </cell>
          <cell r="K1852" t="str">
            <v>V</v>
          </cell>
          <cell r="L1852" t="str">
            <v>85</v>
          </cell>
          <cell r="M1852" t="str">
            <v>SL</v>
          </cell>
          <cell r="N1852" t="str">
            <v>-</v>
          </cell>
          <cell r="O1852" t="str">
            <v>-</v>
          </cell>
          <cell r="P1852" t="str">
            <v>No</v>
          </cell>
          <cell r="Q1852" t="str">
            <v>-</v>
          </cell>
          <cell r="R1852">
            <v>400</v>
          </cell>
          <cell r="S1852" t="str">
            <v>AUTO</v>
          </cell>
          <cell r="T1852" t="str">
            <v>URBAN</v>
          </cell>
          <cell r="U1852" t="str">
            <v>DESCONTINUADO</v>
          </cell>
          <cell r="V1852">
            <v>1</v>
          </cell>
          <cell r="W1852">
            <v>1194.25</v>
          </cell>
          <cell r="X1852">
            <v>1821</v>
          </cell>
          <cell r="Y1852">
            <v>2112.3599999999997</v>
          </cell>
          <cell r="Z1852">
            <v>3959.08</v>
          </cell>
          <cell r="AA1852" t="str">
            <v>MICHELIN, 195, 55, 15, 85, V, AUTO, URBAN, PILOT EXALTO A-S, Letra Negra</v>
          </cell>
        </row>
        <row r="1853">
          <cell r="A1853">
            <v>2829</v>
          </cell>
          <cell r="B1853" t="str">
            <v>245/60/R18 Bfgoodrich Long Trail T/A Tour 105H</v>
          </cell>
          <cell r="C1853" t="str">
            <v>BFGOODRICH</v>
          </cell>
          <cell r="D1853" t="str">
            <v>LONG TRAIL T/A TOUR</v>
          </cell>
          <cell r="E1853">
            <v>245</v>
          </cell>
          <cell r="F1853">
            <v>60</v>
          </cell>
          <cell r="G1853">
            <v>18</v>
          </cell>
          <cell r="H1853" t="str">
            <v>Letra Negra</v>
          </cell>
          <cell r="I1853" t="str">
            <v>No</v>
          </cell>
          <cell r="J1853" t="str">
            <v>R</v>
          </cell>
          <cell r="K1853" t="str">
            <v>H</v>
          </cell>
          <cell r="L1853" t="str">
            <v>105</v>
          </cell>
          <cell r="M1853" t="str">
            <v>SL</v>
          </cell>
          <cell r="N1853" t="str">
            <v>-</v>
          </cell>
          <cell r="O1853" t="str">
            <v>-</v>
          </cell>
          <cell r="P1853" t="str">
            <v>No</v>
          </cell>
          <cell r="Q1853" t="str">
            <v>-</v>
          </cell>
          <cell r="R1853">
            <v>440</v>
          </cell>
          <cell r="S1853" t="str">
            <v>CAMIONETA</v>
          </cell>
          <cell r="T1853" t="str">
            <v>TOURING</v>
          </cell>
          <cell r="U1853" t="str">
            <v>DESCONTINUADO</v>
          </cell>
          <cell r="V1853">
            <v>1</v>
          </cell>
          <cell r="W1853">
            <v>2180.36</v>
          </cell>
          <cell r="X1853">
            <v>3342</v>
          </cell>
          <cell r="Y1853">
            <v>3876.72</v>
          </cell>
          <cell r="Z1853">
            <v>7226.7999999999993</v>
          </cell>
          <cell r="AA1853" t="str">
            <v>BFGOODRICH, 245, 60, 18, 105, H, CAMIONETA, TOURING, LONG TRAIL T/A TOUR, Letra Negra</v>
          </cell>
        </row>
        <row r="1854">
          <cell r="A1854">
            <v>8291</v>
          </cell>
          <cell r="B1854" t="str">
            <v>235/35/R19 Michelin Pilot Sport Cup 87Y</v>
          </cell>
          <cell r="C1854" t="str">
            <v>MICHELIN</v>
          </cell>
          <cell r="D1854" t="str">
            <v>PILOT SPORT CUP</v>
          </cell>
          <cell r="E1854">
            <v>235</v>
          </cell>
          <cell r="F1854">
            <v>35</v>
          </cell>
          <cell r="G1854">
            <v>19</v>
          </cell>
          <cell r="H1854" t="str">
            <v>Letra Negra</v>
          </cell>
          <cell r="I1854" t="str">
            <v>No</v>
          </cell>
          <cell r="J1854" t="str">
            <v>HP</v>
          </cell>
          <cell r="K1854" t="str">
            <v>Y</v>
          </cell>
          <cell r="L1854" t="str">
            <v>87</v>
          </cell>
          <cell r="M1854" t="str">
            <v>SL</v>
          </cell>
          <cell r="N1854" t="str">
            <v>-</v>
          </cell>
          <cell r="O1854" t="str">
            <v>-</v>
          </cell>
          <cell r="P1854" t="str">
            <v>No</v>
          </cell>
          <cell r="Q1854" t="str">
            <v>-</v>
          </cell>
          <cell r="R1854">
            <v>80</v>
          </cell>
          <cell r="S1854" t="str">
            <v>AUTO</v>
          </cell>
          <cell r="T1854" t="str">
            <v>SPORTING</v>
          </cell>
          <cell r="U1854" t="str">
            <v>DESCONTINUADO</v>
          </cell>
          <cell r="V1854">
            <v>0</v>
          </cell>
          <cell r="W1854">
            <v>3752.32</v>
          </cell>
          <cell r="X1854">
            <v>5470</v>
          </cell>
          <cell r="Y1854">
            <v>6345.2</v>
          </cell>
          <cell r="Z1854">
            <v>12436.359999999999</v>
          </cell>
          <cell r="AA1854" t="str">
            <v>MICHELIN, 235, 35, 19, 87, Y, AUTO, SPORTING, PILOT SPORT CUP, Letra Negra</v>
          </cell>
        </row>
        <row r="1855">
          <cell r="A1855">
            <v>4035</v>
          </cell>
          <cell r="B1855" t="str">
            <v>275/70/R18 Michelin Ltx M/S2 125R</v>
          </cell>
          <cell r="C1855" t="str">
            <v>MICHELIN</v>
          </cell>
          <cell r="D1855" t="str">
            <v>LTX M/S2</v>
          </cell>
          <cell r="E1855">
            <v>275</v>
          </cell>
          <cell r="F1855">
            <v>70</v>
          </cell>
          <cell r="G1855">
            <v>18</v>
          </cell>
          <cell r="H1855" t="str">
            <v>Letra Blanca Resaltada Derecha</v>
          </cell>
          <cell r="I1855" t="str">
            <v>No</v>
          </cell>
          <cell r="J1855" t="str">
            <v>R</v>
          </cell>
          <cell r="K1855" t="str">
            <v>R</v>
          </cell>
          <cell r="L1855" t="str">
            <v>125</v>
          </cell>
          <cell r="M1855" t="str">
            <v>SL</v>
          </cell>
          <cell r="N1855" t="str">
            <v>-</v>
          </cell>
          <cell r="O1855" t="str">
            <v>-</v>
          </cell>
          <cell r="P1855" t="str">
            <v>No</v>
          </cell>
          <cell r="Q1855" t="str">
            <v>-</v>
          </cell>
          <cell r="R1855">
            <v>0</v>
          </cell>
          <cell r="S1855" t="str">
            <v>CAMIONETA</v>
          </cell>
          <cell r="T1855" t="str">
            <v>URBAN</v>
          </cell>
          <cell r="U1855" t="str">
            <v>DESCONTINUADO</v>
          </cell>
          <cell r="V1855">
            <v>1</v>
          </cell>
          <cell r="W1855">
            <v>2850.88</v>
          </cell>
          <cell r="X1855">
            <v>4249</v>
          </cell>
          <cell r="Y1855">
            <v>4928.8399999999992</v>
          </cell>
          <cell r="Z1855">
            <v>9449.3599999999988</v>
          </cell>
          <cell r="AA1855" t="str">
            <v>MICHELIN, 275, 70, 18, 125, R, CAMIONETA, URBAN, LTX M/S2, Letra Blanca Resaltada Derecha</v>
          </cell>
        </row>
        <row r="1856">
          <cell r="A1856">
            <v>5495</v>
          </cell>
          <cell r="B1856" t="str">
            <v>275/40/R20 Michelin Latitude Tour 106W</v>
          </cell>
          <cell r="C1856" t="str">
            <v>MICHELIN</v>
          </cell>
          <cell r="D1856" t="str">
            <v>LATITUDE TOUR</v>
          </cell>
          <cell r="E1856">
            <v>275</v>
          </cell>
          <cell r="F1856">
            <v>40</v>
          </cell>
          <cell r="G1856">
            <v>20</v>
          </cell>
          <cell r="H1856" t="str">
            <v>Letra Negra</v>
          </cell>
          <cell r="I1856" t="str">
            <v>No</v>
          </cell>
          <cell r="J1856" t="str">
            <v>HP</v>
          </cell>
          <cell r="K1856" t="str">
            <v>W</v>
          </cell>
          <cell r="L1856" t="str">
            <v>106</v>
          </cell>
          <cell r="M1856" t="str">
            <v>XL</v>
          </cell>
          <cell r="N1856" t="str">
            <v>A</v>
          </cell>
          <cell r="O1856" t="str">
            <v>A</v>
          </cell>
          <cell r="P1856" t="str">
            <v>No</v>
          </cell>
          <cell r="Q1856" t="str">
            <v>-</v>
          </cell>
          <cell r="R1856">
            <v>440</v>
          </cell>
          <cell r="S1856" t="str">
            <v>CAMIONETA</v>
          </cell>
          <cell r="T1856" t="str">
            <v>TOURING</v>
          </cell>
          <cell r="U1856" t="str">
            <v>EN GAMA</v>
          </cell>
          <cell r="V1856">
            <v>1</v>
          </cell>
          <cell r="W1856">
            <v>4216.75</v>
          </cell>
          <cell r="X1856">
            <v>6099</v>
          </cell>
          <cell r="Y1856">
            <v>7074.8399999999992</v>
          </cell>
          <cell r="Z1856">
            <v>13975.679999999998</v>
          </cell>
          <cell r="AA1856" t="str">
            <v>MICHELIN, 275, 40, 20, 106, W, CAMIONETA, TOURING, LATITUDE TOUR, Letra Negra</v>
          </cell>
        </row>
        <row r="1857">
          <cell r="A1857">
            <v>8847</v>
          </cell>
          <cell r="B1857" t="str">
            <v>205/55/R16 Bfgoodrich G-Force T/A Kdw 91Y</v>
          </cell>
          <cell r="C1857" t="str">
            <v>BFGOODRICH</v>
          </cell>
          <cell r="D1857" t="str">
            <v>G-FORCE T/A KDW</v>
          </cell>
          <cell r="E1857">
            <v>205</v>
          </cell>
          <cell r="F1857">
            <v>55</v>
          </cell>
          <cell r="G1857">
            <v>16</v>
          </cell>
          <cell r="H1857" t="str">
            <v>Letra Negra</v>
          </cell>
          <cell r="I1857" t="str">
            <v>No</v>
          </cell>
          <cell r="J1857" t="str">
            <v>HP</v>
          </cell>
          <cell r="K1857" t="str">
            <v>Y</v>
          </cell>
          <cell r="L1857" t="str">
            <v>91</v>
          </cell>
          <cell r="M1857" t="str">
            <v>SL</v>
          </cell>
          <cell r="N1857" t="str">
            <v>-</v>
          </cell>
          <cell r="O1857" t="str">
            <v>-</v>
          </cell>
          <cell r="P1857" t="str">
            <v>No</v>
          </cell>
          <cell r="Q1857" t="str">
            <v>-</v>
          </cell>
          <cell r="R1857">
            <v>300</v>
          </cell>
          <cell r="S1857" t="str">
            <v>AUTO</v>
          </cell>
          <cell r="T1857" t="str">
            <v>URBAN</v>
          </cell>
          <cell r="U1857" t="str">
            <v>DESCONTINUADO</v>
          </cell>
          <cell r="V1857">
            <v>1</v>
          </cell>
          <cell r="W1857">
            <v>1453.4</v>
          </cell>
          <cell r="X1857">
            <v>2236</v>
          </cell>
          <cell r="Y1857">
            <v>2593.7599999999998</v>
          </cell>
          <cell r="Z1857">
            <v>4817.4799999999996</v>
          </cell>
          <cell r="AA1857" t="str">
            <v>BFGOODRICH, 205, 55, 16, 91, Y, AUTO, URBAN, G-FORCE T/A KDW, Letra Negra</v>
          </cell>
        </row>
        <row r="1858">
          <cell r="A1858">
            <v>10036670</v>
          </cell>
          <cell r="B1858" t="str">
            <v>245/75/R16 Tornel At-09 Radial Acero 108/104-</v>
          </cell>
          <cell r="C1858" t="str">
            <v>TORNEL</v>
          </cell>
          <cell r="D1858" t="str">
            <v>AT-09 RADIAL ACERO</v>
          </cell>
          <cell r="E1858">
            <v>245</v>
          </cell>
          <cell r="F1858">
            <v>75</v>
          </cell>
          <cell r="G1858">
            <v>16</v>
          </cell>
          <cell r="H1858" t="str">
            <v>Letra Negra</v>
          </cell>
          <cell r="I1858" t="str">
            <v>No</v>
          </cell>
          <cell r="J1858" t="str">
            <v>C</v>
          </cell>
          <cell r="K1858" t="str">
            <v>-</v>
          </cell>
          <cell r="L1858" t="str">
            <v>108/104</v>
          </cell>
          <cell r="M1858" t="str">
            <v>C</v>
          </cell>
          <cell r="N1858" t="str">
            <v>-</v>
          </cell>
          <cell r="O1858" t="str">
            <v>-</v>
          </cell>
          <cell r="P1858" t="str">
            <v>No</v>
          </cell>
          <cell r="Q1858" t="str">
            <v>-</v>
          </cell>
          <cell r="R1858">
            <v>0</v>
          </cell>
          <cell r="S1858" t="str">
            <v>CAMIONETA</v>
          </cell>
          <cell r="T1858" t="str">
            <v>URBAN</v>
          </cell>
          <cell r="U1858" t="str">
            <v>DESCONTINUADO</v>
          </cell>
          <cell r="V1858">
            <v>0</v>
          </cell>
          <cell r="W1858">
            <v>1206.95</v>
          </cell>
          <cell r="X1858">
            <v>1902</v>
          </cell>
          <cell r="Y1858">
            <v>2206.3199999999997</v>
          </cell>
          <cell r="Z1858">
            <v>4000.8399999999997</v>
          </cell>
          <cell r="AA1858" t="str">
            <v>TORNEL, 245, 75, 16, 108/104, -, CAMIONETA, URBAN, AT-09 RADIAL ACERO, Letra Negra</v>
          </cell>
        </row>
        <row r="1859">
          <cell r="A1859">
            <v>22972</v>
          </cell>
          <cell r="B1859" t="str">
            <v>265/70/R18 Bfgoodrich Rugged Terrain T/A 114T</v>
          </cell>
          <cell r="C1859" t="str">
            <v>BFGOODRICH</v>
          </cell>
          <cell r="D1859" t="str">
            <v>RUGGED TERRAIN T/A</v>
          </cell>
          <cell r="E1859">
            <v>265</v>
          </cell>
          <cell r="F1859">
            <v>70</v>
          </cell>
          <cell r="G1859">
            <v>18</v>
          </cell>
          <cell r="H1859" t="str">
            <v>Letra Blanca Resaltada Derecha</v>
          </cell>
          <cell r="I1859" t="str">
            <v>No</v>
          </cell>
          <cell r="J1859" t="str">
            <v>R</v>
          </cell>
          <cell r="K1859" t="str">
            <v>T</v>
          </cell>
          <cell r="L1859" t="str">
            <v>114</v>
          </cell>
          <cell r="M1859" t="str">
            <v>SL</v>
          </cell>
          <cell r="N1859" t="str">
            <v>-</v>
          </cell>
          <cell r="O1859" t="str">
            <v>-</v>
          </cell>
          <cell r="P1859" t="str">
            <v>No</v>
          </cell>
          <cell r="Q1859" t="str">
            <v>-</v>
          </cell>
          <cell r="R1859">
            <v>480</v>
          </cell>
          <cell r="S1859" t="str">
            <v>CAMIONETA</v>
          </cell>
          <cell r="T1859" t="str">
            <v>URBAN</v>
          </cell>
          <cell r="U1859" t="str">
            <v>DESCONTINUADO</v>
          </cell>
          <cell r="V1859">
            <v>1</v>
          </cell>
          <cell r="W1859">
            <v>2214.5</v>
          </cell>
          <cell r="X1859">
            <v>3388</v>
          </cell>
          <cell r="Y1859">
            <v>3930.08</v>
          </cell>
          <cell r="Z1859">
            <v>7340.48</v>
          </cell>
          <cell r="AA1859" t="str">
            <v>BFGOODRICH, 265, 70, 18, 114, T, CAMIONETA, URBAN, RUGGED TERRAIN T/A, Letra Blanca Resaltada Derecha</v>
          </cell>
        </row>
        <row r="1860">
          <cell r="A1860">
            <v>30718</v>
          </cell>
          <cell r="B1860" t="str">
            <v>235/70/R17 Bfgoodrich Long Trail T/A Tour 108T</v>
          </cell>
          <cell r="C1860" t="str">
            <v>BFGOODRICH</v>
          </cell>
          <cell r="D1860" t="str">
            <v>LONG TRAIL T/A TOUR</v>
          </cell>
          <cell r="E1860">
            <v>235</v>
          </cell>
          <cell r="F1860">
            <v>70</v>
          </cell>
          <cell r="G1860">
            <v>17</v>
          </cell>
          <cell r="H1860" t="str">
            <v>Letra Negra</v>
          </cell>
          <cell r="I1860" t="str">
            <v>No</v>
          </cell>
          <cell r="J1860" t="str">
            <v>R</v>
          </cell>
          <cell r="K1860" t="str">
            <v>T</v>
          </cell>
          <cell r="L1860" t="str">
            <v>108</v>
          </cell>
          <cell r="M1860" t="str">
            <v>SL</v>
          </cell>
          <cell r="N1860" t="str">
            <v>-</v>
          </cell>
          <cell r="O1860" t="str">
            <v>-</v>
          </cell>
          <cell r="P1860" t="str">
            <v>No</v>
          </cell>
          <cell r="Q1860" t="str">
            <v>-</v>
          </cell>
          <cell r="R1860">
            <v>580</v>
          </cell>
          <cell r="S1860" t="str">
            <v>CAMIONETA</v>
          </cell>
          <cell r="T1860" t="str">
            <v>TOURING</v>
          </cell>
          <cell r="U1860" t="str">
            <v>DESCONTINUADO</v>
          </cell>
          <cell r="V1860">
            <v>1</v>
          </cell>
          <cell r="W1860">
            <v>1651.63</v>
          </cell>
          <cell r="X1860">
            <v>2574</v>
          </cell>
          <cell r="Y1860">
            <v>2985.8399999999997</v>
          </cell>
          <cell r="Z1860">
            <v>5474.04</v>
          </cell>
          <cell r="AA1860" t="str">
            <v>BFGOODRICH, 235, 70, 17, 108, T, CAMIONETA, TOURING, LONG TRAIL T/A TOUR, Letra Negra</v>
          </cell>
        </row>
        <row r="1861">
          <cell r="A1861">
            <v>26379</v>
          </cell>
          <cell r="B1861" t="str">
            <v>205/60/R16 Bfgoodrich Advantage T/A Go 92T</v>
          </cell>
          <cell r="C1861" t="str">
            <v>BFGOODRICH</v>
          </cell>
          <cell r="D1861" t="str">
            <v>ADVANTAGE T/A GO</v>
          </cell>
          <cell r="E1861">
            <v>205</v>
          </cell>
          <cell r="F1861">
            <v>60</v>
          </cell>
          <cell r="G1861">
            <v>16</v>
          </cell>
          <cell r="H1861" t="str">
            <v>Letra Negra</v>
          </cell>
          <cell r="I1861" t="str">
            <v>No</v>
          </cell>
          <cell r="J1861" t="str">
            <v>R</v>
          </cell>
          <cell r="K1861" t="str">
            <v>T</v>
          </cell>
          <cell r="L1861" t="str">
            <v>92</v>
          </cell>
          <cell r="M1861" t="str">
            <v>SL</v>
          </cell>
          <cell r="N1861" t="str">
            <v>A</v>
          </cell>
          <cell r="O1861" t="str">
            <v>B</v>
          </cell>
          <cell r="P1861" t="str">
            <v>No</v>
          </cell>
          <cell r="Q1861" t="str">
            <v>-</v>
          </cell>
          <cell r="R1861">
            <v>680</v>
          </cell>
          <cell r="S1861" t="str">
            <v>AUTO</v>
          </cell>
          <cell r="T1861" t="str">
            <v>URBAN</v>
          </cell>
          <cell r="U1861" t="str">
            <v>DESCONTINUADO</v>
          </cell>
          <cell r="V1861">
            <v>0</v>
          </cell>
          <cell r="W1861">
            <v>1014.06</v>
          </cell>
          <cell r="X1861">
            <v>1641</v>
          </cell>
          <cell r="Y1861">
            <v>1903.56</v>
          </cell>
          <cell r="Z1861">
            <v>3361.68</v>
          </cell>
          <cell r="AA1861" t="str">
            <v>BFGOODRICH, 205, 60, 16, 92, T, AUTO, URBAN, ADVANTAGE T/A GO, Letra Negra</v>
          </cell>
        </row>
        <row r="1862">
          <cell r="A1862">
            <v>15125</v>
          </cell>
          <cell r="B1862" t="str">
            <v>225/55/R17 Uniroyal Tiger Paw Touring 97T</v>
          </cell>
          <cell r="C1862" t="str">
            <v>UNIROYAL</v>
          </cell>
          <cell r="D1862" t="str">
            <v>TIGER PAW TOURING</v>
          </cell>
          <cell r="E1862">
            <v>225</v>
          </cell>
          <cell r="F1862">
            <v>55</v>
          </cell>
          <cell r="G1862">
            <v>17</v>
          </cell>
          <cell r="H1862" t="str">
            <v>Letra Negra</v>
          </cell>
          <cell r="I1862" t="str">
            <v>No</v>
          </cell>
          <cell r="J1862" t="str">
            <v>R</v>
          </cell>
          <cell r="K1862" t="str">
            <v>T</v>
          </cell>
          <cell r="L1862" t="str">
            <v>97</v>
          </cell>
          <cell r="M1862" t="str">
            <v>SL</v>
          </cell>
          <cell r="N1862" t="str">
            <v>-</v>
          </cell>
          <cell r="O1862" t="str">
            <v>-</v>
          </cell>
          <cell r="P1862" t="str">
            <v>No</v>
          </cell>
          <cell r="Q1862" t="str">
            <v>-</v>
          </cell>
          <cell r="R1862">
            <v>660</v>
          </cell>
          <cell r="S1862" t="str">
            <v>AUTO</v>
          </cell>
          <cell r="T1862" t="str">
            <v>TOURING</v>
          </cell>
          <cell r="U1862" t="str">
            <v>DESCONTINUADO</v>
          </cell>
          <cell r="V1862">
            <v>1</v>
          </cell>
          <cell r="W1862">
            <v>1114.19</v>
          </cell>
          <cell r="X1862">
            <v>1847</v>
          </cell>
          <cell r="Y1862">
            <v>2142.52</v>
          </cell>
          <cell r="Z1862">
            <v>3693.4399999999996</v>
          </cell>
          <cell r="AA1862" t="str">
            <v>UNIROYAL, 225, 55, 17, 97, T, AUTO, TOURING, TIGER PAW TOURING, Letra Negra</v>
          </cell>
        </row>
        <row r="1863">
          <cell r="A1863">
            <v>25785</v>
          </cell>
          <cell r="B1863" t="str">
            <v>265/40/R18 Michelin Pilot Sport Ps2 97Y</v>
          </cell>
          <cell r="C1863" t="str">
            <v>MICHELIN</v>
          </cell>
          <cell r="D1863" t="str">
            <v>PILOT SPORT PS2</v>
          </cell>
          <cell r="E1863">
            <v>265</v>
          </cell>
          <cell r="F1863">
            <v>40</v>
          </cell>
          <cell r="G1863">
            <v>18</v>
          </cell>
          <cell r="H1863" t="str">
            <v>Letra Negra</v>
          </cell>
          <cell r="I1863" t="str">
            <v>No</v>
          </cell>
          <cell r="J1863" t="str">
            <v>HP</v>
          </cell>
          <cell r="K1863" t="str">
            <v>Y</v>
          </cell>
          <cell r="L1863" t="str">
            <v>97</v>
          </cell>
          <cell r="M1863" t="str">
            <v>SL</v>
          </cell>
          <cell r="N1863" t="str">
            <v>-</v>
          </cell>
          <cell r="O1863" t="str">
            <v>-</v>
          </cell>
          <cell r="P1863" t="str">
            <v>No</v>
          </cell>
          <cell r="Q1863" t="str">
            <v>-</v>
          </cell>
          <cell r="R1863">
            <v>0</v>
          </cell>
          <cell r="S1863" t="str">
            <v>AUTO</v>
          </cell>
          <cell r="T1863" t="str">
            <v>SPORTING</v>
          </cell>
          <cell r="U1863" t="str">
            <v>DESCONTINUADO</v>
          </cell>
          <cell r="V1863">
            <v>1</v>
          </cell>
          <cell r="W1863">
            <v>3992.35</v>
          </cell>
          <cell r="X1863">
            <v>5795</v>
          </cell>
          <cell r="Y1863">
            <v>6722.2</v>
          </cell>
          <cell r="Z1863">
            <v>13232.12</v>
          </cell>
          <cell r="AA1863" t="str">
            <v>MICHELIN, 265, 40, 18, 97, Y, AUTO, SPORTING, PILOT SPORT PS2, Letra Negra</v>
          </cell>
        </row>
        <row r="1864">
          <cell r="A1864">
            <v>13913</v>
          </cell>
          <cell r="B1864" t="str">
            <v>285/30/R19 Michelin Pilot Sport Ps2 87Y</v>
          </cell>
          <cell r="C1864" t="str">
            <v>MICHELIN</v>
          </cell>
          <cell r="D1864" t="str">
            <v>PILOT SPORT PS2</v>
          </cell>
          <cell r="E1864">
            <v>285</v>
          </cell>
          <cell r="F1864">
            <v>30</v>
          </cell>
          <cell r="G1864">
            <v>19</v>
          </cell>
          <cell r="H1864" t="str">
            <v>Letra Negra</v>
          </cell>
          <cell r="I1864" t="str">
            <v>No</v>
          </cell>
          <cell r="J1864" t="str">
            <v>HP</v>
          </cell>
          <cell r="K1864" t="str">
            <v>Y</v>
          </cell>
          <cell r="L1864" t="str">
            <v>87</v>
          </cell>
          <cell r="M1864" t="str">
            <v>XL</v>
          </cell>
          <cell r="N1864" t="str">
            <v>-</v>
          </cell>
          <cell r="O1864" t="str">
            <v>-</v>
          </cell>
          <cell r="P1864" t="str">
            <v>No</v>
          </cell>
          <cell r="Q1864" t="str">
            <v>-</v>
          </cell>
          <cell r="R1864">
            <v>220</v>
          </cell>
          <cell r="S1864" t="str">
            <v>AUTO</v>
          </cell>
          <cell r="T1864" t="str">
            <v>SPORTING</v>
          </cell>
          <cell r="U1864" t="str">
            <v>DESCONTINUADO</v>
          </cell>
          <cell r="V1864">
            <v>1</v>
          </cell>
          <cell r="W1864">
            <v>5121.1400000000003</v>
          </cell>
          <cell r="X1864">
            <v>7323</v>
          </cell>
          <cell r="Y1864">
            <v>8494.68</v>
          </cell>
          <cell r="Z1864">
            <v>16973.12</v>
          </cell>
          <cell r="AA1864" t="str">
            <v>MICHELIN, 285, 30, 19, 87, Y, AUTO, SPORTING, PILOT SPORT PS2, Letra Negra</v>
          </cell>
        </row>
        <row r="1865">
          <cell r="A1865">
            <v>24905</v>
          </cell>
          <cell r="B1865" t="str">
            <v>315/35/R20 Michelin Latitude Tour 106W</v>
          </cell>
          <cell r="C1865" t="str">
            <v>MICHELIN</v>
          </cell>
          <cell r="D1865" t="str">
            <v>LATITUDE TOUR</v>
          </cell>
          <cell r="E1865">
            <v>315</v>
          </cell>
          <cell r="F1865">
            <v>35</v>
          </cell>
          <cell r="G1865">
            <v>20</v>
          </cell>
          <cell r="H1865" t="str">
            <v>Letra Negra</v>
          </cell>
          <cell r="I1865" t="str">
            <v>No</v>
          </cell>
          <cell r="J1865" t="str">
            <v>HP</v>
          </cell>
          <cell r="K1865" t="str">
            <v>W</v>
          </cell>
          <cell r="L1865" t="str">
            <v>106</v>
          </cell>
          <cell r="M1865" t="str">
            <v>SL</v>
          </cell>
          <cell r="N1865" t="str">
            <v>-</v>
          </cell>
          <cell r="O1865" t="str">
            <v>-</v>
          </cell>
          <cell r="P1865" t="str">
            <v>No</v>
          </cell>
          <cell r="Q1865" t="str">
            <v>-</v>
          </cell>
          <cell r="R1865">
            <v>440</v>
          </cell>
          <cell r="S1865" t="str">
            <v>CAMIONETA</v>
          </cell>
          <cell r="T1865" t="str">
            <v>TOURING</v>
          </cell>
          <cell r="U1865" t="str">
            <v>DESCONTINUADO</v>
          </cell>
          <cell r="V1865">
            <v>0</v>
          </cell>
          <cell r="W1865">
            <v>4275.62</v>
          </cell>
          <cell r="X1865">
            <v>6179</v>
          </cell>
          <cell r="Y1865">
            <v>7167.6399999999994</v>
          </cell>
          <cell r="Z1865">
            <v>14171.72</v>
          </cell>
          <cell r="AA1865" t="str">
            <v>MICHELIN, 315, 35, 20, 106, W, CAMIONETA, TOURING, LATITUDE TOUR, Letra Negra</v>
          </cell>
        </row>
        <row r="1866">
          <cell r="A1866">
            <v>12487</v>
          </cell>
          <cell r="B1866" t="str">
            <v>255/70/R17 Bfgoodrich Long Trail T/A Tour 110T</v>
          </cell>
          <cell r="C1866" t="str">
            <v>BFGOODRICH</v>
          </cell>
          <cell r="D1866" t="str">
            <v>LONG TRAIL T/A TOUR</v>
          </cell>
          <cell r="E1866">
            <v>255</v>
          </cell>
          <cell r="F1866">
            <v>70</v>
          </cell>
          <cell r="G1866">
            <v>17</v>
          </cell>
          <cell r="H1866" t="str">
            <v>Letra Blanca Resaltada</v>
          </cell>
          <cell r="I1866" t="str">
            <v>No</v>
          </cell>
          <cell r="J1866" t="str">
            <v>R</v>
          </cell>
          <cell r="K1866" t="str">
            <v>T</v>
          </cell>
          <cell r="L1866" t="str">
            <v>110</v>
          </cell>
          <cell r="M1866" t="str">
            <v>SL</v>
          </cell>
          <cell r="N1866" t="str">
            <v>-</v>
          </cell>
          <cell r="O1866" t="str">
            <v>-</v>
          </cell>
          <cell r="P1866" t="str">
            <v>No</v>
          </cell>
          <cell r="Q1866" t="str">
            <v>-</v>
          </cell>
          <cell r="R1866">
            <v>580</v>
          </cell>
          <cell r="S1866" t="str">
            <v>CAMIONETA</v>
          </cell>
          <cell r="T1866" t="str">
            <v>TOURING</v>
          </cell>
          <cell r="U1866" t="str">
            <v>DESCONTINUADO</v>
          </cell>
          <cell r="V1866">
            <v>1</v>
          </cell>
          <cell r="W1866">
            <v>1805.75</v>
          </cell>
          <cell r="X1866">
            <v>2783</v>
          </cell>
          <cell r="Y1866">
            <v>3228.2799999999997</v>
          </cell>
          <cell r="Z1866">
            <v>5985.6</v>
          </cell>
          <cell r="AA1866" t="str">
            <v>BFGOODRICH, 255, 70, 17, 110, T, CAMIONETA, TOURING, LONG TRAIL T/A TOUR, Letra Blanca Resaltada</v>
          </cell>
        </row>
        <row r="1867">
          <cell r="A1867">
            <v>14850</v>
          </cell>
          <cell r="B1867" t="str">
            <v>255/30/R21 Michelin Pilot Super Sport 93Y</v>
          </cell>
          <cell r="C1867" t="str">
            <v>MICHELIN</v>
          </cell>
          <cell r="D1867" t="str">
            <v>PILOT SUPER SPORT</v>
          </cell>
          <cell r="E1867">
            <v>255</v>
          </cell>
          <cell r="F1867">
            <v>30</v>
          </cell>
          <cell r="G1867">
            <v>21</v>
          </cell>
          <cell r="H1867" t="str">
            <v>Letra Negra</v>
          </cell>
          <cell r="I1867" t="str">
            <v>No</v>
          </cell>
          <cell r="J1867" t="str">
            <v>HP</v>
          </cell>
          <cell r="K1867" t="str">
            <v>Y</v>
          </cell>
          <cell r="L1867" t="str">
            <v>93</v>
          </cell>
          <cell r="M1867" t="str">
            <v>SL</v>
          </cell>
          <cell r="N1867" t="str">
            <v>-</v>
          </cell>
          <cell r="O1867" t="str">
            <v>-</v>
          </cell>
          <cell r="P1867" t="str">
            <v>No</v>
          </cell>
          <cell r="Q1867" t="str">
            <v>-</v>
          </cell>
          <cell r="R1867">
            <v>300</v>
          </cell>
          <cell r="S1867" t="str">
            <v>AUTO</v>
          </cell>
          <cell r="T1867" t="str">
            <v>SPORTING</v>
          </cell>
          <cell r="U1867" t="str">
            <v>DESCONTINUADO</v>
          </cell>
          <cell r="V1867">
            <v>1</v>
          </cell>
          <cell r="W1867">
            <v>4358.51</v>
          </cell>
          <cell r="X1867">
            <v>6291</v>
          </cell>
          <cell r="Y1867">
            <v>7297.5599999999995</v>
          </cell>
          <cell r="Z1867">
            <v>14445.48</v>
          </cell>
          <cell r="AA1867" t="str">
            <v>MICHELIN, 255, 30, 21, 93, Y, AUTO, SPORTING, PILOT SUPER SPORT, Letra Negra</v>
          </cell>
        </row>
        <row r="1868">
          <cell r="A1868">
            <v>14026</v>
          </cell>
          <cell r="B1868" t="str">
            <v>215/60/R16 Michelin Defender 95T</v>
          </cell>
          <cell r="C1868" t="str">
            <v>MICHELIN</v>
          </cell>
          <cell r="D1868" t="str">
            <v>DEFENDER</v>
          </cell>
          <cell r="E1868">
            <v>215</v>
          </cell>
          <cell r="F1868">
            <v>60</v>
          </cell>
          <cell r="G1868">
            <v>16</v>
          </cell>
          <cell r="H1868" t="str">
            <v>Letra Negra</v>
          </cell>
          <cell r="I1868" t="str">
            <v>No</v>
          </cell>
          <cell r="J1868" t="str">
            <v>R</v>
          </cell>
          <cell r="K1868" t="str">
            <v>T</v>
          </cell>
          <cell r="L1868" t="str">
            <v>95</v>
          </cell>
          <cell r="M1868" t="str">
            <v>SL</v>
          </cell>
          <cell r="N1868" t="str">
            <v>-</v>
          </cell>
          <cell r="O1868" t="str">
            <v>-</v>
          </cell>
          <cell r="P1868" t="str">
            <v>No</v>
          </cell>
          <cell r="Q1868" t="str">
            <v>-</v>
          </cell>
          <cell r="R1868">
            <v>820</v>
          </cell>
          <cell r="S1868" t="str">
            <v>AUTO</v>
          </cell>
          <cell r="T1868" t="str">
            <v>URBAN</v>
          </cell>
          <cell r="U1868" t="str">
            <v>DESCONTINUADO</v>
          </cell>
          <cell r="V1868">
            <v>0</v>
          </cell>
          <cell r="W1868">
            <v>1207.1199999999999</v>
          </cell>
          <cell r="X1868">
            <v>1903</v>
          </cell>
          <cell r="Y1868">
            <v>2207.48</v>
          </cell>
          <cell r="Z1868">
            <v>4000.8399999999997</v>
          </cell>
          <cell r="AA1868" t="str">
            <v>MICHELIN, 215, 60, 16, 95, T, AUTO, URBAN, DEFENDER, Letra Negra</v>
          </cell>
        </row>
        <row r="1869">
          <cell r="A1869">
            <v>12825</v>
          </cell>
          <cell r="B1869" t="str">
            <v>265/70/R17 Michelin X Radial Lt2 Grnx Lre 121/118R</v>
          </cell>
          <cell r="C1869" t="str">
            <v>MICHELIN</v>
          </cell>
          <cell r="D1869" t="str">
            <v>X RADIAL LT2 GRNX LRE</v>
          </cell>
          <cell r="E1869">
            <v>265</v>
          </cell>
          <cell r="F1869">
            <v>70</v>
          </cell>
          <cell r="G1869">
            <v>17</v>
          </cell>
          <cell r="H1869" t="str">
            <v>Letra Blanca Resaltada Derecha</v>
          </cell>
          <cell r="I1869" t="str">
            <v>No</v>
          </cell>
          <cell r="J1869" t="str">
            <v>R</v>
          </cell>
          <cell r="K1869" t="str">
            <v>R</v>
          </cell>
          <cell r="L1869" t="str">
            <v>121/118</v>
          </cell>
          <cell r="M1869" t="str">
            <v>SL</v>
          </cell>
          <cell r="N1869" t="str">
            <v>-</v>
          </cell>
          <cell r="O1869" t="str">
            <v>-</v>
          </cell>
          <cell r="P1869" t="str">
            <v>No</v>
          </cell>
          <cell r="Q1869" t="str">
            <v>-</v>
          </cell>
          <cell r="R1869">
            <v>0</v>
          </cell>
          <cell r="S1869" t="str">
            <v>CAMIONETA</v>
          </cell>
          <cell r="T1869" t="str">
            <v>URBAN</v>
          </cell>
          <cell r="U1869" t="str">
            <v>DESCONTINUADO</v>
          </cell>
          <cell r="V1869">
            <v>0</v>
          </cell>
          <cell r="W1869">
            <v>1887.03</v>
          </cell>
          <cell r="X1869">
            <v>2893</v>
          </cell>
          <cell r="Y1869">
            <v>3355.8799999999997</v>
          </cell>
          <cell r="Z1869">
            <v>6254.7199999999993</v>
          </cell>
          <cell r="AA1869" t="str">
            <v>MICHELIN, 265, 70, 17, 121/118, R, CAMIONETA, URBAN, X RADIAL LT2 GRNX LRE, Letra Blanca Resaltada Derecha</v>
          </cell>
        </row>
        <row r="1870">
          <cell r="A1870">
            <v>15995</v>
          </cell>
          <cell r="B1870" t="str">
            <v>205/60/R15 Michelin Energy Saver 91V</v>
          </cell>
          <cell r="C1870" t="str">
            <v>MICHELIN</v>
          </cell>
          <cell r="D1870" t="str">
            <v>ENERGY SAVER</v>
          </cell>
          <cell r="E1870">
            <v>205</v>
          </cell>
          <cell r="F1870">
            <v>60</v>
          </cell>
          <cell r="G1870">
            <v>15</v>
          </cell>
          <cell r="H1870" t="str">
            <v>Letra Negra</v>
          </cell>
          <cell r="I1870" t="str">
            <v>No</v>
          </cell>
          <cell r="J1870" t="str">
            <v>HP</v>
          </cell>
          <cell r="K1870" t="str">
            <v>V</v>
          </cell>
          <cell r="L1870" t="str">
            <v>91</v>
          </cell>
          <cell r="M1870" t="str">
            <v>SL</v>
          </cell>
          <cell r="N1870" t="str">
            <v>-</v>
          </cell>
          <cell r="O1870" t="str">
            <v>-</v>
          </cell>
          <cell r="P1870" t="str">
            <v>No</v>
          </cell>
          <cell r="Q1870" t="str">
            <v>-</v>
          </cell>
          <cell r="R1870">
            <v>400</v>
          </cell>
          <cell r="S1870" t="str">
            <v>AUTO</v>
          </cell>
          <cell r="T1870" t="str">
            <v>URBAN</v>
          </cell>
          <cell r="U1870" t="str">
            <v>DESCONTINUADO</v>
          </cell>
          <cell r="V1870">
            <v>0</v>
          </cell>
          <cell r="W1870">
            <v>1186.3800000000001</v>
          </cell>
          <cell r="X1870">
            <v>1810</v>
          </cell>
          <cell r="Y1870">
            <v>2099.6</v>
          </cell>
          <cell r="Z1870">
            <v>3932.3999999999996</v>
          </cell>
          <cell r="AA1870" t="str">
            <v>MICHELIN, 205, 60, 15, 91, V, AUTO, URBAN, ENERGY SAVER, Letra Negra</v>
          </cell>
        </row>
        <row r="1871">
          <cell r="A1871">
            <v>12719</v>
          </cell>
          <cell r="B1871" t="str">
            <v>285/75/R16 Michelin Defender Ltx 126/123R</v>
          </cell>
          <cell r="C1871" t="str">
            <v>MICHELIN</v>
          </cell>
          <cell r="D1871" t="str">
            <v>DEFENDER LTX</v>
          </cell>
          <cell r="E1871">
            <v>285</v>
          </cell>
          <cell r="F1871">
            <v>75</v>
          </cell>
          <cell r="G1871">
            <v>16</v>
          </cell>
          <cell r="H1871" t="str">
            <v>Letra Negra</v>
          </cell>
          <cell r="I1871" t="str">
            <v>No</v>
          </cell>
          <cell r="J1871" t="str">
            <v>R</v>
          </cell>
          <cell r="K1871" t="str">
            <v>R</v>
          </cell>
          <cell r="L1871" t="str">
            <v>126/123</v>
          </cell>
          <cell r="M1871" t="str">
            <v>SL</v>
          </cell>
          <cell r="N1871" t="str">
            <v>-</v>
          </cell>
          <cell r="O1871" t="str">
            <v>-</v>
          </cell>
          <cell r="P1871" t="str">
            <v>No</v>
          </cell>
          <cell r="Q1871" t="str">
            <v>-</v>
          </cell>
          <cell r="R1871">
            <v>0</v>
          </cell>
          <cell r="S1871" t="str">
            <v>CAMIONETA</v>
          </cell>
          <cell r="T1871" t="str">
            <v>URBAN</v>
          </cell>
          <cell r="U1871" t="str">
            <v>EN GAMA</v>
          </cell>
          <cell r="V1871">
            <v>0</v>
          </cell>
          <cell r="W1871">
            <v>3578.29</v>
          </cell>
          <cell r="X1871">
            <v>5113</v>
          </cell>
          <cell r="Y1871">
            <v>5931.08</v>
          </cell>
          <cell r="Z1871">
            <v>11859.839999999998</v>
          </cell>
          <cell r="AA1871" t="str">
            <v>MICHELIN, 285, 75, 16, 126/123, R, CAMIONETA, URBAN, DEFENDER LTX, Letra Negra</v>
          </cell>
        </row>
        <row r="1872">
          <cell r="A1872">
            <v>12987</v>
          </cell>
          <cell r="B1872" t="str">
            <v>12.5/90/R17 Bfgoodrich All Terrain T/A Ko2 124R</v>
          </cell>
          <cell r="C1872" t="str">
            <v>BFGOODRICH</v>
          </cell>
          <cell r="D1872" t="str">
            <v>ALL TERRAIN T/A KO2</v>
          </cell>
          <cell r="E1872">
            <v>12.5</v>
          </cell>
          <cell r="F1872">
            <v>90</v>
          </cell>
          <cell r="G1872">
            <v>17</v>
          </cell>
          <cell r="H1872" t="str">
            <v>Letra Blanca Resaltada</v>
          </cell>
          <cell r="I1872" t="str">
            <v>No</v>
          </cell>
          <cell r="J1872" t="str">
            <v>R</v>
          </cell>
          <cell r="K1872" t="str">
            <v>R</v>
          </cell>
          <cell r="L1872" t="str">
            <v>124</v>
          </cell>
          <cell r="M1872" t="str">
            <v>D</v>
          </cell>
          <cell r="N1872" t="str">
            <v>-</v>
          </cell>
          <cell r="O1872" t="str">
            <v>-</v>
          </cell>
          <cell r="P1872" t="str">
            <v>No</v>
          </cell>
          <cell r="Q1872">
            <v>8</v>
          </cell>
          <cell r="R1872">
            <v>0</v>
          </cell>
          <cell r="S1872" t="str">
            <v>CAMIONETA</v>
          </cell>
          <cell r="T1872" t="str">
            <v>ALL TERRAIN</v>
          </cell>
          <cell r="U1872" t="str">
            <v>EN GAMA</v>
          </cell>
          <cell r="V1872">
            <v>0</v>
          </cell>
          <cell r="W1872">
            <v>4032.32</v>
          </cell>
          <cell r="X1872">
            <v>5798</v>
          </cell>
          <cell r="Y1872">
            <v>6725.6799999999994</v>
          </cell>
          <cell r="Z1872">
            <v>14824.8</v>
          </cell>
          <cell r="AA1872" t="str">
            <v>BFGOODRICH, 12.5, 90, 17, 124, R, CAMIONETA, ALL TERRAIN, ALL TERRAIN T/A KO2, Letra Blanca Resaltada</v>
          </cell>
        </row>
        <row r="1873">
          <cell r="A1873">
            <v>15696</v>
          </cell>
          <cell r="B1873" t="str">
            <v>265/70/R16 Michelin Primacy Suv Eo-Mi 112H</v>
          </cell>
          <cell r="C1873" t="str">
            <v>MICHELIN</v>
          </cell>
          <cell r="D1873" t="str">
            <v>PRIMACY SUV EO-MI</v>
          </cell>
          <cell r="E1873">
            <v>265</v>
          </cell>
          <cell r="F1873">
            <v>70</v>
          </cell>
          <cell r="G1873">
            <v>16</v>
          </cell>
          <cell r="H1873" t="str">
            <v>Letra Negra</v>
          </cell>
          <cell r="I1873" t="str">
            <v>Si</v>
          </cell>
          <cell r="J1873" t="str">
            <v>R</v>
          </cell>
          <cell r="K1873" t="str">
            <v>H</v>
          </cell>
          <cell r="L1873" t="str">
            <v>112</v>
          </cell>
          <cell r="M1873" t="str">
            <v>SL</v>
          </cell>
          <cell r="N1873" t="str">
            <v>-</v>
          </cell>
          <cell r="O1873" t="str">
            <v>-</v>
          </cell>
          <cell r="P1873" t="str">
            <v>No</v>
          </cell>
          <cell r="Q1873" t="str">
            <v>-</v>
          </cell>
          <cell r="R1873">
            <v>0</v>
          </cell>
          <cell r="S1873" t="str">
            <v>CAMIONETA</v>
          </cell>
          <cell r="T1873" t="str">
            <v>URBAN</v>
          </cell>
          <cell r="U1873" t="str">
            <v>EN GAMA</v>
          </cell>
          <cell r="V1873">
            <v>1</v>
          </cell>
          <cell r="W1873">
            <v>2859.99</v>
          </cell>
          <cell r="X1873">
            <v>4141</v>
          </cell>
          <cell r="Y1873">
            <v>4803.5599999999995</v>
          </cell>
          <cell r="Z1873">
            <v>9479.5199999999986</v>
          </cell>
          <cell r="AA1873" t="str">
            <v>MICHELIN, 265, 70, 16, 112, H, CAMIONETA, URBAN, PRIMACY SUV EO-MI, Letra Negra</v>
          </cell>
        </row>
        <row r="1874">
          <cell r="A1874">
            <v>18745</v>
          </cell>
          <cell r="B1874" t="str">
            <v>205/45/R17 Michelin Pilot Sport Ps3 84W</v>
          </cell>
          <cell r="C1874" t="str">
            <v>MICHELIN</v>
          </cell>
          <cell r="D1874" t="str">
            <v>PILOT SPORT PS3</v>
          </cell>
          <cell r="E1874">
            <v>205</v>
          </cell>
          <cell r="F1874">
            <v>45</v>
          </cell>
          <cell r="G1874">
            <v>17</v>
          </cell>
          <cell r="H1874" t="str">
            <v>Letra Negra</v>
          </cell>
          <cell r="I1874" t="str">
            <v>No</v>
          </cell>
          <cell r="J1874" t="str">
            <v>HP</v>
          </cell>
          <cell r="K1874" t="str">
            <v>W</v>
          </cell>
          <cell r="L1874" t="str">
            <v>84</v>
          </cell>
          <cell r="M1874" t="str">
            <v>SL</v>
          </cell>
          <cell r="N1874" t="str">
            <v>-</v>
          </cell>
          <cell r="O1874" t="str">
            <v>-</v>
          </cell>
          <cell r="P1874" t="str">
            <v>No</v>
          </cell>
          <cell r="Q1874" t="str">
            <v>-</v>
          </cell>
          <cell r="R1874">
            <v>320</v>
          </cell>
          <cell r="S1874" t="str">
            <v>AUTO</v>
          </cell>
          <cell r="T1874" t="str">
            <v>SPORTING</v>
          </cell>
          <cell r="U1874" t="str">
            <v>DESCONTINUADO</v>
          </cell>
          <cell r="V1874">
            <v>1</v>
          </cell>
          <cell r="W1874">
            <v>2092.75</v>
          </cell>
          <cell r="X1874">
            <v>3172</v>
          </cell>
          <cell r="Y1874">
            <v>3679.5199999999995</v>
          </cell>
          <cell r="Z1874">
            <v>6936.7999999999993</v>
          </cell>
          <cell r="AA1874" t="str">
            <v>MICHELIN, 205, 45, 17, 84, W, AUTO, SPORTING, PILOT SPORT PS3, Letra Negra</v>
          </cell>
        </row>
        <row r="1875">
          <cell r="A1875">
            <v>35646</v>
          </cell>
          <cell r="B1875" t="str">
            <v>275/40/R18 Uniroyal Tiger Paw Gtz 99W</v>
          </cell>
          <cell r="C1875" t="str">
            <v>UNIROYAL</v>
          </cell>
          <cell r="D1875" t="str">
            <v>TIGER PAW GTZ</v>
          </cell>
          <cell r="E1875">
            <v>275</v>
          </cell>
          <cell r="F1875">
            <v>40</v>
          </cell>
          <cell r="G1875">
            <v>18</v>
          </cell>
          <cell r="H1875" t="str">
            <v>Letra Negra</v>
          </cell>
          <cell r="I1875" t="str">
            <v>No</v>
          </cell>
          <cell r="J1875" t="str">
            <v>HP</v>
          </cell>
          <cell r="K1875" t="str">
            <v>W</v>
          </cell>
          <cell r="L1875" t="str">
            <v>99</v>
          </cell>
          <cell r="M1875" t="str">
            <v>SL</v>
          </cell>
          <cell r="N1875" t="str">
            <v>-</v>
          </cell>
          <cell r="O1875" t="str">
            <v>-</v>
          </cell>
          <cell r="P1875" t="str">
            <v>No</v>
          </cell>
          <cell r="Q1875" t="str">
            <v>-</v>
          </cell>
          <cell r="R1875">
            <v>400</v>
          </cell>
          <cell r="S1875" t="str">
            <v>AUTO</v>
          </cell>
          <cell r="T1875" t="str">
            <v>URBAN</v>
          </cell>
          <cell r="U1875" t="str">
            <v>DESCONTINUADO</v>
          </cell>
          <cell r="V1875">
            <v>1</v>
          </cell>
          <cell r="W1875">
            <v>1927.39</v>
          </cell>
          <cell r="X1875">
            <v>2999</v>
          </cell>
          <cell r="Y1875">
            <v>3478.8399999999997</v>
          </cell>
          <cell r="Z1875">
            <v>6388.12</v>
          </cell>
          <cell r="AA1875" t="str">
            <v>UNIROYAL, 275, 40, 18, 99, W, AUTO, URBAN, TIGER PAW GTZ, Letra Negra</v>
          </cell>
        </row>
        <row r="1876">
          <cell r="A1876">
            <v>36344</v>
          </cell>
          <cell r="B1876" t="str">
            <v>265/60/R18 Bfgoodrich Advantage T/A Suv 110H</v>
          </cell>
          <cell r="C1876" t="str">
            <v>BFGOODRICH</v>
          </cell>
          <cell r="D1876" t="str">
            <v>ADVANTAGE T/A SUV</v>
          </cell>
          <cell r="E1876">
            <v>265</v>
          </cell>
          <cell r="F1876">
            <v>60</v>
          </cell>
          <cell r="G1876">
            <v>18</v>
          </cell>
          <cell r="H1876" t="str">
            <v>Letra Negra</v>
          </cell>
          <cell r="I1876" t="str">
            <v>No</v>
          </cell>
          <cell r="J1876" t="str">
            <v>R</v>
          </cell>
          <cell r="K1876" t="str">
            <v>H</v>
          </cell>
          <cell r="L1876" t="str">
            <v>110</v>
          </cell>
          <cell r="M1876" t="str">
            <v>SL</v>
          </cell>
          <cell r="N1876" t="str">
            <v>A</v>
          </cell>
          <cell r="O1876" t="str">
            <v>A</v>
          </cell>
          <cell r="P1876" t="str">
            <v>No</v>
          </cell>
          <cell r="Q1876" t="str">
            <v>-</v>
          </cell>
          <cell r="R1876">
            <v>420</v>
          </cell>
          <cell r="S1876" t="str">
            <v>CAMIONETA</v>
          </cell>
          <cell r="T1876" t="str">
            <v>URBAN</v>
          </cell>
          <cell r="U1876" t="str">
            <v>EN GAMA</v>
          </cell>
          <cell r="V1876">
            <v>1</v>
          </cell>
          <cell r="W1876">
            <v>2340.77</v>
          </cell>
          <cell r="X1876">
            <v>3559</v>
          </cell>
          <cell r="Y1876">
            <v>4128.4399999999996</v>
          </cell>
          <cell r="Z1876">
            <v>7758.079999999999</v>
          </cell>
          <cell r="AA1876" t="str">
            <v>BFGOODRICH, 265, 60, 18, 110, H, CAMIONETA, URBAN, ADVANTAGE T/A SUV, Letra Negra</v>
          </cell>
        </row>
        <row r="1877">
          <cell r="A1877">
            <v>36881</v>
          </cell>
          <cell r="B1877" t="str">
            <v>215/55/R16 Michelin Pilot Exalto A-S 93V</v>
          </cell>
          <cell r="C1877" t="str">
            <v>MICHELIN</v>
          </cell>
          <cell r="D1877" t="str">
            <v>PILOT EXALTO A-S</v>
          </cell>
          <cell r="E1877">
            <v>215</v>
          </cell>
          <cell r="F1877">
            <v>55</v>
          </cell>
          <cell r="G1877">
            <v>16</v>
          </cell>
          <cell r="H1877" t="str">
            <v>Letra Negra</v>
          </cell>
          <cell r="I1877" t="str">
            <v>No</v>
          </cell>
          <cell r="J1877" t="str">
            <v>HP</v>
          </cell>
          <cell r="K1877" t="str">
            <v>V</v>
          </cell>
          <cell r="L1877" t="str">
            <v>93</v>
          </cell>
          <cell r="M1877" t="str">
            <v>SL</v>
          </cell>
          <cell r="N1877" t="str">
            <v>-</v>
          </cell>
          <cell r="O1877" t="str">
            <v>-</v>
          </cell>
          <cell r="P1877" t="str">
            <v>No</v>
          </cell>
          <cell r="Q1877" t="str">
            <v>-</v>
          </cell>
          <cell r="R1877">
            <v>400</v>
          </cell>
          <cell r="S1877" t="str">
            <v>AUTO</v>
          </cell>
          <cell r="T1877" t="str">
            <v>URBAN</v>
          </cell>
          <cell r="U1877" t="str">
            <v>DESCONTINUADO</v>
          </cell>
          <cell r="V1877">
            <v>0</v>
          </cell>
          <cell r="W1877">
            <v>1621.46</v>
          </cell>
          <cell r="X1877">
            <v>2464</v>
          </cell>
          <cell r="Y1877">
            <v>2858.24</v>
          </cell>
          <cell r="Z1877">
            <v>5374.28</v>
          </cell>
          <cell r="AA1877" t="str">
            <v>MICHELIN, 215, 55, 16, 93, V, AUTO, URBAN, PILOT EXALTO A-S, Letra Negra</v>
          </cell>
        </row>
        <row r="1878">
          <cell r="A1878">
            <v>44518</v>
          </cell>
          <cell r="B1878" t="str">
            <v>245/50/R16 Michelin Pilot Sport A-S Plus 97W</v>
          </cell>
          <cell r="C1878" t="str">
            <v>MICHELIN</v>
          </cell>
          <cell r="D1878" t="str">
            <v>PILOT SPORT A-S PLUS</v>
          </cell>
          <cell r="E1878">
            <v>245</v>
          </cell>
          <cell r="F1878">
            <v>50</v>
          </cell>
          <cell r="G1878">
            <v>16</v>
          </cell>
          <cell r="H1878" t="str">
            <v>Letra Negra</v>
          </cell>
          <cell r="I1878" t="str">
            <v>No</v>
          </cell>
          <cell r="J1878" t="str">
            <v>HP</v>
          </cell>
          <cell r="K1878" t="str">
            <v>W</v>
          </cell>
          <cell r="L1878" t="str">
            <v>97</v>
          </cell>
          <cell r="M1878" t="str">
            <v>SL</v>
          </cell>
          <cell r="N1878" t="str">
            <v>-</v>
          </cell>
          <cell r="O1878" t="str">
            <v>-</v>
          </cell>
          <cell r="P1878" t="str">
            <v>No</v>
          </cell>
          <cell r="Q1878" t="str">
            <v>-</v>
          </cell>
          <cell r="R1878">
            <v>400</v>
          </cell>
          <cell r="S1878" t="str">
            <v>AUTO</v>
          </cell>
          <cell r="T1878" t="str">
            <v>SPORTING</v>
          </cell>
          <cell r="U1878" t="str">
            <v>DESCONTINUADO</v>
          </cell>
          <cell r="V1878">
            <v>1</v>
          </cell>
          <cell r="W1878">
            <v>2130.36</v>
          </cell>
          <cell r="X1878">
            <v>3153</v>
          </cell>
          <cell r="Y1878">
            <v>3657.4799999999996</v>
          </cell>
          <cell r="Z1878">
            <v>7060.9199999999992</v>
          </cell>
          <cell r="AA1878" t="str">
            <v>MICHELIN, 245, 50, 16, 97, W, AUTO, SPORTING, PILOT SPORT A-S PLUS, Letra Negra</v>
          </cell>
        </row>
        <row r="1879">
          <cell r="A1879">
            <v>11565</v>
          </cell>
          <cell r="B1879" t="str">
            <v>215/85/R16 Michelin Ltx A/T2 115/112R</v>
          </cell>
          <cell r="C1879" t="str">
            <v>MICHELIN</v>
          </cell>
          <cell r="D1879" t="str">
            <v>LTX A/T2</v>
          </cell>
          <cell r="E1879">
            <v>215</v>
          </cell>
          <cell r="F1879">
            <v>85</v>
          </cell>
          <cell r="G1879">
            <v>16</v>
          </cell>
          <cell r="H1879" t="str">
            <v>Letra Negra</v>
          </cell>
          <cell r="I1879" t="str">
            <v>No</v>
          </cell>
          <cell r="J1879" t="str">
            <v>C</v>
          </cell>
          <cell r="K1879" t="str">
            <v>R</v>
          </cell>
          <cell r="L1879" t="str">
            <v>115/112</v>
          </cell>
          <cell r="M1879" t="str">
            <v>E</v>
          </cell>
          <cell r="N1879" t="str">
            <v>-</v>
          </cell>
          <cell r="O1879" t="str">
            <v>-</v>
          </cell>
          <cell r="P1879" t="str">
            <v>No</v>
          </cell>
          <cell r="Q1879">
            <v>10</v>
          </cell>
          <cell r="R1879">
            <v>0</v>
          </cell>
          <cell r="S1879" t="str">
            <v>CAMIONETA</v>
          </cell>
          <cell r="T1879" t="str">
            <v>URBAN</v>
          </cell>
          <cell r="U1879" t="str">
            <v>DESCONTINUADO</v>
          </cell>
          <cell r="V1879">
            <v>0</v>
          </cell>
          <cell r="W1879">
            <v>2064.16</v>
          </cell>
          <cell r="X1879">
            <v>3063</v>
          </cell>
          <cell r="Y1879">
            <v>3553.08</v>
          </cell>
          <cell r="Z1879">
            <v>6841.6799999999994</v>
          </cell>
          <cell r="AA1879" t="str">
            <v>MICHELIN, 215, 85, 16, 115/112, R, CAMIONETA, URBAN, LTX A/T2, Letra Negra</v>
          </cell>
        </row>
        <row r="1880">
          <cell r="A1880">
            <v>45960</v>
          </cell>
          <cell r="B1880" t="str">
            <v>205/55/R16 Michelin Pilot Exalto Pe2 91W</v>
          </cell>
          <cell r="C1880" t="str">
            <v>MICHELIN</v>
          </cell>
          <cell r="D1880" t="str">
            <v>PILOT EXALTO PE2</v>
          </cell>
          <cell r="E1880">
            <v>205</v>
          </cell>
          <cell r="F1880">
            <v>55</v>
          </cell>
          <cell r="G1880">
            <v>16</v>
          </cell>
          <cell r="H1880" t="str">
            <v>Letra Negra</v>
          </cell>
          <cell r="I1880" t="str">
            <v>No</v>
          </cell>
          <cell r="J1880" t="str">
            <v>HP</v>
          </cell>
          <cell r="K1880" t="str">
            <v>W</v>
          </cell>
          <cell r="L1880" t="str">
            <v>91</v>
          </cell>
          <cell r="M1880" t="str">
            <v>SL</v>
          </cell>
          <cell r="N1880" t="str">
            <v>-</v>
          </cell>
          <cell r="O1880" t="str">
            <v>-</v>
          </cell>
          <cell r="P1880" t="str">
            <v>No</v>
          </cell>
          <cell r="Q1880" t="str">
            <v>-</v>
          </cell>
          <cell r="R1880">
            <v>240</v>
          </cell>
          <cell r="S1880" t="str">
            <v>AUTO</v>
          </cell>
          <cell r="T1880" t="str">
            <v>URBAN</v>
          </cell>
          <cell r="U1880" t="str">
            <v>DESCONTINUADO</v>
          </cell>
          <cell r="V1880">
            <v>1</v>
          </cell>
          <cell r="W1880">
            <v>1516.39</v>
          </cell>
          <cell r="X1880">
            <v>2321</v>
          </cell>
          <cell r="Y1880">
            <v>2692.3599999999997</v>
          </cell>
          <cell r="Z1880">
            <v>5026.28</v>
          </cell>
          <cell r="AA1880" t="str">
            <v>MICHELIN, 205, 55, 16, 91, W, AUTO, URBAN, PILOT EXALTO PE2, Letra Negra</v>
          </cell>
        </row>
        <row r="1881">
          <cell r="A1881">
            <v>38748</v>
          </cell>
          <cell r="B1881" t="str">
            <v>235/55/R17 Uniroyal Tiger Paw Gtz 99W</v>
          </cell>
          <cell r="C1881" t="str">
            <v>UNIROYAL</v>
          </cell>
          <cell r="D1881" t="str">
            <v>TIGER PAW GTZ</v>
          </cell>
          <cell r="E1881">
            <v>235</v>
          </cell>
          <cell r="F1881">
            <v>55</v>
          </cell>
          <cell r="G1881">
            <v>17</v>
          </cell>
          <cell r="H1881" t="str">
            <v>Letra Negra</v>
          </cell>
          <cell r="I1881" t="str">
            <v>No</v>
          </cell>
          <cell r="J1881" t="str">
            <v>HP</v>
          </cell>
          <cell r="K1881" t="str">
            <v>W</v>
          </cell>
          <cell r="L1881" t="str">
            <v>99</v>
          </cell>
          <cell r="M1881" t="str">
            <v>SL</v>
          </cell>
          <cell r="N1881" t="str">
            <v>-</v>
          </cell>
          <cell r="O1881" t="str">
            <v>-</v>
          </cell>
          <cell r="P1881" t="str">
            <v>No</v>
          </cell>
          <cell r="Q1881" t="str">
            <v>-</v>
          </cell>
          <cell r="R1881">
            <v>400</v>
          </cell>
          <cell r="S1881" t="str">
            <v>AUTO</v>
          </cell>
          <cell r="T1881" t="str">
            <v>URBAN</v>
          </cell>
          <cell r="U1881" t="str">
            <v>DESCONTINUADO</v>
          </cell>
          <cell r="V1881">
            <v>1</v>
          </cell>
          <cell r="W1881">
            <v>1408.98</v>
          </cell>
          <cell r="X1881">
            <v>2246</v>
          </cell>
          <cell r="Y1881">
            <v>2605.3599999999997</v>
          </cell>
          <cell r="Z1881">
            <v>4670.16</v>
          </cell>
          <cell r="AA1881" t="str">
            <v>UNIROYAL, 235, 55, 17, 99, W, AUTO, URBAN, TIGER PAW GTZ, Letra Negra</v>
          </cell>
        </row>
        <row r="1882">
          <cell r="A1882">
            <v>36093</v>
          </cell>
          <cell r="B1882" t="str">
            <v>245/70/R17 Bfgoodrich Commercial T/A All Season 119/116Q</v>
          </cell>
          <cell r="C1882" t="str">
            <v>BFGOODRICH</v>
          </cell>
          <cell r="D1882" t="str">
            <v>COMMERCIAL T/A ALL SEASON</v>
          </cell>
          <cell r="E1882">
            <v>245</v>
          </cell>
          <cell r="F1882">
            <v>70</v>
          </cell>
          <cell r="G1882">
            <v>17</v>
          </cell>
          <cell r="H1882" t="str">
            <v>Letra Negra</v>
          </cell>
          <cell r="I1882" t="str">
            <v>No</v>
          </cell>
          <cell r="J1882" t="str">
            <v>C</v>
          </cell>
          <cell r="K1882" t="str">
            <v>Q</v>
          </cell>
          <cell r="L1882" t="str">
            <v>119/116</v>
          </cell>
          <cell r="M1882" t="str">
            <v>SL</v>
          </cell>
          <cell r="N1882" t="str">
            <v>-</v>
          </cell>
          <cell r="O1882" t="str">
            <v>-</v>
          </cell>
          <cell r="P1882" t="str">
            <v>No</v>
          </cell>
          <cell r="Q1882" t="str">
            <v>-</v>
          </cell>
          <cell r="R1882">
            <v>0</v>
          </cell>
          <cell r="S1882" t="str">
            <v>CAMIONETA</v>
          </cell>
          <cell r="T1882" t="str">
            <v>URBAN</v>
          </cell>
          <cell r="U1882" t="str">
            <v>DESCONTINUADO</v>
          </cell>
          <cell r="V1882">
            <v>1</v>
          </cell>
          <cell r="W1882">
            <v>1862.19</v>
          </cell>
          <cell r="X1882">
            <v>2860</v>
          </cell>
          <cell r="Y1882">
            <v>3317.6</v>
          </cell>
          <cell r="Z1882">
            <v>6172.36</v>
          </cell>
          <cell r="AA1882" t="str">
            <v>BFGOODRICH, 245, 70, 17, 119/116, Q, CAMIONETA, URBAN, COMMERCIAL T/A ALL SEASON, Letra Negra</v>
          </cell>
        </row>
        <row r="1883">
          <cell r="A1883">
            <v>31111</v>
          </cell>
          <cell r="B1883" t="str">
            <v>205/45/R17 Michelin Pilot Sport Ps3 88V</v>
          </cell>
          <cell r="C1883" t="str">
            <v>MICHELIN</v>
          </cell>
          <cell r="D1883" t="str">
            <v>PILOT SPORT PS3</v>
          </cell>
          <cell r="E1883">
            <v>205</v>
          </cell>
          <cell r="F1883">
            <v>45</v>
          </cell>
          <cell r="G1883">
            <v>17</v>
          </cell>
          <cell r="H1883" t="str">
            <v>Letra Negra</v>
          </cell>
          <cell r="I1883" t="str">
            <v>No</v>
          </cell>
          <cell r="J1883" t="str">
            <v>HP</v>
          </cell>
          <cell r="K1883" t="str">
            <v>V</v>
          </cell>
          <cell r="L1883" t="str">
            <v>88</v>
          </cell>
          <cell r="M1883" t="str">
            <v>XL</v>
          </cell>
          <cell r="N1883" t="str">
            <v>AA</v>
          </cell>
          <cell r="O1883" t="str">
            <v>A</v>
          </cell>
          <cell r="P1883" t="str">
            <v>No</v>
          </cell>
          <cell r="Q1883" t="str">
            <v>-</v>
          </cell>
          <cell r="R1883">
            <v>320</v>
          </cell>
          <cell r="S1883" t="str">
            <v>AUTO</v>
          </cell>
          <cell r="T1883" t="str">
            <v>SPORTING</v>
          </cell>
          <cell r="U1883" t="str">
            <v>EN GAMA</v>
          </cell>
          <cell r="V1883">
            <v>1</v>
          </cell>
          <cell r="W1883">
            <v>2504.62</v>
          </cell>
          <cell r="X1883">
            <v>3729</v>
          </cell>
          <cell r="Y1883">
            <v>4325.6399999999994</v>
          </cell>
          <cell r="Z1883">
            <v>8302.119999999999</v>
          </cell>
          <cell r="AA1883" t="str">
            <v>MICHELIN, 205, 45, 17, 88, V, AUTO, SPORTING, PILOT SPORT PS3, Letra Negra</v>
          </cell>
        </row>
        <row r="1884">
          <cell r="A1884">
            <v>34143</v>
          </cell>
          <cell r="B1884" t="str">
            <v>325/60/R20 Bfgoodrich Mud Terrain T/A Km2 121Q</v>
          </cell>
          <cell r="C1884" t="str">
            <v>BFGOODRICH</v>
          </cell>
          <cell r="D1884" t="str">
            <v>MUD TERRAIN T/A KM2</v>
          </cell>
          <cell r="E1884">
            <v>325</v>
          </cell>
          <cell r="F1884">
            <v>60</v>
          </cell>
          <cell r="G1884">
            <v>20</v>
          </cell>
          <cell r="H1884" t="str">
            <v>Letra Blanca</v>
          </cell>
          <cell r="I1884" t="str">
            <v>No</v>
          </cell>
          <cell r="J1884" t="str">
            <v>R</v>
          </cell>
          <cell r="K1884" t="str">
            <v>Q</v>
          </cell>
          <cell r="L1884" t="str">
            <v>121</v>
          </cell>
          <cell r="M1884" t="str">
            <v>D</v>
          </cell>
          <cell r="N1884" t="str">
            <v>-</v>
          </cell>
          <cell r="O1884" t="str">
            <v>-</v>
          </cell>
          <cell r="P1884" t="str">
            <v>No</v>
          </cell>
          <cell r="Q1884">
            <v>8</v>
          </cell>
          <cell r="R1884">
            <v>0</v>
          </cell>
          <cell r="S1884" t="str">
            <v>CAMIONETA</v>
          </cell>
          <cell r="T1884" t="str">
            <v>ALL TERRAIN</v>
          </cell>
          <cell r="U1884" t="str">
            <v>EN GAMA</v>
          </cell>
          <cell r="V1884">
            <v>1</v>
          </cell>
          <cell r="W1884">
            <v>4565.24</v>
          </cell>
          <cell r="X1884">
            <v>6571</v>
          </cell>
          <cell r="Y1884">
            <v>7622.36</v>
          </cell>
          <cell r="Z1884">
            <v>15131.04</v>
          </cell>
          <cell r="AA1884" t="str">
            <v>BFGOODRICH, 325, 60, 20, 121, Q, CAMIONETA, ALL TERRAIN, MUD TERRAIN T/A KM2, Letra Blanca</v>
          </cell>
        </row>
        <row r="1885">
          <cell r="A1885">
            <v>40065</v>
          </cell>
          <cell r="B1885" t="str">
            <v>235/65/R17 Uniroyal Laredo Cross Country 103T</v>
          </cell>
          <cell r="C1885" t="str">
            <v>UNIROYAL</v>
          </cell>
          <cell r="D1885" t="str">
            <v>LAREDO CROSS COUNTRY</v>
          </cell>
          <cell r="E1885">
            <v>235</v>
          </cell>
          <cell r="F1885">
            <v>65</v>
          </cell>
          <cell r="G1885">
            <v>17</v>
          </cell>
          <cell r="H1885" t="str">
            <v>Letra Negra</v>
          </cell>
          <cell r="I1885" t="str">
            <v>No</v>
          </cell>
          <cell r="J1885" t="str">
            <v>R</v>
          </cell>
          <cell r="K1885" t="str">
            <v>T</v>
          </cell>
          <cell r="L1885" t="str">
            <v>103</v>
          </cell>
          <cell r="M1885" t="str">
            <v>SL</v>
          </cell>
          <cell r="N1885" t="str">
            <v>-</v>
          </cell>
          <cell r="O1885" t="str">
            <v>-</v>
          </cell>
          <cell r="P1885" t="str">
            <v>No</v>
          </cell>
          <cell r="Q1885" t="str">
            <v>-</v>
          </cell>
          <cell r="R1885">
            <v>540</v>
          </cell>
          <cell r="S1885" t="str">
            <v>CAMIONETA</v>
          </cell>
          <cell r="T1885" t="str">
            <v>URBAN</v>
          </cell>
          <cell r="U1885" t="str">
            <v>DESCONTINUADO</v>
          </cell>
          <cell r="V1885">
            <v>1</v>
          </cell>
          <cell r="W1885">
            <v>1716.55</v>
          </cell>
          <cell r="X1885">
            <v>2662</v>
          </cell>
          <cell r="Y1885">
            <v>3087.9199999999996</v>
          </cell>
          <cell r="Z1885">
            <v>5689.7999999999993</v>
          </cell>
          <cell r="AA1885" t="str">
            <v>UNIROYAL, 235, 65, 17, 103, T, CAMIONETA, URBAN, LAREDO CROSS COUNTRY, Letra Negra</v>
          </cell>
        </row>
        <row r="1886">
          <cell r="A1886">
            <v>42899</v>
          </cell>
          <cell r="B1886" t="str">
            <v>275/40/R17 Bfgoodrich G-Force T/A Kdw 98Y</v>
          </cell>
          <cell r="C1886" t="str">
            <v>BFGOODRICH</v>
          </cell>
          <cell r="D1886" t="str">
            <v>G-FORCE T/A KDW</v>
          </cell>
          <cell r="E1886">
            <v>275</v>
          </cell>
          <cell r="F1886">
            <v>40</v>
          </cell>
          <cell r="G1886">
            <v>17</v>
          </cell>
          <cell r="H1886" t="str">
            <v>Letra Negra</v>
          </cell>
          <cell r="I1886" t="str">
            <v>No</v>
          </cell>
          <cell r="J1886" t="str">
            <v>HP</v>
          </cell>
          <cell r="K1886" t="str">
            <v>Y</v>
          </cell>
          <cell r="L1886" t="str">
            <v>98</v>
          </cell>
          <cell r="M1886" t="str">
            <v>SL</v>
          </cell>
          <cell r="N1886" t="str">
            <v>-</v>
          </cell>
          <cell r="O1886" t="str">
            <v>-</v>
          </cell>
          <cell r="P1886" t="str">
            <v>No</v>
          </cell>
          <cell r="Q1886" t="str">
            <v>-</v>
          </cell>
          <cell r="R1886">
            <v>300</v>
          </cell>
          <cell r="S1886" t="str">
            <v>AUTO</v>
          </cell>
          <cell r="T1886" t="str">
            <v>URBAN</v>
          </cell>
          <cell r="U1886" t="str">
            <v>DESCONTINUADO</v>
          </cell>
          <cell r="V1886">
            <v>1</v>
          </cell>
          <cell r="W1886">
            <v>2523.7399999999998</v>
          </cell>
          <cell r="X1886">
            <v>3755</v>
          </cell>
          <cell r="Y1886">
            <v>4355.7999999999993</v>
          </cell>
          <cell r="Z1886">
            <v>8364.76</v>
          </cell>
          <cell r="AA1886" t="str">
            <v>BFGOODRICH, 275, 40, 17, 98, Y, AUTO, URBAN, G-FORCE T/A KDW, Letra Negra</v>
          </cell>
        </row>
        <row r="1887">
          <cell r="A1887">
            <v>39895</v>
          </cell>
          <cell r="B1887" t="str">
            <v>235/60/R16 Uniroyal Tiger Paw Touring 100H</v>
          </cell>
          <cell r="C1887" t="str">
            <v>UNIROYAL</v>
          </cell>
          <cell r="D1887" t="str">
            <v>TIGER PAW TOURING</v>
          </cell>
          <cell r="E1887">
            <v>235</v>
          </cell>
          <cell r="F1887">
            <v>60</v>
          </cell>
          <cell r="G1887">
            <v>16</v>
          </cell>
          <cell r="H1887" t="str">
            <v>Letra Negra</v>
          </cell>
          <cell r="I1887" t="str">
            <v>No</v>
          </cell>
          <cell r="J1887" t="str">
            <v>R</v>
          </cell>
          <cell r="K1887" t="str">
            <v>H</v>
          </cell>
          <cell r="L1887" t="str">
            <v>100</v>
          </cell>
          <cell r="M1887" t="str">
            <v>SL</v>
          </cell>
          <cell r="N1887" t="str">
            <v>-</v>
          </cell>
          <cell r="O1887" t="str">
            <v>-</v>
          </cell>
          <cell r="P1887" t="str">
            <v>No</v>
          </cell>
          <cell r="Q1887" t="str">
            <v>-</v>
          </cell>
          <cell r="R1887">
            <v>560</v>
          </cell>
          <cell r="S1887" t="str">
            <v>AUTO</v>
          </cell>
          <cell r="T1887" t="str">
            <v>TOURING</v>
          </cell>
          <cell r="U1887" t="str">
            <v>DESCONTINUADO</v>
          </cell>
          <cell r="V1887">
            <v>1</v>
          </cell>
          <cell r="W1887">
            <v>1064.08</v>
          </cell>
          <cell r="X1887">
            <v>1709</v>
          </cell>
          <cell r="Y1887">
            <v>1982.4399999999998</v>
          </cell>
          <cell r="Z1887">
            <v>3527.56</v>
          </cell>
          <cell r="AA1887" t="str">
            <v>UNIROYAL, 235, 60, 16, 100, H, AUTO, TOURING, TIGER PAW TOURING, Letra Negra</v>
          </cell>
        </row>
        <row r="1888">
          <cell r="A1888">
            <v>48403</v>
          </cell>
          <cell r="B1888" t="str">
            <v>195/75/R14 Uniroyal Tiger Paw Awp Ii 92S</v>
          </cell>
          <cell r="C1888" t="str">
            <v>UNIROYAL</v>
          </cell>
          <cell r="D1888" t="str">
            <v>TIGER PAW AWP II</v>
          </cell>
          <cell r="E1888">
            <v>195</v>
          </cell>
          <cell r="F1888">
            <v>75</v>
          </cell>
          <cell r="G1888">
            <v>14</v>
          </cell>
          <cell r="H1888" t="str">
            <v>Letra Negra</v>
          </cell>
          <cell r="I1888" t="str">
            <v>No</v>
          </cell>
          <cell r="J1888" t="str">
            <v>R</v>
          </cell>
          <cell r="K1888" t="str">
            <v>S</v>
          </cell>
          <cell r="L1888" t="str">
            <v>92</v>
          </cell>
          <cell r="M1888" t="str">
            <v>SL</v>
          </cell>
          <cell r="N1888" t="str">
            <v>-</v>
          </cell>
          <cell r="O1888" t="str">
            <v>-</v>
          </cell>
          <cell r="P1888" t="str">
            <v>No</v>
          </cell>
          <cell r="Q1888" t="str">
            <v>-</v>
          </cell>
          <cell r="R1888">
            <v>600</v>
          </cell>
          <cell r="S1888" t="str">
            <v>AUTO</v>
          </cell>
          <cell r="T1888" t="str">
            <v>URBAN</v>
          </cell>
          <cell r="U1888" t="str">
            <v>DESCONTINUADO</v>
          </cell>
          <cell r="V1888">
            <v>1</v>
          </cell>
          <cell r="W1888">
            <v>606.86</v>
          </cell>
          <cell r="X1888">
            <v>996</v>
          </cell>
          <cell r="Y1888">
            <v>1155.3599999999999</v>
          </cell>
          <cell r="Z1888">
            <v>2011.4399999999998</v>
          </cell>
          <cell r="AA1888" t="str">
            <v>UNIROYAL, 195, 75, 14, 92, S, AUTO, URBAN, TIGER PAW AWP II, Letra Negra</v>
          </cell>
        </row>
        <row r="1889">
          <cell r="A1889">
            <v>50654</v>
          </cell>
          <cell r="B1889" t="str">
            <v>245/75/R16 Michelin Ltx Force 120/116S</v>
          </cell>
          <cell r="C1889" t="str">
            <v>MICHELIN</v>
          </cell>
          <cell r="D1889" t="str">
            <v>LTX FORCE</v>
          </cell>
          <cell r="E1889">
            <v>245</v>
          </cell>
          <cell r="F1889">
            <v>75</v>
          </cell>
          <cell r="G1889">
            <v>16</v>
          </cell>
          <cell r="H1889" t="str">
            <v>Letra Negra</v>
          </cell>
          <cell r="I1889" t="str">
            <v>No</v>
          </cell>
          <cell r="J1889" t="str">
            <v>R</v>
          </cell>
          <cell r="K1889" t="str">
            <v>S</v>
          </cell>
          <cell r="L1889" t="str">
            <v>120/116</v>
          </cell>
          <cell r="M1889" t="str">
            <v>E</v>
          </cell>
          <cell r="N1889" t="str">
            <v>-</v>
          </cell>
          <cell r="O1889" t="str">
            <v>-</v>
          </cell>
          <cell r="P1889" t="str">
            <v>No</v>
          </cell>
          <cell r="Q1889">
            <v>10</v>
          </cell>
          <cell r="R1889">
            <v>0</v>
          </cell>
          <cell r="S1889" t="str">
            <v>CAMIONETA</v>
          </cell>
          <cell r="T1889" t="str">
            <v>URBAN</v>
          </cell>
          <cell r="U1889" t="str">
            <v>EN GAMA</v>
          </cell>
          <cell r="V1889">
            <v>1</v>
          </cell>
          <cell r="W1889">
            <v>2227.9</v>
          </cell>
          <cell r="X1889">
            <v>3285</v>
          </cell>
          <cell r="Y1889">
            <v>3810.6</v>
          </cell>
          <cell r="Z1889">
            <v>7384.56</v>
          </cell>
          <cell r="AA1889" t="str">
            <v>MICHELIN, 245, 75, 16, 120/116, S, CAMIONETA, URBAN, LTX FORCE, Letra Negra</v>
          </cell>
        </row>
        <row r="1890">
          <cell r="A1890">
            <v>53146</v>
          </cell>
          <cell r="B1890" t="str">
            <v>265/70/R16 Michelin Latitude Tour 111T</v>
          </cell>
          <cell r="C1890" t="str">
            <v>MICHELIN</v>
          </cell>
          <cell r="D1890" t="str">
            <v>LATITUDE TOUR</v>
          </cell>
          <cell r="E1890">
            <v>265</v>
          </cell>
          <cell r="F1890">
            <v>70</v>
          </cell>
          <cell r="G1890">
            <v>16</v>
          </cell>
          <cell r="H1890" t="str">
            <v>Letra Negra</v>
          </cell>
          <cell r="I1890" t="str">
            <v>No</v>
          </cell>
          <cell r="J1890" t="str">
            <v>R</v>
          </cell>
          <cell r="K1890" t="str">
            <v>T</v>
          </cell>
          <cell r="L1890" t="str">
            <v>111</v>
          </cell>
          <cell r="M1890" t="str">
            <v>SL</v>
          </cell>
          <cell r="N1890" t="str">
            <v>-</v>
          </cell>
          <cell r="O1890" t="str">
            <v>-</v>
          </cell>
          <cell r="P1890" t="str">
            <v>No</v>
          </cell>
          <cell r="Q1890" t="str">
            <v>-</v>
          </cell>
          <cell r="R1890">
            <v>720</v>
          </cell>
          <cell r="S1890" t="str">
            <v>CAMIONETA</v>
          </cell>
          <cell r="T1890" t="str">
            <v>TOURING</v>
          </cell>
          <cell r="U1890" t="str">
            <v>DESCONTINUADO</v>
          </cell>
          <cell r="V1890">
            <v>1</v>
          </cell>
          <cell r="W1890">
            <v>2049.14</v>
          </cell>
          <cell r="X1890">
            <v>3043</v>
          </cell>
          <cell r="Y1890">
            <v>3529.8799999999997</v>
          </cell>
          <cell r="Z1890">
            <v>6791.7999999999993</v>
          </cell>
          <cell r="AA1890" t="str">
            <v>MICHELIN, 265, 70, 16, 111, T, CAMIONETA, TOURING, LATITUDE TOUR, Letra Negra</v>
          </cell>
        </row>
        <row r="1891">
          <cell r="A1891">
            <v>62128</v>
          </cell>
          <cell r="B1891" t="str">
            <v>215/45/R17 Bfgoodrich G-Force Sport 87W</v>
          </cell>
          <cell r="C1891" t="str">
            <v>BFGOODRICH</v>
          </cell>
          <cell r="D1891" t="str">
            <v>G-FORCE SPORT</v>
          </cell>
          <cell r="E1891">
            <v>215</v>
          </cell>
          <cell r="F1891">
            <v>45</v>
          </cell>
          <cell r="G1891">
            <v>17</v>
          </cell>
          <cell r="H1891" t="str">
            <v>Letra Negra</v>
          </cell>
          <cell r="I1891" t="str">
            <v>No</v>
          </cell>
          <cell r="J1891" t="str">
            <v>HP</v>
          </cell>
          <cell r="K1891" t="str">
            <v>W</v>
          </cell>
          <cell r="L1891" t="str">
            <v>87</v>
          </cell>
          <cell r="M1891" t="str">
            <v>SL</v>
          </cell>
          <cell r="N1891" t="str">
            <v>-</v>
          </cell>
          <cell r="O1891" t="str">
            <v>-</v>
          </cell>
          <cell r="P1891" t="str">
            <v>No</v>
          </cell>
          <cell r="Q1891" t="str">
            <v>-</v>
          </cell>
          <cell r="R1891">
            <v>340</v>
          </cell>
          <cell r="S1891" t="str">
            <v>AUTO</v>
          </cell>
          <cell r="T1891" t="str">
            <v>SPORTING</v>
          </cell>
          <cell r="U1891" t="str">
            <v>DESCONTINUADO</v>
          </cell>
          <cell r="V1891">
            <v>0</v>
          </cell>
          <cell r="W1891">
            <v>1487.64</v>
          </cell>
          <cell r="X1891">
            <v>2352</v>
          </cell>
          <cell r="Y1891">
            <v>2728.3199999999997</v>
          </cell>
          <cell r="Z1891">
            <v>4931.16</v>
          </cell>
          <cell r="AA1891" t="str">
            <v>BFGOODRICH, 215, 45, 17, 87, W, AUTO, SPORTING, G-FORCE SPORT, Letra Negra</v>
          </cell>
        </row>
        <row r="1892">
          <cell r="A1892">
            <v>41968</v>
          </cell>
          <cell r="B1892" t="str">
            <v>205/75/R15 Uniroyal Liberator A/T 97S</v>
          </cell>
          <cell r="C1892" t="str">
            <v>UNIROYAL</v>
          </cell>
          <cell r="D1892" t="str">
            <v>LIBERATOR A/T</v>
          </cell>
          <cell r="E1892">
            <v>205</v>
          </cell>
          <cell r="F1892">
            <v>75</v>
          </cell>
          <cell r="G1892">
            <v>15</v>
          </cell>
          <cell r="H1892" t="str">
            <v>Letra Blanca Resaltada Derecha</v>
          </cell>
          <cell r="I1892" t="str">
            <v>No</v>
          </cell>
          <cell r="J1892" t="str">
            <v>R</v>
          </cell>
          <cell r="K1892" t="str">
            <v>S</v>
          </cell>
          <cell r="L1892" t="str">
            <v>97</v>
          </cell>
          <cell r="M1892" t="str">
            <v>SL</v>
          </cell>
          <cell r="N1892" t="str">
            <v>-</v>
          </cell>
          <cell r="O1892" t="str">
            <v>-</v>
          </cell>
          <cell r="P1892" t="str">
            <v>No</v>
          </cell>
          <cell r="Q1892" t="str">
            <v>-</v>
          </cell>
          <cell r="R1892">
            <v>500</v>
          </cell>
          <cell r="S1892" t="str">
            <v>CAMIONETA</v>
          </cell>
          <cell r="T1892" t="str">
            <v>URBAN</v>
          </cell>
          <cell r="U1892" t="str">
            <v>DESCONTINUADO</v>
          </cell>
          <cell r="V1892">
            <v>1</v>
          </cell>
          <cell r="W1892">
            <v>974.89</v>
          </cell>
          <cell r="X1892">
            <v>1524</v>
          </cell>
          <cell r="Y1892">
            <v>1767.84</v>
          </cell>
          <cell r="Z1892">
            <v>3231.76</v>
          </cell>
          <cell r="AA1892" t="str">
            <v>UNIROYAL, 205, 75, 15, 97, S, CAMIONETA, URBAN, LIBERATOR A/T, Letra Blanca Resaltada Derecha</v>
          </cell>
        </row>
        <row r="1893">
          <cell r="A1893">
            <v>55712</v>
          </cell>
          <cell r="B1893" t="str">
            <v>205/55/R16 Bfgoodrich G-Force Sport Comp-2 91W</v>
          </cell>
          <cell r="C1893" t="str">
            <v>BFGOODRICH</v>
          </cell>
          <cell r="D1893" t="str">
            <v>G-FORCE SPORT COMP-2</v>
          </cell>
          <cell r="E1893">
            <v>205</v>
          </cell>
          <cell r="F1893">
            <v>55</v>
          </cell>
          <cell r="G1893">
            <v>16</v>
          </cell>
          <cell r="H1893" t="str">
            <v>Letra Negra</v>
          </cell>
          <cell r="I1893" t="str">
            <v>No</v>
          </cell>
          <cell r="J1893" t="str">
            <v>HP</v>
          </cell>
          <cell r="K1893" t="str">
            <v>W</v>
          </cell>
          <cell r="L1893" t="str">
            <v>91</v>
          </cell>
          <cell r="M1893" t="str">
            <v>SL</v>
          </cell>
          <cell r="N1893" t="str">
            <v>-</v>
          </cell>
          <cell r="O1893" t="str">
            <v>-</v>
          </cell>
          <cell r="P1893" t="str">
            <v>No</v>
          </cell>
          <cell r="Q1893" t="str">
            <v>-</v>
          </cell>
          <cell r="R1893">
            <v>340</v>
          </cell>
          <cell r="S1893" t="str">
            <v>AUTO</v>
          </cell>
          <cell r="T1893" t="str">
            <v>SPORTING</v>
          </cell>
          <cell r="U1893" t="str">
            <v>EN GAMA</v>
          </cell>
          <cell r="V1893">
            <v>0</v>
          </cell>
          <cell r="W1893">
            <v>1248.56</v>
          </cell>
          <cell r="X1893">
            <v>1959</v>
          </cell>
          <cell r="Y1893">
            <v>2272.44</v>
          </cell>
          <cell r="Z1893">
            <v>4138.88</v>
          </cell>
          <cell r="AA1893" t="str">
            <v>BFGOODRICH, 205, 55, 16, 91, W, AUTO, SPORTING, G-FORCE SPORT COMP-2, Letra Negra</v>
          </cell>
        </row>
        <row r="1894">
          <cell r="A1894">
            <v>31514</v>
          </cell>
          <cell r="B1894" t="str">
            <v>235/60/R18 Uniroyal Laredo Cross Country 102T</v>
          </cell>
          <cell r="C1894" t="str">
            <v>UNIROYAL</v>
          </cell>
          <cell r="D1894" t="str">
            <v>LAREDO CROSS COUNTRY</v>
          </cell>
          <cell r="E1894">
            <v>235</v>
          </cell>
          <cell r="F1894">
            <v>60</v>
          </cell>
          <cell r="G1894">
            <v>18</v>
          </cell>
          <cell r="H1894" t="str">
            <v>Letra Negra</v>
          </cell>
          <cell r="I1894" t="str">
            <v>No</v>
          </cell>
          <cell r="J1894" t="str">
            <v>R</v>
          </cell>
          <cell r="K1894" t="str">
            <v>T</v>
          </cell>
          <cell r="L1894" t="str">
            <v>102</v>
          </cell>
          <cell r="M1894" t="str">
            <v>SL</v>
          </cell>
          <cell r="N1894" t="str">
            <v>-</v>
          </cell>
          <cell r="O1894" t="str">
            <v>-</v>
          </cell>
          <cell r="P1894" t="str">
            <v>No</v>
          </cell>
          <cell r="Q1894" t="str">
            <v>-</v>
          </cell>
          <cell r="R1894">
            <v>540</v>
          </cell>
          <cell r="S1894" t="str">
            <v>CAMIONETA</v>
          </cell>
          <cell r="T1894" t="str">
            <v>URBAN</v>
          </cell>
          <cell r="U1894" t="str">
            <v>DESCONTINUADO</v>
          </cell>
          <cell r="V1894">
            <v>1</v>
          </cell>
          <cell r="W1894">
            <v>1410.12</v>
          </cell>
          <cell r="X1894">
            <v>2299</v>
          </cell>
          <cell r="Y1894">
            <v>2666.8399999999997</v>
          </cell>
          <cell r="Z1894">
            <v>4673.6399999999994</v>
          </cell>
          <cell r="AA1894" t="str">
            <v>UNIROYAL, 235, 60, 18, 102, T, CAMIONETA, URBAN, LAREDO CROSS COUNTRY, Letra Negra</v>
          </cell>
        </row>
        <row r="1895">
          <cell r="A1895">
            <v>23595</v>
          </cell>
          <cell r="B1895" t="str">
            <v>255/40/R17 Michelin Pilot Sport A-S Plus 94Y</v>
          </cell>
          <cell r="C1895" t="str">
            <v>MICHELIN</v>
          </cell>
          <cell r="D1895" t="str">
            <v>PILOT SPORT A-S PLUS</v>
          </cell>
          <cell r="E1895">
            <v>255</v>
          </cell>
          <cell r="F1895">
            <v>40</v>
          </cell>
          <cell r="G1895">
            <v>17</v>
          </cell>
          <cell r="H1895" t="str">
            <v>Letra Negra</v>
          </cell>
          <cell r="I1895" t="str">
            <v>No</v>
          </cell>
          <cell r="J1895" t="str">
            <v>HP</v>
          </cell>
          <cell r="K1895" t="str">
            <v>Y</v>
          </cell>
          <cell r="L1895" t="str">
            <v>94</v>
          </cell>
          <cell r="M1895" t="str">
            <v>SL</v>
          </cell>
          <cell r="N1895" t="str">
            <v>-</v>
          </cell>
          <cell r="O1895" t="str">
            <v>-</v>
          </cell>
          <cell r="P1895" t="str">
            <v>No</v>
          </cell>
          <cell r="Q1895" t="str">
            <v>-</v>
          </cell>
          <cell r="R1895">
            <v>0</v>
          </cell>
          <cell r="S1895" t="str">
            <v>AUTO</v>
          </cell>
          <cell r="T1895" t="str">
            <v>SPORTING</v>
          </cell>
          <cell r="U1895" t="str">
            <v>DESCONTINUADO</v>
          </cell>
          <cell r="V1895">
            <v>1</v>
          </cell>
          <cell r="W1895">
            <v>2831.23</v>
          </cell>
          <cell r="X1895">
            <v>4172</v>
          </cell>
          <cell r="Y1895">
            <v>4839.5199999999995</v>
          </cell>
          <cell r="Z1895">
            <v>9384.4</v>
          </cell>
          <cell r="AA1895" t="str">
            <v>MICHELIN, 255, 40, 17, 94, Y, AUTO, SPORTING, PILOT SPORT A-S PLUS, Letra Negra</v>
          </cell>
        </row>
        <row r="1896">
          <cell r="A1896">
            <v>28478</v>
          </cell>
          <cell r="B1896" t="str">
            <v>255/65/R17 Uniroyal Laredo Cross Country 108S</v>
          </cell>
          <cell r="C1896" t="str">
            <v>UNIROYAL</v>
          </cell>
          <cell r="D1896" t="str">
            <v>LAREDO CROSS COUNTRY</v>
          </cell>
          <cell r="E1896">
            <v>255</v>
          </cell>
          <cell r="F1896">
            <v>65</v>
          </cell>
          <cell r="G1896">
            <v>17</v>
          </cell>
          <cell r="H1896" t="str">
            <v>Letra Blanca Resaltada</v>
          </cell>
          <cell r="I1896" t="str">
            <v>No</v>
          </cell>
          <cell r="J1896" t="str">
            <v>R</v>
          </cell>
          <cell r="K1896" t="str">
            <v>S</v>
          </cell>
          <cell r="L1896" t="str">
            <v>108</v>
          </cell>
          <cell r="M1896" t="str">
            <v>SL</v>
          </cell>
          <cell r="N1896" t="str">
            <v>-</v>
          </cell>
          <cell r="O1896" t="str">
            <v>-</v>
          </cell>
          <cell r="P1896" t="str">
            <v>No</v>
          </cell>
          <cell r="Q1896" t="str">
            <v>-</v>
          </cell>
          <cell r="R1896">
            <v>540</v>
          </cell>
          <cell r="S1896" t="str">
            <v>CAMIONETA</v>
          </cell>
          <cell r="T1896" t="str">
            <v>URBAN</v>
          </cell>
          <cell r="U1896" t="str">
            <v>DESCONTINUADO</v>
          </cell>
          <cell r="V1896">
            <v>1</v>
          </cell>
          <cell r="W1896">
            <v>1468.32</v>
          </cell>
          <cell r="X1896">
            <v>2326</v>
          </cell>
          <cell r="Y1896">
            <v>2698.16</v>
          </cell>
          <cell r="Z1896">
            <v>4867.3599999999997</v>
          </cell>
          <cell r="AA1896" t="str">
            <v>UNIROYAL, 255, 65, 17, 108, S, CAMIONETA, URBAN, LAREDO CROSS COUNTRY, Letra Blanca Resaltada</v>
          </cell>
        </row>
        <row r="1897">
          <cell r="A1897">
            <v>30836</v>
          </cell>
          <cell r="B1897" t="str">
            <v>305/55/R20 Bfgoodrich All Terrain T/A Ko 121/118S</v>
          </cell>
          <cell r="C1897" t="str">
            <v>BFGOODRICH</v>
          </cell>
          <cell r="D1897" t="str">
            <v>ALL TERRAIN T/A KO</v>
          </cell>
          <cell r="E1897">
            <v>305</v>
          </cell>
          <cell r="F1897">
            <v>55</v>
          </cell>
          <cell r="G1897">
            <v>20</v>
          </cell>
          <cell r="H1897" t="str">
            <v>Letra Blanca Resaltada</v>
          </cell>
          <cell r="I1897" t="str">
            <v>No</v>
          </cell>
          <cell r="J1897" t="str">
            <v>R</v>
          </cell>
          <cell r="K1897" t="str">
            <v>S</v>
          </cell>
          <cell r="L1897" t="str">
            <v>121/118</v>
          </cell>
          <cell r="M1897" t="str">
            <v>E</v>
          </cell>
          <cell r="N1897" t="str">
            <v>-</v>
          </cell>
          <cell r="O1897" t="str">
            <v>-</v>
          </cell>
          <cell r="P1897" t="str">
            <v>No</v>
          </cell>
          <cell r="Q1897">
            <v>10</v>
          </cell>
          <cell r="R1897">
            <v>0</v>
          </cell>
          <cell r="S1897" t="str">
            <v>CAMIONETA</v>
          </cell>
          <cell r="T1897" t="str">
            <v>URBAN</v>
          </cell>
          <cell r="U1897" t="str">
            <v>DESCONTINUADO</v>
          </cell>
          <cell r="V1897">
            <v>1</v>
          </cell>
          <cell r="W1897">
            <v>3260.02</v>
          </cell>
          <cell r="X1897">
            <v>4803</v>
          </cell>
          <cell r="Y1897">
            <v>5571.48</v>
          </cell>
          <cell r="Z1897">
            <v>10805.4</v>
          </cell>
          <cell r="AA1897" t="str">
            <v>BFGOODRICH, 305, 55, 20, 121/118, S, CAMIONETA, URBAN, ALL TERRAIN T/A KO, Letra Blanca Resaltada</v>
          </cell>
        </row>
        <row r="1898">
          <cell r="A1898">
            <v>37018</v>
          </cell>
          <cell r="B1898" t="str">
            <v>215/65/R16 Michelin Ltx Force 98T</v>
          </cell>
          <cell r="C1898" t="str">
            <v>MICHELIN</v>
          </cell>
          <cell r="D1898" t="str">
            <v>LTX FORCE</v>
          </cell>
          <cell r="E1898">
            <v>215</v>
          </cell>
          <cell r="F1898">
            <v>65</v>
          </cell>
          <cell r="G1898">
            <v>16</v>
          </cell>
          <cell r="H1898" t="str">
            <v>Letra Negra</v>
          </cell>
          <cell r="I1898" t="str">
            <v>No</v>
          </cell>
          <cell r="J1898" t="str">
            <v>R</v>
          </cell>
          <cell r="K1898" t="str">
            <v>T</v>
          </cell>
          <cell r="L1898" t="str">
            <v>98</v>
          </cell>
          <cell r="M1898" t="str">
            <v>SL</v>
          </cell>
          <cell r="N1898" t="str">
            <v>A</v>
          </cell>
          <cell r="O1898" t="str">
            <v>A</v>
          </cell>
          <cell r="P1898" t="str">
            <v>No</v>
          </cell>
          <cell r="Q1898" t="str">
            <v>-</v>
          </cell>
          <cell r="R1898">
            <v>520</v>
          </cell>
          <cell r="S1898" t="str">
            <v>CAMIONETA</v>
          </cell>
          <cell r="T1898" t="str">
            <v>URBAN</v>
          </cell>
          <cell r="U1898" t="str">
            <v>EN GAMA</v>
          </cell>
          <cell r="V1898">
            <v>0</v>
          </cell>
          <cell r="W1898">
            <v>1821.96</v>
          </cell>
          <cell r="X1898">
            <v>2735</v>
          </cell>
          <cell r="Y1898">
            <v>3172.6</v>
          </cell>
          <cell r="Z1898">
            <v>7320.7599999999993</v>
          </cell>
          <cell r="AA1898" t="str">
            <v>MICHELIN, 215, 65, 16, 98, T, CAMIONETA, URBAN, LTX FORCE, Letra Negra</v>
          </cell>
        </row>
        <row r="1899">
          <cell r="A1899">
            <v>43355</v>
          </cell>
          <cell r="B1899" t="str">
            <v>245/30/R20 Michelin Pilot Sport Ps2 90Y</v>
          </cell>
          <cell r="C1899" t="str">
            <v>MICHELIN</v>
          </cell>
          <cell r="D1899" t="str">
            <v>PILOT SPORT PS2</v>
          </cell>
          <cell r="E1899">
            <v>245</v>
          </cell>
          <cell r="F1899">
            <v>30</v>
          </cell>
          <cell r="G1899">
            <v>20</v>
          </cell>
          <cell r="H1899" t="str">
            <v>Letra Negra</v>
          </cell>
          <cell r="I1899" t="str">
            <v>No</v>
          </cell>
          <cell r="J1899" t="str">
            <v>HP</v>
          </cell>
          <cell r="K1899" t="str">
            <v>Y</v>
          </cell>
          <cell r="L1899" t="str">
            <v>90</v>
          </cell>
          <cell r="M1899" t="str">
            <v>XL</v>
          </cell>
          <cell r="N1899" t="str">
            <v>-</v>
          </cell>
          <cell r="O1899" t="str">
            <v>-</v>
          </cell>
          <cell r="P1899" t="str">
            <v>No</v>
          </cell>
          <cell r="Q1899" t="str">
            <v>-</v>
          </cell>
          <cell r="R1899">
            <v>220</v>
          </cell>
          <cell r="S1899" t="str">
            <v>AUTO</v>
          </cell>
          <cell r="T1899" t="str">
            <v>SPORTING</v>
          </cell>
          <cell r="U1899" t="str">
            <v>DESCONTINUADO</v>
          </cell>
          <cell r="V1899">
            <v>0</v>
          </cell>
          <cell r="W1899">
            <v>3911.85</v>
          </cell>
          <cell r="X1899">
            <v>5686</v>
          </cell>
          <cell r="Y1899">
            <v>6595.7599999999993</v>
          </cell>
          <cell r="Z1899">
            <v>12965.32</v>
          </cell>
          <cell r="AA1899" t="str">
            <v>MICHELIN, 245, 30, 20, 90, Y, AUTO, SPORTING, PILOT SPORT PS2, Letra Negra</v>
          </cell>
        </row>
        <row r="1900">
          <cell r="A1900">
            <v>43648</v>
          </cell>
          <cell r="B1900" t="str">
            <v>235/50/R18 Michelin Pilot Sport Zr 97Y</v>
          </cell>
          <cell r="C1900" t="str">
            <v>MICHELIN</v>
          </cell>
          <cell r="D1900" t="str">
            <v>PILOT SPORT ZR</v>
          </cell>
          <cell r="E1900">
            <v>235</v>
          </cell>
          <cell r="F1900">
            <v>50</v>
          </cell>
          <cell r="G1900">
            <v>18</v>
          </cell>
          <cell r="H1900" t="str">
            <v>Letra Negra</v>
          </cell>
          <cell r="I1900" t="str">
            <v>No</v>
          </cell>
          <cell r="J1900" t="str">
            <v>HP</v>
          </cell>
          <cell r="K1900" t="str">
            <v>Y</v>
          </cell>
          <cell r="L1900" t="str">
            <v>97</v>
          </cell>
          <cell r="M1900" t="str">
            <v>SL</v>
          </cell>
          <cell r="N1900" t="str">
            <v>-</v>
          </cell>
          <cell r="O1900" t="str">
            <v>-</v>
          </cell>
          <cell r="P1900" t="str">
            <v>No</v>
          </cell>
          <cell r="Q1900" t="str">
            <v>-</v>
          </cell>
          <cell r="R1900">
            <v>220</v>
          </cell>
          <cell r="S1900" t="str">
            <v>AUTO</v>
          </cell>
          <cell r="T1900" t="str">
            <v>SPORTING</v>
          </cell>
          <cell r="U1900" t="str">
            <v>DESCONTINUADO</v>
          </cell>
          <cell r="V1900">
            <v>1</v>
          </cell>
          <cell r="W1900">
            <v>3149.21</v>
          </cell>
          <cell r="X1900">
            <v>4653</v>
          </cell>
          <cell r="Y1900">
            <v>5397.48</v>
          </cell>
          <cell r="Z1900">
            <v>10437.679999999998</v>
          </cell>
          <cell r="AA1900" t="str">
            <v>MICHELIN, 235, 50, 18, 97, Y, AUTO, SPORTING, PILOT SPORT ZR, Letra Negra</v>
          </cell>
        </row>
        <row r="1901">
          <cell r="A1901">
            <v>57922</v>
          </cell>
          <cell r="B1901" t="str">
            <v>235/50/R18 Michelin Primacy 3 97W</v>
          </cell>
          <cell r="C1901" t="str">
            <v>MICHELIN</v>
          </cell>
          <cell r="D1901" t="str">
            <v>PRIMACY 3</v>
          </cell>
          <cell r="E1901">
            <v>235</v>
          </cell>
          <cell r="F1901">
            <v>50</v>
          </cell>
          <cell r="G1901">
            <v>18</v>
          </cell>
          <cell r="H1901" t="str">
            <v>Letra Negra</v>
          </cell>
          <cell r="I1901" t="str">
            <v>No</v>
          </cell>
          <cell r="J1901" t="str">
            <v>HP</v>
          </cell>
          <cell r="K1901" t="str">
            <v>W</v>
          </cell>
          <cell r="L1901" t="str">
            <v>97</v>
          </cell>
          <cell r="M1901" t="str">
            <v>SL</v>
          </cell>
          <cell r="N1901" t="str">
            <v>-</v>
          </cell>
          <cell r="O1901" t="str">
            <v>-</v>
          </cell>
          <cell r="P1901" t="str">
            <v>No</v>
          </cell>
          <cell r="Q1901" t="str">
            <v>-</v>
          </cell>
          <cell r="R1901">
            <v>0</v>
          </cell>
          <cell r="S1901" t="str">
            <v>AUTO</v>
          </cell>
          <cell r="T1901" t="str">
            <v>URBAN</v>
          </cell>
          <cell r="U1901" t="str">
            <v>DESCONTINUADO</v>
          </cell>
          <cell r="V1901">
            <v>1</v>
          </cell>
          <cell r="W1901">
            <v>3103.76</v>
          </cell>
          <cell r="X1901">
            <v>4592</v>
          </cell>
          <cell r="Y1901">
            <v>5326.7199999999993</v>
          </cell>
          <cell r="Z1901">
            <v>10286.879999999999</v>
          </cell>
          <cell r="AA1901" t="str">
            <v>MICHELIN, 235, 50, 18, 97, W, AUTO, URBAN, PRIMACY 3, Letra Negra</v>
          </cell>
        </row>
        <row r="1902">
          <cell r="A1902">
            <v>53273</v>
          </cell>
          <cell r="B1902" t="str">
            <v>225/60/R14 Bfgoodrich Radial T/A 94S</v>
          </cell>
          <cell r="C1902" t="str">
            <v>BFGOODRICH</v>
          </cell>
          <cell r="D1902" t="str">
            <v>RADIAL T/A</v>
          </cell>
          <cell r="E1902">
            <v>225</v>
          </cell>
          <cell r="F1902">
            <v>60</v>
          </cell>
          <cell r="G1902">
            <v>14</v>
          </cell>
          <cell r="H1902" t="str">
            <v>Letra Blanca Resaltada</v>
          </cell>
          <cell r="I1902" t="str">
            <v>No</v>
          </cell>
          <cell r="J1902" t="str">
            <v>R</v>
          </cell>
          <cell r="K1902" t="str">
            <v>S</v>
          </cell>
          <cell r="L1902" t="str">
            <v>94</v>
          </cell>
          <cell r="M1902" t="str">
            <v>SL</v>
          </cell>
          <cell r="N1902" t="str">
            <v>A</v>
          </cell>
          <cell r="O1902" t="str">
            <v>B</v>
          </cell>
          <cell r="P1902" t="str">
            <v>No</v>
          </cell>
          <cell r="Q1902" t="str">
            <v>-</v>
          </cell>
          <cell r="R1902">
            <v>400</v>
          </cell>
          <cell r="S1902" t="str">
            <v>AUTO</v>
          </cell>
          <cell r="T1902" t="str">
            <v>URBAN</v>
          </cell>
          <cell r="U1902" t="str">
            <v>EN GAMA</v>
          </cell>
          <cell r="V1902">
            <v>1</v>
          </cell>
          <cell r="W1902">
            <v>1133.6400000000001</v>
          </cell>
          <cell r="X1902">
            <v>1709</v>
          </cell>
          <cell r="Y1902">
            <v>1982.4399999999998</v>
          </cell>
          <cell r="Z1902">
            <v>4367.3999999999996</v>
          </cell>
          <cell r="AA1902" t="str">
            <v>BFGOODRICH, 225, 60, 14, 94, S, AUTO, URBAN, RADIAL T/A, Letra Blanca Resaltada</v>
          </cell>
        </row>
        <row r="1903">
          <cell r="A1903">
            <v>63159</v>
          </cell>
          <cell r="B1903" t="str">
            <v>215/50/R17 Uniroyal Tiger Paw Gtz 91W</v>
          </cell>
          <cell r="C1903" t="str">
            <v>UNIROYAL</v>
          </cell>
          <cell r="D1903" t="str">
            <v>TIGER PAW GTZ</v>
          </cell>
          <cell r="E1903">
            <v>215</v>
          </cell>
          <cell r="F1903">
            <v>50</v>
          </cell>
          <cell r="G1903">
            <v>17</v>
          </cell>
          <cell r="H1903" t="str">
            <v>Letra Negra</v>
          </cell>
          <cell r="I1903" t="str">
            <v>No</v>
          </cell>
          <cell r="J1903" t="str">
            <v>HP</v>
          </cell>
          <cell r="K1903" t="str">
            <v>W</v>
          </cell>
          <cell r="L1903" t="str">
            <v>91</v>
          </cell>
          <cell r="M1903" t="str">
            <v>SL</v>
          </cell>
          <cell r="N1903" t="str">
            <v>-</v>
          </cell>
          <cell r="O1903" t="str">
            <v>-</v>
          </cell>
          <cell r="P1903" t="str">
            <v>No</v>
          </cell>
          <cell r="Q1903" t="str">
            <v>-</v>
          </cell>
          <cell r="R1903">
            <v>400</v>
          </cell>
          <cell r="S1903" t="str">
            <v>AUTO</v>
          </cell>
          <cell r="T1903" t="str">
            <v>URBAN</v>
          </cell>
          <cell r="U1903" t="str">
            <v>DESCONTINUADO</v>
          </cell>
          <cell r="V1903">
            <v>1</v>
          </cell>
          <cell r="W1903">
            <v>1292.6400000000001</v>
          </cell>
          <cell r="X1903">
            <v>2088</v>
          </cell>
          <cell r="Y1903">
            <v>2422.08</v>
          </cell>
          <cell r="Z1903">
            <v>4285.04</v>
          </cell>
          <cell r="AA1903" t="str">
            <v>UNIROYAL, 215, 50, 17, 91, W, AUTO, URBAN, TIGER PAW GTZ, Letra Negra</v>
          </cell>
        </row>
        <row r="1904">
          <cell r="A1904">
            <v>41538</v>
          </cell>
          <cell r="B1904" t="str">
            <v>9.5/90/R15 Bfgoodrich Mud Terrain T/A Km 104Q</v>
          </cell>
          <cell r="C1904" t="str">
            <v>BFGOODRICH</v>
          </cell>
          <cell r="D1904" t="str">
            <v>MUD TERRAIN T/A KM</v>
          </cell>
          <cell r="E1904">
            <v>9.5</v>
          </cell>
          <cell r="F1904">
            <v>90</v>
          </cell>
          <cell r="G1904">
            <v>15</v>
          </cell>
          <cell r="H1904" t="str">
            <v>Letra Blanca Resaltada</v>
          </cell>
          <cell r="I1904" t="str">
            <v>No</v>
          </cell>
          <cell r="J1904" t="str">
            <v>R</v>
          </cell>
          <cell r="K1904" t="str">
            <v>Q</v>
          </cell>
          <cell r="L1904" t="str">
            <v>104</v>
          </cell>
          <cell r="M1904" t="str">
            <v>SL</v>
          </cell>
          <cell r="N1904" t="str">
            <v>-</v>
          </cell>
          <cell r="O1904" t="str">
            <v>-</v>
          </cell>
          <cell r="P1904" t="str">
            <v>No</v>
          </cell>
          <cell r="Q1904" t="str">
            <v>-</v>
          </cell>
          <cell r="R1904">
            <v>0</v>
          </cell>
          <cell r="S1904" t="str">
            <v>CAMIONETA</v>
          </cell>
          <cell r="T1904" t="str">
            <v>URBAN</v>
          </cell>
          <cell r="U1904" t="str">
            <v>DESCONTINUADO</v>
          </cell>
          <cell r="V1904">
            <v>1</v>
          </cell>
          <cell r="W1904">
            <v>1069.1199999999999</v>
          </cell>
          <cell r="X1904">
            <v>1652</v>
          </cell>
          <cell r="Y1904">
            <v>1916.32</v>
          </cell>
          <cell r="Z1904">
            <v>3543.8</v>
          </cell>
          <cell r="AA1904" t="str">
            <v>BFGOODRICH, 9.5, 90, 15, 104, Q, CAMIONETA, URBAN, MUD TERRAIN T/A KM, Letra Blanca Resaltada</v>
          </cell>
        </row>
        <row r="1905">
          <cell r="A1905">
            <v>50228</v>
          </cell>
          <cell r="B1905" t="str">
            <v>215/70/R14 Bfgoodrich Radial T/A 96S</v>
          </cell>
          <cell r="C1905" t="str">
            <v>BFGOODRICH</v>
          </cell>
          <cell r="D1905" t="str">
            <v>RADIAL T/A</v>
          </cell>
          <cell r="E1905">
            <v>215</v>
          </cell>
          <cell r="F1905">
            <v>70</v>
          </cell>
          <cell r="G1905">
            <v>14</v>
          </cell>
          <cell r="H1905" t="str">
            <v>Letra Blanca Resaltada</v>
          </cell>
          <cell r="I1905" t="str">
            <v>No</v>
          </cell>
          <cell r="J1905" t="str">
            <v>R</v>
          </cell>
          <cell r="K1905" t="str">
            <v>S</v>
          </cell>
          <cell r="L1905" t="str">
            <v>96</v>
          </cell>
          <cell r="M1905" t="str">
            <v>SL</v>
          </cell>
          <cell r="N1905" t="str">
            <v>A</v>
          </cell>
          <cell r="O1905" t="str">
            <v>B</v>
          </cell>
          <cell r="P1905" t="str">
            <v>No</v>
          </cell>
          <cell r="Q1905" t="str">
            <v>-</v>
          </cell>
          <cell r="R1905">
            <v>400</v>
          </cell>
          <cell r="S1905" t="str">
            <v>AUTO</v>
          </cell>
          <cell r="T1905" t="str">
            <v>URBAN</v>
          </cell>
          <cell r="U1905" t="str">
            <v>EN GAMA</v>
          </cell>
          <cell r="V1905">
            <v>1</v>
          </cell>
          <cell r="W1905">
            <v>1305.32</v>
          </cell>
          <cell r="X1905">
            <v>1942</v>
          </cell>
          <cell r="Y1905">
            <v>2252.7199999999998</v>
          </cell>
          <cell r="Z1905">
            <v>4326.7999999999993</v>
          </cell>
          <cell r="AA1905" t="str">
            <v>BFGOODRICH, 215, 70, 14, 96, S, AUTO, URBAN, RADIAL T/A, Letra Blanca Resaltada</v>
          </cell>
        </row>
        <row r="1906">
          <cell r="A1906">
            <v>55283</v>
          </cell>
          <cell r="B1906" t="str">
            <v>325/55/R22 Bfgoodrich G-Force T/A Kdw 120V</v>
          </cell>
          <cell r="C1906" t="str">
            <v>BFGOODRICH</v>
          </cell>
          <cell r="D1906" t="str">
            <v>G-FORCE T/A KDW</v>
          </cell>
          <cell r="E1906">
            <v>325</v>
          </cell>
          <cell r="F1906">
            <v>55</v>
          </cell>
          <cell r="G1906">
            <v>22</v>
          </cell>
          <cell r="H1906" t="str">
            <v>Letra Negra</v>
          </cell>
          <cell r="I1906" t="str">
            <v>No</v>
          </cell>
          <cell r="J1906" t="str">
            <v>HP</v>
          </cell>
          <cell r="K1906" t="str">
            <v>V</v>
          </cell>
          <cell r="L1906" t="str">
            <v>120</v>
          </cell>
          <cell r="M1906" t="str">
            <v>SL</v>
          </cell>
          <cell r="N1906" t="str">
            <v>-</v>
          </cell>
          <cell r="O1906" t="str">
            <v>-</v>
          </cell>
          <cell r="P1906" t="str">
            <v>No</v>
          </cell>
          <cell r="Q1906" t="str">
            <v>-</v>
          </cell>
          <cell r="R1906">
            <v>300</v>
          </cell>
          <cell r="S1906" t="str">
            <v>CAMIONETA</v>
          </cell>
          <cell r="T1906" t="str">
            <v>URBAN</v>
          </cell>
          <cell r="U1906" t="str">
            <v>DESCONTINUADO</v>
          </cell>
          <cell r="V1906">
            <v>1</v>
          </cell>
          <cell r="W1906">
            <v>2710.4</v>
          </cell>
          <cell r="X1906">
            <v>4059</v>
          </cell>
          <cell r="Y1906">
            <v>4708.4399999999996</v>
          </cell>
          <cell r="Z1906">
            <v>8983.0399999999991</v>
          </cell>
          <cell r="AA1906" t="str">
            <v>BFGOODRICH, 325, 55, 22, 120, V, CAMIONETA, URBAN, G-FORCE T/A KDW, Letra Negra</v>
          </cell>
        </row>
        <row r="1907">
          <cell r="A1907">
            <v>48488</v>
          </cell>
          <cell r="B1907" t="str">
            <v>215/60/R16 Michelin Primacy 3 99V</v>
          </cell>
          <cell r="C1907" t="str">
            <v>MICHELIN</v>
          </cell>
          <cell r="D1907" t="str">
            <v>PRIMACY 3</v>
          </cell>
          <cell r="E1907">
            <v>215</v>
          </cell>
          <cell r="F1907">
            <v>60</v>
          </cell>
          <cell r="G1907">
            <v>16</v>
          </cell>
          <cell r="H1907" t="str">
            <v>Letra Negra</v>
          </cell>
          <cell r="I1907" t="str">
            <v>No</v>
          </cell>
          <cell r="J1907" t="str">
            <v>HP</v>
          </cell>
          <cell r="K1907" t="str">
            <v>V</v>
          </cell>
          <cell r="L1907" t="str">
            <v>99</v>
          </cell>
          <cell r="M1907" t="str">
            <v>XL</v>
          </cell>
          <cell r="N1907" t="str">
            <v>A</v>
          </cell>
          <cell r="O1907" t="str">
            <v>A</v>
          </cell>
          <cell r="P1907" t="str">
            <v>No</v>
          </cell>
          <cell r="Q1907" t="str">
            <v>-</v>
          </cell>
          <cell r="R1907">
            <v>240</v>
          </cell>
          <cell r="S1907" t="str">
            <v>AUTO</v>
          </cell>
          <cell r="T1907" t="str">
            <v>URBAN</v>
          </cell>
          <cell r="U1907" t="str">
            <v>DESCONTINUADO</v>
          </cell>
          <cell r="V1907">
            <v>0</v>
          </cell>
          <cell r="W1907">
            <v>1562.48</v>
          </cell>
          <cell r="X1907">
            <v>2384</v>
          </cell>
          <cell r="Y1907">
            <v>2765.4399999999996</v>
          </cell>
          <cell r="Z1907">
            <v>5797.6799999999994</v>
          </cell>
          <cell r="AA1907" t="str">
            <v>MICHELIN, 215, 60, 16, 99, V, AUTO, URBAN, PRIMACY 3, Letra Negra</v>
          </cell>
        </row>
        <row r="1908">
          <cell r="A1908">
            <v>71182</v>
          </cell>
          <cell r="B1908" t="str">
            <v>235/50/R17 Michelin Pilot Sport A/S 96W</v>
          </cell>
          <cell r="C1908" t="str">
            <v>MICHELIN</v>
          </cell>
          <cell r="D1908" t="str">
            <v>PILOT SPORT A/S</v>
          </cell>
          <cell r="E1908">
            <v>235</v>
          </cell>
          <cell r="F1908">
            <v>50</v>
          </cell>
          <cell r="G1908">
            <v>17</v>
          </cell>
          <cell r="H1908" t="str">
            <v>Letra Negra</v>
          </cell>
          <cell r="I1908" t="str">
            <v>No</v>
          </cell>
          <cell r="J1908" t="str">
            <v>HP</v>
          </cell>
          <cell r="K1908" t="str">
            <v>W</v>
          </cell>
          <cell r="L1908" t="str">
            <v>96</v>
          </cell>
          <cell r="M1908" t="str">
            <v>SL</v>
          </cell>
          <cell r="N1908" t="str">
            <v>-</v>
          </cell>
          <cell r="O1908" t="str">
            <v>-</v>
          </cell>
          <cell r="P1908" t="str">
            <v>No</v>
          </cell>
          <cell r="Q1908" t="str">
            <v>-</v>
          </cell>
          <cell r="R1908">
            <v>400</v>
          </cell>
          <cell r="S1908" t="str">
            <v>AUTO</v>
          </cell>
          <cell r="T1908" t="str">
            <v>SPORTING</v>
          </cell>
          <cell r="U1908" t="str">
            <v>DESCONTINUADO</v>
          </cell>
          <cell r="V1908">
            <v>1</v>
          </cell>
          <cell r="W1908">
            <v>1746.05</v>
          </cell>
          <cell r="X1908">
            <v>2702</v>
          </cell>
          <cell r="Y1908">
            <v>3134.3199999999997</v>
          </cell>
          <cell r="Z1908">
            <v>5787.24</v>
          </cell>
          <cell r="AA1908" t="str">
            <v>MICHELIN, 235, 50, 17, 96, W, AUTO, SPORTING, PILOT SPORT A/S, Letra Negra</v>
          </cell>
        </row>
        <row r="1909">
          <cell r="A1909" t="str">
            <v>AR1013090</v>
          </cell>
          <cell r="B1909" t="str">
            <v>185/65/R15 Aurora Route Master Uh70 86T</v>
          </cell>
          <cell r="C1909" t="str">
            <v>AURORA</v>
          </cell>
          <cell r="D1909" t="str">
            <v>ROUTE MASTER UH70</v>
          </cell>
          <cell r="E1909">
            <v>185</v>
          </cell>
          <cell r="F1909">
            <v>65</v>
          </cell>
          <cell r="G1909">
            <v>15</v>
          </cell>
          <cell r="H1909" t="str">
            <v>Letra Negra</v>
          </cell>
          <cell r="I1909" t="str">
            <v>No</v>
          </cell>
          <cell r="J1909" t="str">
            <v>R</v>
          </cell>
          <cell r="K1909" t="str">
            <v>T</v>
          </cell>
          <cell r="L1909" t="str">
            <v>86</v>
          </cell>
          <cell r="M1909" t="str">
            <v>SL</v>
          </cell>
          <cell r="N1909" t="str">
            <v>-</v>
          </cell>
          <cell r="O1909" t="str">
            <v>-</v>
          </cell>
          <cell r="P1909" t="str">
            <v>No</v>
          </cell>
          <cell r="Q1909" t="str">
            <v>-</v>
          </cell>
          <cell r="R1909">
            <v>620</v>
          </cell>
          <cell r="S1909" t="str">
            <v>AUTO</v>
          </cell>
          <cell r="T1909" t="str">
            <v>URBAN</v>
          </cell>
          <cell r="U1909" t="str">
            <v>DESCONTINUADO</v>
          </cell>
          <cell r="V1909">
            <v>0</v>
          </cell>
          <cell r="W1909">
            <v>556.99</v>
          </cell>
          <cell r="X1909">
            <v>958</v>
          </cell>
          <cell r="Y1909">
            <v>1111.28</v>
          </cell>
          <cell r="Z1909">
            <v>1846.7199999999998</v>
          </cell>
          <cell r="AA1909" t="str">
            <v>AURORA, 185, 65, 15, 86, T, AUTO, URBAN, ROUTE MASTER UH70, Letra Negra</v>
          </cell>
        </row>
        <row r="1910">
          <cell r="A1910" t="str">
            <v>C18002</v>
          </cell>
          <cell r="B1910" t="str">
            <v>195/60/R14 Coopertires Cs3 Touring 86H</v>
          </cell>
          <cell r="C1910" t="str">
            <v>COOPERTIRES</v>
          </cell>
          <cell r="D1910" t="str">
            <v>CS3 TOURING</v>
          </cell>
          <cell r="E1910">
            <v>195</v>
          </cell>
          <cell r="F1910">
            <v>60</v>
          </cell>
          <cell r="G1910">
            <v>14</v>
          </cell>
          <cell r="H1910" t="str">
            <v>Letra Negra</v>
          </cell>
          <cell r="I1910" t="str">
            <v>No</v>
          </cell>
          <cell r="J1910" t="str">
            <v>R</v>
          </cell>
          <cell r="K1910" t="str">
            <v>H</v>
          </cell>
          <cell r="L1910" t="str">
            <v>86</v>
          </cell>
          <cell r="M1910" t="str">
            <v>SL</v>
          </cell>
          <cell r="N1910" t="str">
            <v>A</v>
          </cell>
          <cell r="O1910" t="str">
            <v>A</v>
          </cell>
          <cell r="P1910" t="str">
            <v>No</v>
          </cell>
          <cell r="Q1910" t="str">
            <v>-</v>
          </cell>
          <cell r="R1910">
            <v>440</v>
          </cell>
          <cell r="S1910" t="str">
            <v>AUTO</v>
          </cell>
          <cell r="T1910" t="str">
            <v>TOURING</v>
          </cell>
          <cell r="U1910" t="str">
            <v>DESCONTINUADO</v>
          </cell>
          <cell r="V1910">
            <v>1</v>
          </cell>
          <cell r="W1910">
            <v>911.3</v>
          </cell>
          <cell r="X1910">
            <v>1408</v>
          </cell>
          <cell r="Y1910">
            <v>1633.28</v>
          </cell>
          <cell r="Z1910">
            <v>3020.64</v>
          </cell>
          <cell r="AA1910" t="str">
            <v>COOPERTIRES, 195, 60, 14, 86, H, AUTO, TOURING, CS3 TOURING, Letra Negra</v>
          </cell>
        </row>
        <row r="1911">
          <cell r="A1911">
            <v>62443</v>
          </cell>
          <cell r="B1911" t="str">
            <v>275/60/R17 Bfgoodrich Long Trail T/A Tour 110T</v>
          </cell>
          <cell r="C1911" t="str">
            <v>BFGOODRICH</v>
          </cell>
          <cell r="D1911" t="str">
            <v>LONG TRAIL T/A TOUR</v>
          </cell>
          <cell r="E1911">
            <v>275</v>
          </cell>
          <cell r="F1911">
            <v>60</v>
          </cell>
          <cell r="G1911">
            <v>17</v>
          </cell>
          <cell r="H1911" t="str">
            <v>Letra Blanca Resaltada</v>
          </cell>
          <cell r="I1911" t="str">
            <v>No</v>
          </cell>
          <cell r="J1911" t="str">
            <v>R</v>
          </cell>
          <cell r="K1911" t="str">
            <v>T</v>
          </cell>
          <cell r="L1911" t="str">
            <v>110</v>
          </cell>
          <cell r="M1911" t="str">
            <v>SL</v>
          </cell>
          <cell r="N1911" t="str">
            <v>A</v>
          </cell>
          <cell r="O1911" t="str">
            <v>B</v>
          </cell>
          <cell r="P1911" t="str">
            <v>No</v>
          </cell>
          <cell r="Q1911" t="str">
            <v>-</v>
          </cell>
          <cell r="R1911">
            <v>580</v>
          </cell>
          <cell r="S1911" t="str">
            <v>CAMIONETA</v>
          </cell>
          <cell r="T1911" t="str">
            <v>TOURING</v>
          </cell>
          <cell r="U1911" t="str">
            <v>EN GAMA</v>
          </cell>
          <cell r="V1911">
            <v>1</v>
          </cell>
          <cell r="W1911">
            <v>2242.3200000000002</v>
          </cell>
          <cell r="X1911">
            <v>3374</v>
          </cell>
          <cell r="Y1911">
            <v>3913.8399999999997</v>
          </cell>
          <cell r="Z1911">
            <v>7432.12</v>
          </cell>
          <cell r="AA1911" t="str">
            <v>BFGOODRICH, 275, 60, 17, 110, T, CAMIONETA, TOURING, LONG TRAIL T/A TOUR, Letra Blanca Resaltada</v>
          </cell>
        </row>
        <row r="1912">
          <cell r="A1912">
            <v>68154</v>
          </cell>
          <cell r="B1912" t="str">
            <v>265/35/R18 Bfgoodrich G-Force T/A Kdw 93Y</v>
          </cell>
          <cell r="C1912" t="str">
            <v>BFGOODRICH</v>
          </cell>
          <cell r="D1912" t="str">
            <v>G-FORCE T/A KDW</v>
          </cell>
          <cell r="E1912">
            <v>265</v>
          </cell>
          <cell r="F1912">
            <v>35</v>
          </cell>
          <cell r="G1912">
            <v>18</v>
          </cell>
          <cell r="H1912" t="str">
            <v>Letra Negra</v>
          </cell>
          <cell r="I1912" t="str">
            <v>No</v>
          </cell>
          <cell r="J1912" t="str">
            <v>HP</v>
          </cell>
          <cell r="K1912" t="str">
            <v>Y</v>
          </cell>
          <cell r="L1912" t="str">
            <v>93</v>
          </cell>
          <cell r="M1912" t="str">
            <v>SL</v>
          </cell>
          <cell r="N1912" t="str">
            <v>-</v>
          </cell>
          <cell r="O1912" t="str">
            <v>-</v>
          </cell>
          <cell r="P1912" t="str">
            <v>No</v>
          </cell>
          <cell r="Q1912" t="str">
            <v>-</v>
          </cell>
          <cell r="R1912">
            <v>0</v>
          </cell>
          <cell r="S1912" t="str">
            <v>AUTO</v>
          </cell>
          <cell r="T1912" t="str">
            <v>URBAN</v>
          </cell>
          <cell r="U1912" t="str">
            <v>DESCONTINUADO</v>
          </cell>
          <cell r="V1912">
            <v>1</v>
          </cell>
          <cell r="W1912">
            <v>1574.47</v>
          </cell>
          <cell r="X1912">
            <v>2521</v>
          </cell>
          <cell r="Y1912">
            <v>2924.3599999999997</v>
          </cell>
          <cell r="Z1912">
            <v>5218.8399999999992</v>
          </cell>
          <cell r="AA1912" t="str">
            <v>BFGOODRICH, 265, 35, 18, 93, Y, AUTO, URBAN, G-FORCE T/A KDW, Letra Negra</v>
          </cell>
        </row>
        <row r="1913">
          <cell r="A1913">
            <v>56704</v>
          </cell>
          <cell r="B1913" t="str">
            <v>205/60/R15 Uniroyal Tiger Paw Touring 91H</v>
          </cell>
          <cell r="C1913" t="str">
            <v>UNIROYAL</v>
          </cell>
          <cell r="D1913" t="str">
            <v>TIGER PAW TOURING</v>
          </cell>
          <cell r="E1913">
            <v>205</v>
          </cell>
          <cell r="F1913">
            <v>60</v>
          </cell>
          <cell r="G1913">
            <v>15</v>
          </cell>
          <cell r="H1913" t="str">
            <v>Letra Negra</v>
          </cell>
          <cell r="I1913" t="str">
            <v>No</v>
          </cell>
          <cell r="J1913" t="str">
            <v>R</v>
          </cell>
          <cell r="K1913" t="str">
            <v>H</v>
          </cell>
          <cell r="L1913" t="str">
            <v>91</v>
          </cell>
          <cell r="M1913" t="str">
            <v>SL</v>
          </cell>
          <cell r="N1913" t="str">
            <v>-</v>
          </cell>
          <cell r="O1913" t="str">
            <v>-</v>
          </cell>
          <cell r="P1913" t="str">
            <v>No</v>
          </cell>
          <cell r="Q1913" t="str">
            <v>-</v>
          </cell>
          <cell r="R1913">
            <v>0</v>
          </cell>
          <cell r="S1913" t="str">
            <v>AUTO</v>
          </cell>
          <cell r="T1913" t="str">
            <v>TOURING</v>
          </cell>
          <cell r="U1913" t="str">
            <v>DESCONTINUADO</v>
          </cell>
          <cell r="V1913">
            <v>1</v>
          </cell>
          <cell r="W1913">
            <v>848.32</v>
          </cell>
          <cell r="X1913">
            <v>1353</v>
          </cell>
          <cell r="Y1913">
            <v>1569.4799999999998</v>
          </cell>
          <cell r="Z1913">
            <v>2811.8399999999997</v>
          </cell>
          <cell r="AA1913" t="str">
            <v>UNIROYAL, 205, 60, 15, 91, H, AUTO, TOURING, TIGER PAW TOURING, Letra Negra</v>
          </cell>
        </row>
        <row r="1914">
          <cell r="A1914">
            <v>62846</v>
          </cell>
          <cell r="B1914" t="str">
            <v>195/65/R14 Bfgoodrich Traction T/A 88H</v>
          </cell>
          <cell r="C1914" t="str">
            <v>BFGOODRICH</v>
          </cell>
          <cell r="D1914" t="str">
            <v>TRACTION T/A</v>
          </cell>
          <cell r="E1914">
            <v>195</v>
          </cell>
          <cell r="F1914">
            <v>65</v>
          </cell>
          <cell r="G1914">
            <v>14</v>
          </cell>
          <cell r="H1914" t="str">
            <v>Letra Negra</v>
          </cell>
          <cell r="I1914" t="str">
            <v>No</v>
          </cell>
          <cell r="J1914" t="str">
            <v>R</v>
          </cell>
          <cell r="K1914" t="str">
            <v>H</v>
          </cell>
          <cell r="L1914" t="str">
            <v>88</v>
          </cell>
          <cell r="M1914" t="str">
            <v>SL</v>
          </cell>
          <cell r="N1914" t="str">
            <v>-</v>
          </cell>
          <cell r="O1914" t="str">
            <v>-</v>
          </cell>
          <cell r="P1914" t="str">
            <v>No</v>
          </cell>
          <cell r="Q1914" t="str">
            <v>-</v>
          </cell>
          <cell r="R1914">
            <v>440</v>
          </cell>
          <cell r="S1914" t="str">
            <v>AUTO</v>
          </cell>
          <cell r="T1914" t="str">
            <v>URBAN</v>
          </cell>
          <cell r="U1914" t="str">
            <v>DESCONTINUADO</v>
          </cell>
          <cell r="V1914">
            <v>1</v>
          </cell>
          <cell r="W1914">
            <v>617.9</v>
          </cell>
          <cell r="X1914">
            <v>1011</v>
          </cell>
          <cell r="Y1914">
            <v>1172.76</v>
          </cell>
          <cell r="Z1914">
            <v>2048.56</v>
          </cell>
          <cell r="AA1914" t="str">
            <v>BFGOODRICH, 195, 65, 14, 88, H, AUTO, URBAN, TRACTION T/A, Letra Negra</v>
          </cell>
        </row>
        <row r="1915">
          <cell r="A1915">
            <v>63248</v>
          </cell>
          <cell r="B1915" t="str">
            <v>235/45/R17 Michelin Pilot Super Sport 97Y</v>
          </cell>
          <cell r="C1915" t="str">
            <v>MICHELIN</v>
          </cell>
          <cell r="D1915" t="str">
            <v>PILOT SUPER SPORT</v>
          </cell>
          <cell r="E1915">
            <v>235</v>
          </cell>
          <cell r="F1915">
            <v>45</v>
          </cell>
          <cell r="G1915">
            <v>17</v>
          </cell>
          <cell r="H1915" t="str">
            <v>Letra Negra</v>
          </cell>
          <cell r="I1915" t="str">
            <v>No</v>
          </cell>
          <cell r="J1915" t="str">
            <v>HP</v>
          </cell>
          <cell r="K1915" t="str">
            <v>Y</v>
          </cell>
          <cell r="L1915" t="str">
            <v>97</v>
          </cell>
          <cell r="M1915" t="str">
            <v>XL</v>
          </cell>
          <cell r="N1915" t="str">
            <v>-</v>
          </cell>
          <cell r="O1915" t="str">
            <v>-</v>
          </cell>
          <cell r="P1915" t="str">
            <v>No</v>
          </cell>
          <cell r="Q1915" t="str">
            <v>-</v>
          </cell>
          <cell r="R1915">
            <v>300</v>
          </cell>
          <cell r="S1915" t="str">
            <v>AUTO</v>
          </cell>
          <cell r="T1915" t="str">
            <v>SPORTING</v>
          </cell>
          <cell r="U1915" t="str">
            <v>DESCONTINUADO</v>
          </cell>
          <cell r="V1915">
            <v>1</v>
          </cell>
          <cell r="W1915">
            <v>2366.91</v>
          </cell>
          <cell r="X1915">
            <v>3543</v>
          </cell>
          <cell r="Y1915">
            <v>4109.88</v>
          </cell>
          <cell r="Z1915">
            <v>7845.079999999999</v>
          </cell>
          <cell r="AA1915" t="str">
            <v>MICHELIN, 235, 45, 17, 97, Y, AUTO, SPORTING, PILOT SUPER SPORT, Letra Negra</v>
          </cell>
        </row>
        <row r="1916">
          <cell r="A1916">
            <v>94494</v>
          </cell>
          <cell r="B1916" t="str">
            <v>245/40/R17 Michelin Pilot Sport Zr 91Y</v>
          </cell>
          <cell r="C1916" t="str">
            <v>MICHELIN</v>
          </cell>
          <cell r="D1916" t="str">
            <v>PILOT SPORT ZR</v>
          </cell>
          <cell r="E1916">
            <v>245</v>
          </cell>
          <cell r="F1916">
            <v>40</v>
          </cell>
          <cell r="G1916">
            <v>17</v>
          </cell>
          <cell r="H1916" t="str">
            <v>Letra Negra</v>
          </cell>
          <cell r="I1916" t="str">
            <v>No</v>
          </cell>
          <cell r="J1916" t="str">
            <v>HP</v>
          </cell>
          <cell r="K1916" t="str">
            <v>Y</v>
          </cell>
          <cell r="L1916" t="str">
            <v>91</v>
          </cell>
          <cell r="M1916" t="str">
            <v>SL</v>
          </cell>
          <cell r="N1916" t="str">
            <v>-</v>
          </cell>
          <cell r="O1916" t="str">
            <v>-</v>
          </cell>
          <cell r="P1916" t="str">
            <v>No</v>
          </cell>
          <cell r="Q1916" t="str">
            <v>-</v>
          </cell>
          <cell r="R1916">
            <v>220</v>
          </cell>
          <cell r="S1916" t="str">
            <v>AUTO</v>
          </cell>
          <cell r="T1916" t="str">
            <v>SPORTING</v>
          </cell>
          <cell r="U1916" t="str">
            <v>DESCONTINUADO</v>
          </cell>
          <cell r="V1916">
            <v>1</v>
          </cell>
          <cell r="W1916">
            <v>2860.09</v>
          </cell>
          <cell r="X1916">
            <v>4211</v>
          </cell>
          <cell r="Y1916">
            <v>4884.7599999999993</v>
          </cell>
          <cell r="Z1916">
            <v>9479.5199999999986</v>
          </cell>
          <cell r="AA1916" t="str">
            <v>MICHELIN, 245, 40, 17, 91, Y, AUTO, SPORTING, PILOT SPORT ZR, Letra Negra</v>
          </cell>
        </row>
        <row r="1917">
          <cell r="A1917">
            <v>98654</v>
          </cell>
          <cell r="B1917" t="str">
            <v>205/65/R15 Bfgoodrich Advantage T/A Go 94T</v>
          </cell>
          <cell r="C1917" t="str">
            <v>BFGOODRICH</v>
          </cell>
          <cell r="D1917" t="str">
            <v>ADVANTAGE T/A GO</v>
          </cell>
          <cell r="E1917">
            <v>205</v>
          </cell>
          <cell r="F1917">
            <v>65</v>
          </cell>
          <cell r="G1917">
            <v>15</v>
          </cell>
          <cell r="H1917" t="str">
            <v>Letra Negra</v>
          </cell>
          <cell r="I1917" t="str">
            <v>No</v>
          </cell>
          <cell r="J1917" t="str">
            <v>R</v>
          </cell>
          <cell r="K1917" t="str">
            <v>T</v>
          </cell>
          <cell r="L1917" t="str">
            <v>94</v>
          </cell>
          <cell r="M1917" t="str">
            <v>SL</v>
          </cell>
          <cell r="N1917" t="str">
            <v>A</v>
          </cell>
          <cell r="O1917" t="str">
            <v>B</v>
          </cell>
          <cell r="P1917" t="str">
            <v>No</v>
          </cell>
          <cell r="Q1917" t="str">
            <v>-</v>
          </cell>
          <cell r="R1917">
            <v>680</v>
          </cell>
          <cell r="S1917" t="str">
            <v>AUTO</v>
          </cell>
          <cell r="T1917" t="str">
            <v>URBAN</v>
          </cell>
          <cell r="U1917" t="str">
            <v>DESCONTINUADO</v>
          </cell>
          <cell r="V1917">
            <v>0</v>
          </cell>
          <cell r="W1917">
            <v>895.34</v>
          </cell>
          <cell r="X1917">
            <v>1416</v>
          </cell>
          <cell r="Y1917">
            <v>1642.56</v>
          </cell>
          <cell r="Z1917">
            <v>2968.4399999999996</v>
          </cell>
          <cell r="AA1917" t="str">
            <v>BFGOODRICH, 205, 65, 15, 94, T, AUTO, URBAN, ADVANTAGE T/A GO, Letra Negra</v>
          </cell>
        </row>
        <row r="1918">
          <cell r="A1918">
            <v>93449</v>
          </cell>
          <cell r="B1918" t="str">
            <v>225/75/R16 Bfgoodrich Rugged Terrain T/A 112R</v>
          </cell>
          <cell r="C1918" t="str">
            <v>BFGOODRICH</v>
          </cell>
          <cell r="D1918" t="str">
            <v>RUGGED TERRAIN T/A</v>
          </cell>
          <cell r="E1918">
            <v>225</v>
          </cell>
          <cell r="F1918">
            <v>75</v>
          </cell>
          <cell r="G1918">
            <v>16</v>
          </cell>
          <cell r="H1918" t="str">
            <v>Letra Negra</v>
          </cell>
          <cell r="I1918" t="str">
            <v>No</v>
          </cell>
          <cell r="J1918" t="str">
            <v>R</v>
          </cell>
          <cell r="K1918" t="str">
            <v>R</v>
          </cell>
          <cell r="L1918" t="str">
            <v>112</v>
          </cell>
          <cell r="M1918" t="str">
            <v>SL</v>
          </cell>
          <cell r="N1918" t="str">
            <v>-</v>
          </cell>
          <cell r="O1918" t="str">
            <v>-</v>
          </cell>
          <cell r="P1918" t="str">
            <v>No</v>
          </cell>
          <cell r="Q1918" t="str">
            <v>-</v>
          </cell>
          <cell r="R1918">
            <v>0</v>
          </cell>
          <cell r="S1918" t="str">
            <v>CAMIONETA</v>
          </cell>
          <cell r="T1918" t="str">
            <v>URBAN</v>
          </cell>
          <cell r="U1918" t="str">
            <v>DESCONTINUADO</v>
          </cell>
          <cell r="V1918">
            <v>1</v>
          </cell>
          <cell r="W1918">
            <v>1519.93</v>
          </cell>
          <cell r="X1918">
            <v>2326</v>
          </cell>
          <cell r="Y1918">
            <v>2698.16</v>
          </cell>
          <cell r="Z1918">
            <v>5037.8799999999992</v>
          </cell>
          <cell r="AA1918" t="str">
            <v>BFGOODRICH, 225, 75, 16, 112, R, CAMIONETA, URBAN, RUGGED TERRAIN T/A, Letra Negra</v>
          </cell>
        </row>
        <row r="1919">
          <cell r="A1919">
            <v>95210</v>
          </cell>
          <cell r="B1919" t="str">
            <v>12.5/90/R15 Bfgoodrich All Terrain T/A Ko 113Q</v>
          </cell>
          <cell r="C1919" t="str">
            <v>BFGOODRICH</v>
          </cell>
          <cell r="D1919" t="str">
            <v>ALL TERRAIN T/A KO</v>
          </cell>
          <cell r="E1919">
            <v>12.5</v>
          </cell>
          <cell r="F1919">
            <v>90</v>
          </cell>
          <cell r="G1919">
            <v>15</v>
          </cell>
          <cell r="H1919" t="str">
            <v>Letra Blanca Resaltada</v>
          </cell>
          <cell r="I1919" t="str">
            <v>No</v>
          </cell>
          <cell r="J1919" t="str">
            <v>R</v>
          </cell>
          <cell r="K1919" t="str">
            <v>Q</v>
          </cell>
          <cell r="L1919" t="str">
            <v>113</v>
          </cell>
          <cell r="M1919" t="str">
            <v>C</v>
          </cell>
          <cell r="N1919" t="str">
            <v>-</v>
          </cell>
          <cell r="O1919" t="str">
            <v>-</v>
          </cell>
          <cell r="P1919" t="str">
            <v>No</v>
          </cell>
          <cell r="Q1919">
            <v>6</v>
          </cell>
          <cell r="R1919">
            <v>0</v>
          </cell>
          <cell r="S1919" t="str">
            <v>CAMIONETA</v>
          </cell>
          <cell r="T1919" t="str">
            <v>URBAN</v>
          </cell>
          <cell r="U1919" t="str">
            <v>DESCONTINUADO</v>
          </cell>
          <cell r="V1919">
            <v>1</v>
          </cell>
          <cell r="W1919">
            <v>2640.72</v>
          </cell>
          <cell r="X1919">
            <v>3780</v>
          </cell>
          <cell r="Y1919">
            <v>4384.7999999999993</v>
          </cell>
          <cell r="Z1919">
            <v>8752.1999999999989</v>
          </cell>
          <cell r="AA1919" t="str">
            <v>BFGOODRICH, 12.5, 90, 15, 113, Q, CAMIONETA, URBAN, ALL TERRAIN T/A KO, Letra Blanca Resaltada</v>
          </cell>
        </row>
        <row r="1920">
          <cell r="A1920">
            <v>95290</v>
          </cell>
          <cell r="B1920" t="str">
            <v>285/65/R18 Bfgoodrich All Terrain T/A Ko 125/122R</v>
          </cell>
          <cell r="C1920" t="str">
            <v>BFGOODRICH</v>
          </cell>
          <cell r="D1920" t="str">
            <v>ALL TERRAIN T/A KO</v>
          </cell>
          <cell r="E1920">
            <v>285</v>
          </cell>
          <cell r="F1920">
            <v>65</v>
          </cell>
          <cell r="G1920">
            <v>18</v>
          </cell>
          <cell r="H1920" t="str">
            <v>Letra Blanca Resaltada</v>
          </cell>
          <cell r="I1920" t="str">
            <v>No</v>
          </cell>
          <cell r="J1920" t="str">
            <v>R</v>
          </cell>
          <cell r="K1920" t="str">
            <v>R</v>
          </cell>
          <cell r="L1920" t="str">
            <v>125/122</v>
          </cell>
          <cell r="M1920" t="str">
            <v>E</v>
          </cell>
          <cell r="N1920" t="str">
            <v>-</v>
          </cell>
          <cell r="O1920" t="str">
            <v>-</v>
          </cell>
          <cell r="P1920" t="str">
            <v>No</v>
          </cell>
          <cell r="Q1920">
            <v>10</v>
          </cell>
          <cell r="R1920">
            <v>0</v>
          </cell>
          <cell r="S1920" t="str">
            <v>CAMIONETA</v>
          </cell>
          <cell r="T1920" t="str">
            <v>URBAN</v>
          </cell>
          <cell r="U1920" t="str">
            <v>DESCONTINUADO</v>
          </cell>
          <cell r="V1920">
            <v>0</v>
          </cell>
          <cell r="W1920">
            <v>2495.16</v>
          </cell>
          <cell r="X1920">
            <v>3768</v>
          </cell>
          <cell r="Y1920">
            <v>4370.88</v>
          </cell>
          <cell r="Z1920">
            <v>8270.7999999999993</v>
          </cell>
          <cell r="AA1920" t="str">
            <v>BFGOODRICH, 285, 65, 18, 125/122, R, CAMIONETA, URBAN, ALL TERRAIN T/A KO, Letra Blanca Resaltada</v>
          </cell>
        </row>
        <row r="1921">
          <cell r="A1921">
            <v>97454</v>
          </cell>
          <cell r="B1921" t="str">
            <v>205/40/R17 Bfgoodrich G-Force Sport 80W</v>
          </cell>
          <cell r="C1921" t="str">
            <v>BFGOODRICH</v>
          </cell>
          <cell r="D1921" t="str">
            <v>G-FORCE SPORT</v>
          </cell>
          <cell r="E1921">
            <v>205</v>
          </cell>
          <cell r="F1921">
            <v>40</v>
          </cell>
          <cell r="G1921">
            <v>17</v>
          </cell>
          <cell r="H1921" t="str">
            <v>Letra Negra</v>
          </cell>
          <cell r="I1921" t="str">
            <v>No</v>
          </cell>
          <cell r="J1921" t="str">
            <v>HP</v>
          </cell>
          <cell r="K1921" t="str">
            <v>W</v>
          </cell>
          <cell r="L1921" t="str">
            <v>80</v>
          </cell>
          <cell r="M1921" t="str">
            <v>SL</v>
          </cell>
          <cell r="N1921" t="str">
            <v>-</v>
          </cell>
          <cell r="O1921" t="str">
            <v>-</v>
          </cell>
          <cell r="P1921" t="str">
            <v>No</v>
          </cell>
          <cell r="Q1921" t="str">
            <v>-</v>
          </cell>
          <cell r="R1921">
            <v>340</v>
          </cell>
          <cell r="S1921" t="str">
            <v>AUTO</v>
          </cell>
          <cell r="T1921" t="str">
            <v>SPORTING</v>
          </cell>
          <cell r="U1921" t="str">
            <v>DESCONTINUADO</v>
          </cell>
          <cell r="V1921">
            <v>0</v>
          </cell>
          <cell r="W1921">
            <v>1181.53</v>
          </cell>
          <cell r="X1921">
            <v>1938</v>
          </cell>
          <cell r="Y1921">
            <v>2248.08</v>
          </cell>
          <cell r="Z1921">
            <v>3916.16</v>
          </cell>
          <cell r="AA1921" t="str">
            <v>BFGOODRICH, 205, 40, 17, 80, W, AUTO, SPORTING, G-FORCE SPORT, Letra Negra</v>
          </cell>
        </row>
        <row r="1922">
          <cell r="A1922" t="str">
            <v>BS11271100</v>
          </cell>
          <cell r="B1922" t="str">
            <v>275/55/R20 Bridgestone Dueler H/L Alenza 111S</v>
          </cell>
          <cell r="C1922" t="str">
            <v>BRIDGESTONE</v>
          </cell>
          <cell r="D1922" t="str">
            <v>DUELER H/L ALENZA</v>
          </cell>
          <cell r="E1922">
            <v>275</v>
          </cell>
          <cell r="F1922">
            <v>55</v>
          </cell>
          <cell r="G1922">
            <v>20</v>
          </cell>
          <cell r="H1922" t="str">
            <v>Letra Negra</v>
          </cell>
          <cell r="I1922" t="str">
            <v>No</v>
          </cell>
          <cell r="J1922" t="str">
            <v>R</v>
          </cell>
          <cell r="K1922" t="str">
            <v>S</v>
          </cell>
          <cell r="L1922" t="str">
            <v>111</v>
          </cell>
          <cell r="M1922" t="str">
            <v>SL</v>
          </cell>
          <cell r="N1922" t="str">
            <v>B</v>
          </cell>
          <cell r="O1922" t="str">
            <v>B</v>
          </cell>
          <cell r="P1922" t="str">
            <v>No</v>
          </cell>
          <cell r="Q1922" t="str">
            <v>-</v>
          </cell>
          <cell r="R1922">
            <v>700</v>
          </cell>
          <cell r="S1922" t="str">
            <v>CAMIONETA</v>
          </cell>
          <cell r="T1922" t="str">
            <v>URBAN</v>
          </cell>
          <cell r="U1922" t="str">
            <v>EN GAMA</v>
          </cell>
          <cell r="V1922">
            <v>0</v>
          </cell>
          <cell r="W1922">
            <v>3313.09</v>
          </cell>
          <cell r="X1922">
            <v>4875</v>
          </cell>
          <cell r="Y1922">
            <v>5655</v>
          </cell>
          <cell r="Z1922">
            <v>10980.56</v>
          </cell>
          <cell r="AA1922" t="str">
            <v>BRIDGESTONE, 275, 55, 20, 111, S, CAMIONETA, URBAN, DUELER H/L ALENZA, Letra Negra</v>
          </cell>
        </row>
        <row r="1923">
          <cell r="A1923">
            <v>80828</v>
          </cell>
          <cell r="B1923" t="str">
            <v>195/55/R16 Michelin Energy Xm2 87H</v>
          </cell>
          <cell r="C1923" t="str">
            <v>MICHELIN</v>
          </cell>
          <cell r="D1923" t="str">
            <v>ENERGY XM2</v>
          </cell>
          <cell r="E1923">
            <v>195</v>
          </cell>
          <cell r="F1923">
            <v>55</v>
          </cell>
          <cell r="G1923">
            <v>16</v>
          </cell>
          <cell r="H1923" t="str">
            <v>Letra Negra</v>
          </cell>
          <cell r="I1923" t="str">
            <v>No</v>
          </cell>
          <cell r="J1923" t="str">
            <v>R</v>
          </cell>
          <cell r="K1923" t="str">
            <v>H</v>
          </cell>
          <cell r="L1923" t="str">
            <v>87</v>
          </cell>
          <cell r="M1923" t="str">
            <v>SL</v>
          </cell>
          <cell r="N1923" t="str">
            <v>-</v>
          </cell>
          <cell r="O1923" t="str">
            <v>-</v>
          </cell>
          <cell r="P1923" t="str">
            <v>No</v>
          </cell>
          <cell r="Q1923" t="str">
            <v>-</v>
          </cell>
          <cell r="R1923">
            <v>420</v>
          </cell>
          <cell r="S1923" t="str">
            <v>AUTO</v>
          </cell>
          <cell r="T1923" t="str">
            <v>URBAN</v>
          </cell>
          <cell r="U1923" t="str">
            <v>DESCONTINUADO</v>
          </cell>
          <cell r="V1923">
            <v>1</v>
          </cell>
          <cell r="W1923">
            <v>1516.61</v>
          </cell>
          <cell r="X1923">
            <v>2322</v>
          </cell>
          <cell r="Y1923">
            <v>2693.52</v>
          </cell>
          <cell r="Z1923">
            <v>5027.4399999999996</v>
          </cell>
          <cell r="AA1923" t="str">
            <v>MICHELIN, 195, 55, 16, 87, H, AUTO, URBAN, ENERGY XM2, Letra Negra</v>
          </cell>
        </row>
        <row r="1924">
          <cell r="A1924">
            <v>80414</v>
          </cell>
          <cell r="B1924" t="str">
            <v>225/55/R17 Michelin Pilot Sport A-S Plus 97W</v>
          </cell>
          <cell r="C1924" t="str">
            <v>MICHELIN</v>
          </cell>
          <cell r="D1924" t="str">
            <v>PILOT SPORT A-S PLUS</v>
          </cell>
          <cell r="E1924">
            <v>225</v>
          </cell>
          <cell r="F1924">
            <v>55</v>
          </cell>
          <cell r="G1924">
            <v>17</v>
          </cell>
          <cell r="H1924" t="str">
            <v>Letra Negra</v>
          </cell>
          <cell r="I1924" t="str">
            <v>No</v>
          </cell>
          <cell r="J1924" t="str">
            <v>HP</v>
          </cell>
          <cell r="K1924" t="str">
            <v>W</v>
          </cell>
          <cell r="L1924" t="str">
            <v>97</v>
          </cell>
          <cell r="M1924" t="str">
            <v>SL</v>
          </cell>
          <cell r="N1924" t="str">
            <v>-</v>
          </cell>
          <cell r="O1924" t="str">
            <v>-</v>
          </cell>
          <cell r="P1924" t="str">
            <v>No</v>
          </cell>
          <cell r="Q1924" t="str">
            <v>-</v>
          </cell>
          <cell r="R1924">
            <v>400</v>
          </cell>
          <cell r="S1924" t="str">
            <v>AUTO</v>
          </cell>
          <cell r="T1924" t="str">
            <v>SPORTING</v>
          </cell>
          <cell r="U1924" t="str">
            <v>DESCONTINUADO</v>
          </cell>
          <cell r="V1924">
            <v>1</v>
          </cell>
          <cell r="W1924">
            <v>2029.47</v>
          </cell>
          <cell r="X1924">
            <v>3086</v>
          </cell>
          <cell r="Y1924">
            <v>3579.7599999999998</v>
          </cell>
          <cell r="Z1924">
            <v>6726.8399999999992</v>
          </cell>
          <cell r="AA1924" t="str">
            <v>MICHELIN, 225, 55, 17, 97, W, AUTO, SPORTING, PILOT SPORT A-S PLUS, Letra Negra</v>
          </cell>
        </row>
        <row r="1925">
          <cell r="A1925">
            <v>81438</v>
          </cell>
          <cell r="B1925" t="str">
            <v>335/30/R20 Michelin Pilot Sport Ps2 104Y</v>
          </cell>
          <cell r="C1925" t="str">
            <v>MICHELIN</v>
          </cell>
          <cell r="D1925" t="str">
            <v>PILOT SPORT PS2</v>
          </cell>
          <cell r="E1925">
            <v>335</v>
          </cell>
          <cell r="F1925">
            <v>30</v>
          </cell>
          <cell r="G1925">
            <v>20</v>
          </cell>
          <cell r="H1925" t="str">
            <v>Letra Negra</v>
          </cell>
          <cell r="I1925" t="str">
            <v>No</v>
          </cell>
          <cell r="J1925" t="str">
            <v>HP</v>
          </cell>
          <cell r="K1925" t="str">
            <v>Y</v>
          </cell>
          <cell r="L1925" t="str">
            <v>104</v>
          </cell>
          <cell r="M1925" t="str">
            <v>SL</v>
          </cell>
          <cell r="N1925" t="str">
            <v>-</v>
          </cell>
          <cell r="O1925" t="str">
            <v>-</v>
          </cell>
          <cell r="P1925" t="str">
            <v>No</v>
          </cell>
          <cell r="Q1925" t="str">
            <v>-</v>
          </cell>
          <cell r="R1925">
            <v>220</v>
          </cell>
          <cell r="S1925" t="str">
            <v>AUTO</v>
          </cell>
          <cell r="T1925" t="str">
            <v>SPORTING</v>
          </cell>
          <cell r="U1925" t="str">
            <v>DESCONTINUADO</v>
          </cell>
          <cell r="V1925">
            <v>1</v>
          </cell>
          <cell r="W1925">
            <v>5004.55</v>
          </cell>
          <cell r="X1925">
            <v>7165</v>
          </cell>
          <cell r="Y1925">
            <v>8311.4</v>
          </cell>
          <cell r="Z1925">
            <v>16586.84</v>
          </cell>
          <cell r="AA1925" t="str">
            <v>MICHELIN, 335, 30, 20, 104, Y, AUTO, SPORTING, PILOT SPORT PS2, Letra Negra</v>
          </cell>
        </row>
        <row r="1926">
          <cell r="A1926">
            <v>82042</v>
          </cell>
          <cell r="B1926" t="str">
            <v>215/55/R17 Bfgoodrich Advantage T/A Go 94V</v>
          </cell>
          <cell r="C1926" t="str">
            <v>BFGOODRICH</v>
          </cell>
          <cell r="D1926" t="str">
            <v>ADVANTAGE T/A GO</v>
          </cell>
          <cell r="E1926">
            <v>215</v>
          </cell>
          <cell r="F1926">
            <v>55</v>
          </cell>
          <cell r="G1926">
            <v>17</v>
          </cell>
          <cell r="H1926" t="str">
            <v>Letra Negra</v>
          </cell>
          <cell r="I1926" t="str">
            <v>No</v>
          </cell>
          <cell r="J1926" t="str">
            <v>HP</v>
          </cell>
          <cell r="K1926" t="str">
            <v>V</v>
          </cell>
          <cell r="L1926" t="str">
            <v>94</v>
          </cell>
          <cell r="M1926" t="str">
            <v>SL</v>
          </cell>
          <cell r="N1926" t="str">
            <v>A</v>
          </cell>
          <cell r="O1926" t="str">
            <v>B</v>
          </cell>
          <cell r="P1926" t="str">
            <v>No</v>
          </cell>
          <cell r="Q1926" t="str">
            <v>-</v>
          </cell>
          <cell r="R1926">
            <v>680</v>
          </cell>
          <cell r="S1926" t="str">
            <v>AUTO</v>
          </cell>
          <cell r="T1926" t="str">
            <v>URBAN</v>
          </cell>
          <cell r="U1926" t="str">
            <v>DESCONTINUADO</v>
          </cell>
          <cell r="V1926">
            <v>1</v>
          </cell>
          <cell r="W1926">
            <v>1276.8900000000001</v>
          </cell>
          <cell r="X1926">
            <v>2067</v>
          </cell>
          <cell r="Y1926">
            <v>2397.7199999999998</v>
          </cell>
          <cell r="Z1926">
            <v>4232.84</v>
          </cell>
          <cell r="AA1926" t="str">
            <v>BFGOODRICH, 215, 55, 17, 94, V, AUTO, URBAN, ADVANTAGE T/A GO, Letra Negra</v>
          </cell>
        </row>
        <row r="1927">
          <cell r="A1927">
            <v>85761</v>
          </cell>
          <cell r="B1927" t="str">
            <v>255/40/R18 Bfgoodrich G-Force T/A Kdw 95Y</v>
          </cell>
          <cell r="C1927" t="str">
            <v>BFGOODRICH</v>
          </cell>
          <cell r="D1927" t="str">
            <v>G-FORCE T/A KDW</v>
          </cell>
          <cell r="E1927">
            <v>255</v>
          </cell>
          <cell r="F1927">
            <v>40</v>
          </cell>
          <cell r="G1927">
            <v>18</v>
          </cell>
          <cell r="H1927" t="str">
            <v>Letra Negra</v>
          </cell>
          <cell r="I1927" t="str">
            <v>No</v>
          </cell>
          <cell r="J1927" t="str">
            <v>HP</v>
          </cell>
          <cell r="K1927" t="str">
            <v>Y</v>
          </cell>
          <cell r="L1927" t="str">
            <v>95</v>
          </cell>
          <cell r="M1927" t="str">
            <v>SL</v>
          </cell>
          <cell r="N1927" t="str">
            <v>-</v>
          </cell>
          <cell r="O1927" t="str">
            <v>-</v>
          </cell>
          <cell r="P1927" t="str">
            <v>No</v>
          </cell>
          <cell r="Q1927" t="str">
            <v>-</v>
          </cell>
          <cell r="R1927">
            <v>300</v>
          </cell>
          <cell r="S1927" t="str">
            <v>AUTO</v>
          </cell>
          <cell r="T1927" t="str">
            <v>URBAN</v>
          </cell>
          <cell r="U1927" t="str">
            <v>DESCONTINUADO</v>
          </cell>
          <cell r="V1927">
            <v>1</v>
          </cell>
          <cell r="W1927">
            <v>2620.2199999999998</v>
          </cell>
          <cell r="X1927">
            <v>3937</v>
          </cell>
          <cell r="Y1927">
            <v>4566.92</v>
          </cell>
          <cell r="Z1927">
            <v>8684.92</v>
          </cell>
          <cell r="AA1927" t="str">
            <v>BFGOODRICH, 255, 40, 18, 95, Y, AUTO, URBAN, G-FORCE T/A KDW, Letra Negra</v>
          </cell>
        </row>
        <row r="1928">
          <cell r="A1928">
            <v>86358</v>
          </cell>
          <cell r="B1928" t="str">
            <v>205/40/R17 Bfgoodrich G-Force T/A Kdw 84Y</v>
          </cell>
          <cell r="C1928" t="str">
            <v>BFGOODRICH</v>
          </cell>
          <cell r="D1928" t="str">
            <v>G-FORCE T/A KDW</v>
          </cell>
          <cell r="E1928">
            <v>205</v>
          </cell>
          <cell r="F1928">
            <v>40</v>
          </cell>
          <cell r="G1928">
            <v>17</v>
          </cell>
          <cell r="H1928" t="str">
            <v>Letra Negra</v>
          </cell>
          <cell r="I1928" t="str">
            <v>No</v>
          </cell>
          <cell r="J1928" t="str">
            <v>HP</v>
          </cell>
          <cell r="K1928" t="str">
            <v>Y</v>
          </cell>
          <cell r="L1928" t="str">
            <v>84</v>
          </cell>
          <cell r="M1928" t="str">
            <v>XL</v>
          </cell>
          <cell r="N1928" t="str">
            <v>-</v>
          </cell>
          <cell r="O1928" t="str">
            <v>-</v>
          </cell>
          <cell r="P1928" t="str">
            <v>No</v>
          </cell>
          <cell r="Q1928" t="str">
            <v>-</v>
          </cell>
          <cell r="R1928">
            <v>300</v>
          </cell>
          <cell r="S1928" t="str">
            <v>AUTO</v>
          </cell>
          <cell r="T1928" t="str">
            <v>URBAN</v>
          </cell>
          <cell r="U1928" t="str">
            <v>DESCONTINUADO</v>
          </cell>
          <cell r="V1928">
            <v>0</v>
          </cell>
          <cell r="W1928">
            <v>1190.47</v>
          </cell>
          <cell r="X1928">
            <v>1950</v>
          </cell>
          <cell r="Y1928">
            <v>2262</v>
          </cell>
          <cell r="Z1928">
            <v>3946.32</v>
          </cell>
          <cell r="AA1928" t="str">
            <v>BFGOODRICH, 205, 40, 17, 84, Y, AUTO, URBAN, G-FORCE T/A KDW, Letra Negra</v>
          </cell>
        </row>
        <row r="1929">
          <cell r="A1929">
            <v>67118</v>
          </cell>
          <cell r="B1929" t="str">
            <v>225/70/R15 Uniroyal Laredo Cross Country 100T</v>
          </cell>
          <cell r="C1929" t="str">
            <v>UNIROYAL</v>
          </cell>
          <cell r="D1929" t="str">
            <v>LAREDO CROSS COUNTRY</v>
          </cell>
          <cell r="E1929">
            <v>225</v>
          </cell>
          <cell r="F1929">
            <v>70</v>
          </cell>
          <cell r="G1929">
            <v>15</v>
          </cell>
          <cell r="H1929" t="str">
            <v>Letra Blanca Resaltada Derecha</v>
          </cell>
          <cell r="I1929" t="str">
            <v>No</v>
          </cell>
          <cell r="J1929" t="str">
            <v>R</v>
          </cell>
          <cell r="K1929" t="str">
            <v>T</v>
          </cell>
          <cell r="L1929" t="str">
            <v>100</v>
          </cell>
          <cell r="M1929" t="str">
            <v>SL</v>
          </cell>
          <cell r="N1929" t="str">
            <v>-</v>
          </cell>
          <cell r="O1929" t="str">
            <v>-</v>
          </cell>
          <cell r="P1929" t="str">
            <v>No</v>
          </cell>
          <cell r="Q1929" t="str">
            <v>-</v>
          </cell>
          <cell r="R1929">
            <v>540</v>
          </cell>
          <cell r="S1929" t="str">
            <v>CAMIONETA</v>
          </cell>
          <cell r="T1929" t="str">
            <v>URBAN</v>
          </cell>
          <cell r="U1929" t="str">
            <v>DESCONTINUADO</v>
          </cell>
          <cell r="V1929">
            <v>1</v>
          </cell>
          <cell r="W1929">
            <v>1057.0899999999999</v>
          </cell>
          <cell r="X1929">
            <v>1635</v>
          </cell>
          <cell r="Y1929">
            <v>1896.6</v>
          </cell>
          <cell r="Z1929">
            <v>3504.3599999999997</v>
          </cell>
          <cell r="AA1929" t="str">
            <v>UNIROYAL, 225, 70, 15, 100, T, CAMIONETA, URBAN, LAREDO CROSS COUNTRY, Letra Blanca Resaltada Derecha</v>
          </cell>
        </row>
        <row r="1930">
          <cell r="A1930" t="str">
            <v>CT1955515</v>
          </cell>
          <cell r="B1930" t="str">
            <v>195/55/R16 Continental Contipremiumcontact 2 85V</v>
          </cell>
          <cell r="C1930" t="str">
            <v>CONTINENTAL</v>
          </cell>
          <cell r="D1930" t="str">
            <v>CONTIPREMIUMCONTACT 2</v>
          </cell>
          <cell r="E1930">
            <v>195</v>
          </cell>
          <cell r="F1930">
            <v>55</v>
          </cell>
          <cell r="G1930">
            <v>16</v>
          </cell>
          <cell r="H1930" t="str">
            <v>Letra Negra</v>
          </cell>
          <cell r="I1930" t="str">
            <v>No</v>
          </cell>
          <cell r="J1930" t="str">
            <v>HP</v>
          </cell>
          <cell r="K1930" t="str">
            <v>V</v>
          </cell>
          <cell r="L1930" t="str">
            <v>85</v>
          </cell>
          <cell r="M1930" t="str">
            <v>SL</v>
          </cell>
          <cell r="N1930" t="str">
            <v>-</v>
          </cell>
          <cell r="O1930" t="str">
            <v>-</v>
          </cell>
          <cell r="P1930" t="str">
            <v>No</v>
          </cell>
          <cell r="Q1930" t="str">
            <v>-</v>
          </cell>
          <cell r="R1930">
            <v>0</v>
          </cell>
          <cell r="S1930" t="str">
            <v>AUTO</v>
          </cell>
          <cell r="T1930" t="str">
            <v>URBAN</v>
          </cell>
          <cell r="U1930" t="str">
            <v>DESCONTINUADO</v>
          </cell>
          <cell r="V1930">
            <v>1</v>
          </cell>
          <cell r="W1930">
            <v>1449.57</v>
          </cell>
          <cell r="X1930">
            <v>2167</v>
          </cell>
          <cell r="Y1930">
            <v>2513.7199999999998</v>
          </cell>
          <cell r="Z1930">
            <v>4804.7199999999993</v>
          </cell>
          <cell r="AA1930" t="str">
            <v>CONTINENTAL, 195, 55, 16, 85, V, AUTO, URBAN, CONTIPREMIUMCONTACT 2, Letra Negra</v>
          </cell>
        </row>
        <row r="1931">
          <cell r="A1931">
            <v>70532</v>
          </cell>
          <cell r="B1931" t="str">
            <v>185/65/R15 Bfgoodrich Touring T/A Dt Go 88T</v>
          </cell>
          <cell r="C1931" t="str">
            <v>BFGOODRICH</v>
          </cell>
          <cell r="D1931" t="str">
            <v>TOURING T/A DT GO</v>
          </cell>
          <cell r="E1931">
            <v>185</v>
          </cell>
          <cell r="F1931">
            <v>65</v>
          </cell>
          <cell r="G1931">
            <v>15</v>
          </cell>
          <cell r="H1931" t="str">
            <v>Letra Negra</v>
          </cell>
          <cell r="I1931" t="str">
            <v>No</v>
          </cell>
          <cell r="J1931" t="str">
            <v>R</v>
          </cell>
          <cell r="K1931" t="str">
            <v>T</v>
          </cell>
          <cell r="L1931" t="str">
            <v>88</v>
          </cell>
          <cell r="M1931" t="str">
            <v>SL</v>
          </cell>
          <cell r="N1931" t="str">
            <v>-</v>
          </cell>
          <cell r="O1931" t="str">
            <v>-</v>
          </cell>
          <cell r="P1931" t="str">
            <v>No</v>
          </cell>
          <cell r="Q1931" t="str">
            <v>-</v>
          </cell>
          <cell r="R1931">
            <v>680</v>
          </cell>
          <cell r="S1931" t="str">
            <v>AUTO</v>
          </cell>
          <cell r="T1931" t="str">
            <v>TOURING</v>
          </cell>
          <cell r="U1931" t="str">
            <v>DESCONTINUADO</v>
          </cell>
          <cell r="V1931">
            <v>0</v>
          </cell>
          <cell r="W1931">
            <v>643.79</v>
          </cell>
          <cell r="X1931">
            <v>1076</v>
          </cell>
          <cell r="Y1931">
            <v>1248.1599999999999</v>
          </cell>
          <cell r="Z1931">
            <v>2134.3999999999996</v>
          </cell>
          <cell r="AA1931" t="str">
            <v>BFGOODRICH, 185, 65, 15, 88, T, AUTO, TOURING, TOURING T/A DT GO, Letra Negra</v>
          </cell>
        </row>
        <row r="1932">
          <cell r="A1932">
            <v>96000</v>
          </cell>
          <cell r="B1932" t="str">
            <v>205/50/R15 Michelin Pilot Exalto 86V</v>
          </cell>
          <cell r="C1932" t="str">
            <v>MICHELIN</v>
          </cell>
          <cell r="D1932" t="str">
            <v>PILOT EXALTO</v>
          </cell>
          <cell r="E1932">
            <v>205</v>
          </cell>
          <cell r="F1932">
            <v>50</v>
          </cell>
          <cell r="G1932">
            <v>15</v>
          </cell>
          <cell r="H1932" t="str">
            <v>Letra Negra</v>
          </cell>
          <cell r="I1932" t="str">
            <v>No</v>
          </cell>
          <cell r="J1932" t="str">
            <v>HP</v>
          </cell>
          <cell r="K1932" t="str">
            <v>V</v>
          </cell>
          <cell r="L1932" t="str">
            <v>86</v>
          </cell>
          <cell r="M1932" t="str">
            <v>SL</v>
          </cell>
          <cell r="N1932" t="str">
            <v>-</v>
          </cell>
          <cell r="O1932" t="str">
            <v>-</v>
          </cell>
          <cell r="P1932" t="str">
            <v>No</v>
          </cell>
          <cell r="Q1932" t="str">
            <v>-</v>
          </cell>
          <cell r="R1932">
            <v>0</v>
          </cell>
          <cell r="S1932" t="str">
            <v>AUTO</v>
          </cell>
          <cell r="T1932" t="str">
            <v>URBAN</v>
          </cell>
          <cell r="U1932" t="str">
            <v>DESCONTINUADO</v>
          </cell>
          <cell r="V1932">
            <v>1</v>
          </cell>
          <cell r="W1932">
            <v>1050.67</v>
          </cell>
          <cell r="X1932">
            <v>1627</v>
          </cell>
          <cell r="Y1932">
            <v>1887.32</v>
          </cell>
          <cell r="Z1932">
            <v>3482.32</v>
          </cell>
          <cell r="AA1932" t="str">
            <v>MICHELIN, 205, 50, 15, 86, V, AUTO, URBAN, PILOT EXALTO, Letra Negra</v>
          </cell>
        </row>
        <row r="1933">
          <cell r="A1933">
            <v>96031</v>
          </cell>
          <cell r="B1933" t="str">
            <v>315/30/R18 Michelin Pilot Sport Ps2 98Y</v>
          </cell>
          <cell r="C1933" t="str">
            <v>MICHELIN</v>
          </cell>
          <cell r="D1933" t="str">
            <v>PILOT SPORT PS2</v>
          </cell>
          <cell r="E1933">
            <v>315</v>
          </cell>
          <cell r="F1933">
            <v>30</v>
          </cell>
          <cell r="G1933">
            <v>18</v>
          </cell>
          <cell r="H1933" t="str">
            <v>Letra Negra</v>
          </cell>
          <cell r="I1933" t="str">
            <v>Si</v>
          </cell>
          <cell r="J1933" t="str">
            <v>HP</v>
          </cell>
          <cell r="K1933" t="str">
            <v>Y</v>
          </cell>
          <cell r="L1933" t="str">
            <v>98</v>
          </cell>
          <cell r="M1933" t="str">
            <v>SL</v>
          </cell>
          <cell r="N1933" t="str">
            <v>AA</v>
          </cell>
          <cell r="O1933" t="str">
            <v>A</v>
          </cell>
          <cell r="P1933" t="str">
            <v>No</v>
          </cell>
          <cell r="Q1933" t="str">
            <v>-</v>
          </cell>
          <cell r="R1933">
            <v>220</v>
          </cell>
          <cell r="S1933" t="str">
            <v>AUTO</v>
          </cell>
          <cell r="T1933" t="str">
            <v>SPORTING</v>
          </cell>
          <cell r="U1933" t="str">
            <v>EN GAMA</v>
          </cell>
          <cell r="V1933">
            <v>1</v>
          </cell>
          <cell r="W1933">
            <v>4890.12</v>
          </cell>
          <cell r="X1933">
            <v>7011</v>
          </cell>
          <cell r="Y1933">
            <v>8132.7599999999993</v>
          </cell>
          <cell r="Z1933">
            <v>16207.519999999999</v>
          </cell>
          <cell r="AA1933" t="str">
            <v>MICHELIN, 315, 30, 18, 98, Y, AUTO, SPORTING, PILOT SPORT PS2, Letra Negra</v>
          </cell>
        </row>
        <row r="1934">
          <cell r="A1934">
            <v>99123</v>
          </cell>
          <cell r="B1934" t="str">
            <v>265/75/R16 Michelin Defender Ltx 116T</v>
          </cell>
          <cell r="C1934" t="str">
            <v>MICHELIN</v>
          </cell>
          <cell r="D1934" t="str">
            <v>DEFENDER LTX</v>
          </cell>
          <cell r="E1934">
            <v>265</v>
          </cell>
          <cell r="F1934">
            <v>75</v>
          </cell>
          <cell r="G1934">
            <v>16</v>
          </cell>
          <cell r="H1934" t="str">
            <v>Letra Blanca Resaltada Derecha</v>
          </cell>
          <cell r="I1934" t="str">
            <v>No</v>
          </cell>
          <cell r="J1934" t="str">
            <v>R</v>
          </cell>
          <cell r="K1934" t="str">
            <v>T</v>
          </cell>
          <cell r="L1934" t="str">
            <v>116</v>
          </cell>
          <cell r="M1934" t="str">
            <v>SL</v>
          </cell>
          <cell r="N1934" t="str">
            <v>-</v>
          </cell>
          <cell r="O1934" t="str">
            <v>-</v>
          </cell>
          <cell r="P1934" t="str">
            <v>No</v>
          </cell>
          <cell r="Q1934" t="str">
            <v>-</v>
          </cell>
          <cell r="R1934">
            <v>0</v>
          </cell>
          <cell r="S1934" t="str">
            <v>CAMIONETA</v>
          </cell>
          <cell r="T1934" t="str">
            <v>URBAN</v>
          </cell>
          <cell r="U1934" t="str">
            <v>EN GAMA</v>
          </cell>
          <cell r="V1934">
            <v>0</v>
          </cell>
          <cell r="W1934">
            <v>2622.92</v>
          </cell>
          <cell r="X1934">
            <v>3820</v>
          </cell>
          <cell r="Y1934">
            <v>4431.2</v>
          </cell>
          <cell r="Z1934">
            <v>8694.1999999999989</v>
          </cell>
          <cell r="AA1934" t="str">
            <v>MICHELIN, 265, 75, 16, 116, T, CAMIONETA, URBAN, DEFENDER LTX, Letra Blanca Resaltada Derecha</v>
          </cell>
        </row>
        <row r="1935">
          <cell r="A1935" t="str">
            <v>AR1002799</v>
          </cell>
          <cell r="B1935" t="str">
            <v>225/75/R15 Aurora Radial H715 102S</v>
          </cell>
          <cell r="C1935" t="str">
            <v>AURORA</v>
          </cell>
          <cell r="D1935" t="str">
            <v>RADIAL H715</v>
          </cell>
          <cell r="E1935">
            <v>225</v>
          </cell>
          <cell r="F1935">
            <v>75</v>
          </cell>
          <cell r="G1935">
            <v>15</v>
          </cell>
          <cell r="H1935" t="str">
            <v>Letra Blanca</v>
          </cell>
          <cell r="I1935" t="str">
            <v>No</v>
          </cell>
          <cell r="J1935" t="str">
            <v>R</v>
          </cell>
          <cell r="K1935" t="str">
            <v>S</v>
          </cell>
          <cell r="L1935" t="str">
            <v>102</v>
          </cell>
          <cell r="M1935" t="str">
            <v>SL</v>
          </cell>
          <cell r="N1935" t="str">
            <v>-</v>
          </cell>
          <cell r="O1935" t="str">
            <v>-</v>
          </cell>
          <cell r="P1935" t="str">
            <v>No</v>
          </cell>
          <cell r="Q1935" t="str">
            <v>-</v>
          </cell>
          <cell r="R1935">
            <v>600</v>
          </cell>
          <cell r="S1935" t="str">
            <v>AUTO</v>
          </cell>
          <cell r="T1935" t="str">
            <v>URBAN</v>
          </cell>
          <cell r="U1935" t="str">
            <v>DESCONTINUADO</v>
          </cell>
          <cell r="V1935">
            <v>1</v>
          </cell>
          <cell r="W1935">
            <v>746.85</v>
          </cell>
          <cell r="X1935">
            <v>1215</v>
          </cell>
          <cell r="Y1935">
            <v>1409.3999999999999</v>
          </cell>
          <cell r="Z1935">
            <v>2475.44</v>
          </cell>
          <cell r="AA1935" t="str">
            <v>AURORA, 225, 75, 15, 102, S, AUTO, URBAN, RADIAL H715, Letra Blanca</v>
          </cell>
        </row>
        <row r="1936">
          <cell r="A1936" t="str">
            <v>C11407</v>
          </cell>
          <cell r="B1936" t="str">
            <v>185/65/R14 Coopertires Cs4 Touring 86H</v>
          </cell>
          <cell r="C1936" t="str">
            <v>COOPERTIRES</v>
          </cell>
          <cell r="D1936" t="str">
            <v>CS4 TOURING</v>
          </cell>
          <cell r="E1936">
            <v>185</v>
          </cell>
          <cell r="F1936">
            <v>65</v>
          </cell>
          <cell r="G1936">
            <v>14</v>
          </cell>
          <cell r="H1936" t="str">
            <v>Letra Negra</v>
          </cell>
          <cell r="I1936" t="str">
            <v>No</v>
          </cell>
          <cell r="J1936" t="str">
            <v>R</v>
          </cell>
          <cell r="K1936" t="str">
            <v>H</v>
          </cell>
          <cell r="L1936" t="str">
            <v>86</v>
          </cell>
          <cell r="M1936" t="str">
            <v>SL</v>
          </cell>
          <cell r="N1936" t="str">
            <v>A</v>
          </cell>
          <cell r="O1936" t="str">
            <v>A</v>
          </cell>
          <cell r="P1936" t="str">
            <v>No</v>
          </cell>
          <cell r="Q1936" t="str">
            <v>-</v>
          </cell>
          <cell r="R1936">
            <v>560</v>
          </cell>
          <cell r="S1936" t="str">
            <v>AUTO</v>
          </cell>
          <cell r="T1936" t="str">
            <v>TOURING</v>
          </cell>
          <cell r="U1936" t="str">
            <v>DESCONTINUADO</v>
          </cell>
          <cell r="V1936">
            <v>1</v>
          </cell>
          <cell r="W1936">
            <v>753.57</v>
          </cell>
          <cell r="X1936">
            <v>1195</v>
          </cell>
          <cell r="Y1936">
            <v>1386.1999999999998</v>
          </cell>
          <cell r="Z1936">
            <v>2498.64</v>
          </cell>
          <cell r="AA1936" t="str">
            <v>COOPERTIRES, 185, 65, 14, 86, H, AUTO, TOURING, CS4 TOURING, Letra Negra</v>
          </cell>
        </row>
        <row r="1937">
          <cell r="A1937" t="str">
            <v>C16302</v>
          </cell>
          <cell r="B1937" t="str">
            <v>215/60/R16 Coopertires Cs3 Touring 95V</v>
          </cell>
          <cell r="C1937" t="str">
            <v>COOPERTIRES</v>
          </cell>
          <cell r="D1937" t="str">
            <v>CS3 TOURING</v>
          </cell>
          <cell r="E1937">
            <v>215</v>
          </cell>
          <cell r="F1937">
            <v>60</v>
          </cell>
          <cell r="G1937">
            <v>16</v>
          </cell>
          <cell r="H1937" t="str">
            <v>Letra Negra</v>
          </cell>
          <cell r="I1937" t="str">
            <v>No</v>
          </cell>
          <cell r="J1937" t="str">
            <v>HP</v>
          </cell>
          <cell r="K1937" t="str">
            <v>V</v>
          </cell>
          <cell r="L1937" t="str">
            <v>95</v>
          </cell>
          <cell r="M1937" t="str">
            <v>SL</v>
          </cell>
          <cell r="N1937" t="str">
            <v>A</v>
          </cell>
          <cell r="O1937" t="str">
            <v>A</v>
          </cell>
          <cell r="P1937" t="str">
            <v>No</v>
          </cell>
          <cell r="Q1937" t="str">
            <v>-</v>
          </cell>
          <cell r="R1937">
            <v>440</v>
          </cell>
          <cell r="S1937" t="str">
            <v>AUTO</v>
          </cell>
          <cell r="T1937" t="str">
            <v>TOURING</v>
          </cell>
          <cell r="U1937" t="str">
            <v>DESCONTINUADO</v>
          </cell>
          <cell r="V1937">
            <v>1</v>
          </cell>
          <cell r="W1937">
            <v>1190.98</v>
          </cell>
          <cell r="X1937">
            <v>1881</v>
          </cell>
          <cell r="Y1937">
            <v>2181.96</v>
          </cell>
          <cell r="Z1937">
            <v>3947.4799999999996</v>
          </cell>
          <cell r="AA1937" t="str">
            <v>COOPERTIRES, 215, 60, 16, 95, V, AUTO, TOURING, CS3 TOURING, Letra Negra</v>
          </cell>
        </row>
        <row r="1938">
          <cell r="A1938">
            <v>91685</v>
          </cell>
          <cell r="B1938" t="str">
            <v>215/65/R15 Uniroyal Tiger Paw Touring 96H</v>
          </cell>
          <cell r="C1938" t="str">
            <v>UNIROYAL</v>
          </cell>
          <cell r="D1938" t="str">
            <v>TIGER PAW TOURING</v>
          </cell>
          <cell r="E1938">
            <v>215</v>
          </cell>
          <cell r="F1938">
            <v>65</v>
          </cell>
          <cell r="G1938">
            <v>15</v>
          </cell>
          <cell r="H1938" t="str">
            <v>Letra Negra</v>
          </cell>
          <cell r="I1938" t="str">
            <v>No</v>
          </cell>
          <cell r="J1938" t="str">
            <v>R</v>
          </cell>
          <cell r="K1938" t="str">
            <v>H</v>
          </cell>
          <cell r="L1938" t="str">
            <v>96</v>
          </cell>
          <cell r="M1938" t="str">
            <v>SL</v>
          </cell>
          <cell r="N1938" t="str">
            <v>-</v>
          </cell>
          <cell r="O1938" t="str">
            <v>-</v>
          </cell>
          <cell r="P1938" t="str">
            <v>No</v>
          </cell>
          <cell r="Q1938" t="str">
            <v>-</v>
          </cell>
          <cell r="R1938">
            <v>0</v>
          </cell>
          <cell r="S1938" t="str">
            <v>AUTO</v>
          </cell>
          <cell r="T1938" t="str">
            <v>TOURING</v>
          </cell>
          <cell r="U1938" t="str">
            <v>DESCONTINUADO</v>
          </cell>
          <cell r="V1938">
            <v>1</v>
          </cell>
          <cell r="W1938">
            <v>733.44</v>
          </cell>
          <cell r="X1938">
            <v>1197</v>
          </cell>
          <cell r="Y1938">
            <v>1388.52</v>
          </cell>
          <cell r="Z1938">
            <v>2431.3599999999997</v>
          </cell>
          <cell r="AA1938" t="str">
            <v>UNIROYAL, 215, 65, 15, 96, H, AUTO, TOURING, TIGER PAW TOURING, Letra Negra</v>
          </cell>
        </row>
        <row r="1939">
          <cell r="A1939">
            <v>98353</v>
          </cell>
          <cell r="B1939" t="str">
            <v>245/45/R18 Michelin Pilot Sport A-S Plus 96Y</v>
          </cell>
          <cell r="C1939" t="str">
            <v>MICHELIN</v>
          </cell>
          <cell r="D1939" t="str">
            <v>PILOT SPORT A-S PLUS</v>
          </cell>
          <cell r="E1939">
            <v>245</v>
          </cell>
          <cell r="F1939">
            <v>45</v>
          </cell>
          <cell r="G1939">
            <v>18</v>
          </cell>
          <cell r="H1939" t="str">
            <v>Letra Negra</v>
          </cell>
          <cell r="I1939" t="str">
            <v>No</v>
          </cell>
          <cell r="J1939" t="str">
            <v>HP</v>
          </cell>
          <cell r="K1939" t="str">
            <v>Y</v>
          </cell>
          <cell r="L1939" t="str">
            <v>96</v>
          </cell>
          <cell r="M1939" t="str">
            <v>SL</v>
          </cell>
          <cell r="N1939" t="str">
            <v>-</v>
          </cell>
          <cell r="O1939" t="str">
            <v>-</v>
          </cell>
          <cell r="P1939" t="str">
            <v>No</v>
          </cell>
          <cell r="Q1939" t="str">
            <v>-</v>
          </cell>
          <cell r="R1939">
            <v>0</v>
          </cell>
          <cell r="S1939" t="str">
            <v>AUTO</v>
          </cell>
          <cell r="T1939" t="str">
            <v>SPORTING</v>
          </cell>
          <cell r="U1939" t="str">
            <v>DESCONTINUADO</v>
          </cell>
          <cell r="V1939">
            <v>0</v>
          </cell>
          <cell r="W1939">
            <v>3143.07</v>
          </cell>
          <cell r="X1939">
            <v>4645</v>
          </cell>
          <cell r="Y1939">
            <v>5388.2</v>
          </cell>
          <cell r="Z1939">
            <v>10417.959999999999</v>
          </cell>
          <cell r="AA1939" t="str">
            <v>MICHELIN, 245, 45, 18, 96, Y, AUTO, SPORTING, PILOT SPORT A-S PLUS, Letra Negra</v>
          </cell>
        </row>
        <row r="1940">
          <cell r="A1940" t="str">
            <v>C17612</v>
          </cell>
          <cell r="B1940" t="str">
            <v>195/65/R15 Coopertires Cs3 Touring 91T</v>
          </cell>
          <cell r="C1940" t="str">
            <v>COOPERTIRES</v>
          </cell>
          <cell r="D1940" t="str">
            <v>CS3 TOURING</v>
          </cell>
          <cell r="E1940">
            <v>195</v>
          </cell>
          <cell r="F1940">
            <v>65</v>
          </cell>
          <cell r="G1940">
            <v>15</v>
          </cell>
          <cell r="H1940" t="str">
            <v>Letra Negra</v>
          </cell>
          <cell r="I1940" t="str">
            <v>No</v>
          </cell>
          <cell r="J1940" t="str">
            <v>R</v>
          </cell>
          <cell r="K1940" t="str">
            <v>T</v>
          </cell>
          <cell r="L1940" t="str">
            <v>91</v>
          </cell>
          <cell r="M1940" t="str">
            <v>SL</v>
          </cell>
          <cell r="N1940" t="str">
            <v>A</v>
          </cell>
          <cell r="O1940" t="str">
            <v>B</v>
          </cell>
          <cell r="P1940" t="str">
            <v>No</v>
          </cell>
          <cell r="Q1940" t="str">
            <v>-</v>
          </cell>
          <cell r="R1940">
            <v>540</v>
          </cell>
          <cell r="S1940" t="str">
            <v>AUTO</v>
          </cell>
          <cell r="T1940" t="str">
            <v>TOURING</v>
          </cell>
          <cell r="U1940" t="str">
            <v>DESCONTINUADO</v>
          </cell>
          <cell r="V1940">
            <v>0</v>
          </cell>
          <cell r="W1940">
            <v>958.06</v>
          </cell>
          <cell r="X1940">
            <v>1501</v>
          </cell>
          <cell r="Y1940">
            <v>1741.1599999999999</v>
          </cell>
          <cell r="Z1940">
            <v>3176.08</v>
          </cell>
          <cell r="AA1940" t="str">
            <v>COOPERTIRES, 195, 65, 15, 91, T, AUTO, TOURING, CS3 TOURING, Letra Negra</v>
          </cell>
        </row>
        <row r="1941">
          <cell r="A1941" t="str">
            <v>C51728</v>
          </cell>
          <cell r="B1941" t="str">
            <v>275/70/R17 Coopertires Discoverer A/T3 Lt 121R</v>
          </cell>
          <cell r="C1941" t="str">
            <v>COOPERTIRES</v>
          </cell>
          <cell r="D1941" t="str">
            <v>DISCOVERER A/T3 LT</v>
          </cell>
          <cell r="E1941">
            <v>275</v>
          </cell>
          <cell r="F1941">
            <v>70</v>
          </cell>
          <cell r="G1941">
            <v>17</v>
          </cell>
          <cell r="H1941" t="str">
            <v>Letra Blanca Derecha</v>
          </cell>
          <cell r="I1941" t="str">
            <v>No</v>
          </cell>
          <cell r="J1941" t="str">
            <v>R</v>
          </cell>
          <cell r="K1941" t="str">
            <v>R</v>
          </cell>
          <cell r="L1941" t="str">
            <v>121</v>
          </cell>
          <cell r="M1941" t="str">
            <v>E</v>
          </cell>
          <cell r="N1941" t="str">
            <v>-</v>
          </cell>
          <cell r="O1941" t="str">
            <v>-</v>
          </cell>
          <cell r="P1941" t="str">
            <v>No</v>
          </cell>
          <cell r="Q1941">
            <v>10</v>
          </cell>
          <cell r="R1941">
            <v>0</v>
          </cell>
          <cell r="S1941" t="str">
            <v>CAMIONETA</v>
          </cell>
          <cell r="T1941" t="str">
            <v>ALL TERRAIN</v>
          </cell>
          <cell r="U1941" t="str">
            <v>DESCONTINUADO</v>
          </cell>
          <cell r="V1941">
            <v>1</v>
          </cell>
          <cell r="W1941">
            <v>2201.64</v>
          </cell>
          <cell r="X1941">
            <v>3319</v>
          </cell>
          <cell r="Y1941">
            <v>3850.0399999999995</v>
          </cell>
          <cell r="Z1941">
            <v>7297.56</v>
          </cell>
          <cell r="AA1941" t="str">
            <v>COOPERTIRES, 275, 70, 17, 121, R, CAMIONETA, ALL TERRAIN, DISCOVERER A/T3 LT, Letra Blanca Derecha</v>
          </cell>
        </row>
        <row r="1942">
          <cell r="A1942" t="str">
            <v>C51754</v>
          </cell>
          <cell r="B1942" t="str">
            <v>225/70/R15 Coopertires Discoverer A/T3 Suv 100T</v>
          </cell>
          <cell r="C1942" t="str">
            <v>COOPERTIRES</v>
          </cell>
          <cell r="D1942" t="str">
            <v>DISCOVERER A/T3 SUV</v>
          </cell>
          <cell r="E1942">
            <v>225</v>
          </cell>
          <cell r="F1942">
            <v>70</v>
          </cell>
          <cell r="G1942">
            <v>15</v>
          </cell>
          <cell r="H1942" t="str">
            <v>Letra Blanca Derecha</v>
          </cell>
          <cell r="I1942" t="str">
            <v>No</v>
          </cell>
          <cell r="J1942" t="str">
            <v>R</v>
          </cell>
          <cell r="K1942" t="str">
            <v>T</v>
          </cell>
          <cell r="L1942" t="str">
            <v>100</v>
          </cell>
          <cell r="M1942" t="str">
            <v>B</v>
          </cell>
          <cell r="N1942" t="str">
            <v>-</v>
          </cell>
          <cell r="O1942" t="str">
            <v>-</v>
          </cell>
          <cell r="P1942" t="str">
            <v>No</v>
          </cell>
          <cell r="Q1942">
            <v>4</v>
          </cell>
          <cell r="R1942">
            <v>0</v>
          </cell>
          <cell r="S1942" t="str">
            <v>CAMIONETA</v>
          </cell>
          <cell r="T1942" t="str">
            <v>ALL TERRAIN</v>
          </cell>
          <cell r="U1942" t="str">
            <v>DESCONTINUADO</v>
          </cell>
          <cell r="V1942">
            <v>1</v>
          </cell>
          <cell r="W1942">
            <v>1564.37</v>
          </cell>
          <cell r="X1942">
            <v>2322</v>
          </cell>
          <cell r="Y1942">
            <v>2693.52</v>
          </cell>
          <cell r="Z1942">
            <v>5185.2</v>
          </cell>
          <cell r="AA1942" t="str">
            <v>COOPERTIRES, 225, 70, 15, 100, T, CAMIONETA, ALL TERRAIN, DISCOVERER A/T3 SUV, Letra Blanca Derecha</v>
          </cell>
        </row>
        <row r="1943">
          <cell r="A1943" t="str">
            <v>AR2001798</v>
          </cell>
          <cell r="B1943" t="str">
            <v>245/75/R16 Aurora Routemaster At 120/116S</v>
          </cell>
          <cell r="C1943" t="str">
            <v>AURORA</v>
          </cell>
          <cell r="D1943" t="str">
            <v>ROUTEMASTER AT</v>
          </cell>
          <cell r="E1943">
            <v>245</v>
          </cell>
          <cell r="F1943">
            <v>75</v>
          </cell>
          <cell r="G1943">
            <v>16</v>
          </cell>
          <cell r="H1943" t="str">
            <v>Letra Blanca Resaltada Derecha</v>
          </cell>
          <cell r="I1943" t="str">
            <v>No</v>
          </cell>
          <cell r="J1943" t="str">
            <v>C</v>
          </cell>
          <cell r="K1943" t="str">
            <v>S</v>
          </cell>
          <cell r="L1943" t="str">
            <v>120/116</v>
          </cell>
          <cell r="M1943" t="str">
            <v>E</v>
          </cell>
          <cell r="N1943" t="str">
            <v>-</v>
          </cell>
          <cell r="O1943" t="str">
            <v>-</v>
          </cell>
          <cell r="P1943" t="str">
            <v>No</v>
          </cell>
          <cell r="Q1943">
            <v>10</v>
          </cell>
          <cell r="R1943">
            <v>520</v>
          </cell>
          <cell r="S1943" t="str">
            <v>CAMIONETA</v>
          </cell>
          <cell r="T1943" t="str">
            <v>CARGO</v>
          </cell>
          <cell r="U1943" t="str">
            <v>DESCONTINUADO</v>
          </cell>
          <cell r="V1943">
            <v>0</v>
          </cell>
          <cell r="W1943">
            <v>1498.74</v>
          </cell>
          <cell r="X1943">
            <v>2297</v>
          </cell>
          <cell r="Y1943">
            <v>2664.52</v>
          </cell>
          <cell r="Z1943">
            <v>4968.28</v>
          </cell>
          <cell r="AA1943" t="str">
            <v>AURORA, 245, 75, 16, 120/116, S, CAMIONETA, CARGO, ROUTEMASTER AT, Letra Blanca Resaltada Derecha</v>
          </cell>
        </row>
        <row r="1944">
          <cell r="A1944" t="str">
            <v>DUN102505</v>
          </cell>
          <cell r="B1944" t="str">
            <v>255/55/R18 Dunlop Sp Sport 01 109V</v>
          </cell>
          <cell r="C1944" t="str">
            <v>DUNLOP</v>
          </cell>
          <cell r="D1944" t="str">
            <v>SP SPORT 01</v>
          </cell>
          <cell r="E1944">
            <v>255</v>
          </cell>
          <cell r="F1944">
            <v>55</v>
          </cell>
          <cell r="G1944">
            <v>18</v>
          </cell>
          <cell r="H1944" t="str">
            <v>Letra Negra</v>
          </cell>
          <cell r="I1944" t="str">
            <v>No</v>
          </cell>
          <cell r="J1944" t="str">
            <v>HP</v>
          </cell>
          <cell r="K1944" t="str">
            <v>V</v>
          </cell>
          <cell r="L1944" t="str">
            <v>109</v>
          </cell>
          <cell r="M1944" t="str">
            <v>SL</v>
          </cell>
          <cell r="N1944" t="str">
            <v>A</v>
          </cell>
          <cell r="O1944" t="str">
            <v>A</v>
          </cell>
          <cell r="P1944" t="str">
            <v>Si</v>
          </cell>
          <cell r="Q1944" t="str">
            <v>-</v>
          </cell>
          <cell r="R1944">
            <v>280</v>
          </cell>
          <cell r="S1944" t="str">
            <v>CAMIONETA</v>
          </cell>
          <cell r="T1944" t="str">
            <v>SPORTING</v>
          </cell>
          <cell r="U1944" t="str">
            <v>DESCONTINUADO</v>
          </cell>
          <cell r="V1944">
            <v>1</v>
          </cell>
          <cell r="W1944">
            <v>2804.75</v>
          </cell>
          <cell r="X1944">
            <v>4187</v>
          </cell>
          <cell r="Y1944">
            <v>4856.92</v>
          </cell>
          <cell r="Z1944">
            <v>9296.24</v>
          </cell>
          <cell r="AA1944" t="str">
            <v>DUNLOP, 255, 55, 18, 109, V, CAMIONETA, SPORTING, SP SPORT 01, Letra Negra</v>
          </cell>
        </row>
        <row r="1945">
          <cell r="A1945">
            <v>91970</v>
          </cell>
          <cell r="B1945" t="str">
            <v>225/50/R17 Bfgoodrich G-Force Super Sport A-S 94V</v>
          </cell>
          <cell r="C1945" t="str">
            <v>BFGOODRICH</v>
          </cell>
          <cell r="D1945" t="str">
            <v>G-FORCE SUPER SPORT A-S</v>
          </cell>
          <cell r="E1945">
            <v>225</v>
          </cell>
          <cell r="F1945">
            <v>50</v>
          </cell>
          <cell r="G1945">
            <v>17</v>
          </cell>
          <cell r="H1945" t="str">
            <v>Letra Negra</v>
          </cell>
          <cell r="I1945" t="str">
            <v>No</v>
          </cell>
          <cell r="J1945" t="str">
            <v>HP</v>
          </cell>
          <cell r="K1945" t="str">
            <v>V</v>
          </cell>
          <cell r="L1945" t="str">
            <v>94</v>
          </cell>
          <cell r="M1945" t="str">
            <v>SL</v>
          </cell>
          <cell r="N1945" t="str">
            <v>-</v>
          </cell>
          <cell r="O1945" t="str">
            <v>-</v>
          </cell>
          <cell r="P1945" t="str">
            <v>No</v>
          </cell>
          <cell r="Q1945" t="str">
            <v>-</v>
          </cell>
          <cell r="R1945">
            <v>400</v>
          </cell>
          <cell r="S1945" t="str">
            <v>AUTO</v>
          </cell>
          <cell r="T1945" t="str">
            <v>SPORTING</v>
          </cell>
          <cell r="U1945" t="str">
            <v>DESCONTINUADO</v>
          </cell>
          <cell r="V1945">
            <v>1</v>
          </cell>
          <cell r="W1945">
            <v>1555.76</v>
          </cell>
          <cell r="X1945">
            <v>2445</v>
          </cell>
          <cell r="Y1945">
            <v>2836.2</v>
          </cell>
          <cell r="Z1945">
            <v>5157.3599999999997</v>
          </cell>
          <cell r="AA1945" t="str">
            <v>BFGOODRICH, 225, 50, 17, 94, V, AUTO, SPORTING, G-FORCE SUPER SPORT A-S, Letra Negra</v>
          </cell>
        </row>
        <row r="1946">
          <cell r="A1946">
            <v>99229</v>
          </cell>
          <cell r="B1946" t="str">
            <v>275/30/R19 Michelin Pilot Super Sport 96Y</v>
          </cell>
          <cell r="C1946" t="str">
            <v>MICHELIN</v>
          </cell>
          <cell r="D1946" t="str">
            <v>PILOT SUPER SPORT</v>
          </cell>
          <cell r="E1946">
            <v>275</v>
          </cell>
          <cell r="F1946">
            <v>30</v>
          </cell>
          <cell r="G1946">
            <v>19</v>
          </cell>
          <cell r="H1946" t="str">
            <v>Letra Negra</v>
          </cell>
          <cell r="I1946" t="str">
            <v>No</v>
          </cell>
          <cell r="J1946" t="str">
            <v>HP</v>
          </cell>
          <cell r="K1946" t="str">
            <v>Y</v>
          </cell>
          <cell r="L1946" t="str">
            <v>96</v>
          </cell>
          <cell r="M1946" t="str">
            <v>XL</v>
          </cell>
          <cell r="N1946" t="str">
            <v>-</v>
          </cell>
          <cell r="O1946" t="str">
            <v>-</v>
          </cell>
          <cell r="P1946" t="str">
            <v>No</v>
          </cell>
          <cell r="Q1946" t="str">
            <v>-</v>
          </cell>
          <cell r="R1946">
            <v>300</v>
          </cell>
          <cell r="S1946" t="str">
            <v>AUTO</v>
          </cell>
          <cell r="T1946" t="str">
            <v>SPORTING</v>
          </cell>
          <cell r="U1946" t="str">
            <v>DESCONTINUADO</v>
          </cell>
          <cell r="V1946">
            <v>1</v>
          </cell>
          <cell r="W1946">
            <v>4463.53</v>
          </cell>
          <cell r="X1946">
            <v>6433</v>
          </cell>
          <cell r="Y1946">
            <v>7462.28</v>
          </cell>
          <cell r="Z1946">
            <v>14793.48</v>
          </cell>
          <cell r="AA1946" t="str">
            <v>MICHELIN, 275, 30, 19, 96, Y, AUTO, SPORTING, PILOT SUPER SPORT, Letra Negra</v>
          </cell>
        </row>
        <row r="1947">
          <cell r="A1947" t="str">
            <v>AR1013098</v>
          </cell>
          <cell r="B1947" t="str">
            <v>215/70/R15 Aurora Route Master Uh70 97T</v>
          </cell>
          <cell r="C1947" t="str">
            <v>AURORA</v>
          </cell>
          <cell r="D1947" t="str">
            <v>ROUTE MASTER UH70</v>
          </cell>
          <cell r="E1947">
            <v>215</v>
          </cell>
          <cell r="F1947">
            <v>70</v>
          </cell>
          <cell r="G1947">
            <v>15</v>
          </cell>
          <cell r="H1947" t="str">
            <v>Letra Negra</v>
          </cell>
          <cell r="I1947" t="str">
            <v>No</v>
          </cell>
          <cell r="J1947" t="str">
            <v>R</v>
          </cell>
          <cell r="K1947" t="str">
            <v>T</v>
          </cell>
          <cell r="L1947" t="str">
            <v>97</v>
          </cell>
          <cell r="M1947" t="str">
            <v>SL</v>
          </cell>
          <cell r="N1947" t="str">
            <v>-</v>
          </cell>
          <cell r="O1947" t="str">
            <v>-</v>
          </cell>
          <cell r="P1947" t="str">
            <v>No</v>
          </cell>
          <cell r="Q1947" t="str">
            <v>-</v>
          </cell>
          <cell r="R1947">
            <v>620</v>
          </cell>
          <cell r="S1947" t="str">
            <v>AUTO</v>
          </cell>
          <cell r="T1947" t="str">
            <v>URBAN</v>
          </cell>
          <cell r="U1947" t="str">
            <v>DESCONTINUADO</v>
          </cell>
          <cell r="V1947">
            <v>1</v>
          </cell>
          <cell r="W1947">
            <v>699</v>
          </cell>
          <cell r="X1947">
            <v>1150</v>
          </cell>
          <cell r="Y1947">
            <v>1334</v>
          </cell>
          <cell r="Z1947">
            <v>2317.6799999999998</v>
          </cell>
          <cell r="AA1947" t="str">
            <v>AURORA, 215, 70, 15, 97, T, AUTO, URBAN, ROUTE MASTER UH70, Letra Negra</v>
          </cell>
        </row>
        <row r="1948">
          <cell r="A1948" t="str">
            <v>BS10373100</v>
          </cell>
          <cell r="B1948" t="str">
            <v>275/65/R18 Bridgestone Dueler H/T 684 Ii 114T</v>
          </cell>
          <cell r="C1948" t="str">
            <v>BRIDGESTONE</v>
          </cell>
          <cell r="D1948" t="str">
            <v>DUELER H/T 684 II</v>
          </cell>
          <cell r="E1948">
            <v>275</v>
          </cell>
          <cell r="F1948">
            <v>65</v>
          </cell>
          <cell r="G1948">
            <v>18</v>
          </cell>
          <cell r="H1948" t="str">
            <v>Letra Negra</v>
          </cell>
          <cell r="I1948" t="str">
            <v>No</v>
          </cell>
          <cell r="J1948" t="str">
            <v>R</v>
          </cell>
          <cell r="K1948" t="str">
            <v>T</v>
          </cell>
          <cell r="L1948" t="str">
            <v>114</v>
          </cell>
          <cell r="M1948" t="str">
            <v>SL</v>
          </cell>
          <cell r="N1948" t="str">
            <v>A</v>
          </cell>
          <cell r="O1948" t="str">
            <v>B</v>
          </cell>
          <cell r="P1948" t="str">
            <v>No</v>
          </cell>
          <cell r="Q1948" t="str">
            <v>-</v>
          </cell>
          <cell r="R1948">
            <v>360</v>
          </cell>
          <cell r="S1948" t="str">
            <v>CAMIONETA</v>
          </cell>
          <cell r="T1948" t="str">
            <v>URBAN</v>
          </cell>
          <cell r="U1948" t="str">
            <v>EN GAMA</v>
          </cell>
          <cell r="V1948">
            <v>0</v>
          </cell>
          <cell r="W1948">
            <v>3168.56</v>
          </cell>
          <cell r="X1948">
            <v>4680</v>
          </cell>
          <cell r="Y1948">
            <v>5428.7999999999993</v>
          </cell>
          <cell r="Z1948">
            <v>10502.64</v>
          </cell>
          <cell r="AA1948" t="str">
            <v>BRIDGESTONE, 275, 65, 18, 114, T, CAMIONETA, URBAN, DUELER H/T 684 II, Letra Negra</v>
          </cell>
        </row>
        <row r="1949">
          <cell r="A1949" t="str">
            <v>C17609</v>
          </cell>
          <cell r="B1949" t="str">
            <v>175/65/R14 Coopertires Cs3 Touring 82T</v>
          </cell>
          <cell r="C1949" t="str">
            <v>COOPERTIRES</v>
          </cell>
          <cell r="D1949" t="str">
            <v>CS3 TOURING</v>
          </cell>
          <cell r="E1949">
            <v>175</v>
          </cell>
          <cell r="F1949">
            <v>65</v>
          </cell>
          <cell r="G1949">
            <v>14</v>
          </cell>
          <cell r="H1949" t="str">
            <v>Letra Negra</v>
          </cell>
          <cell r="I1949" t="str">
            <v>No</v>
          </cell>
          <cell r="J1949" t="str">
            <v>R</v>
          </cell>
          <cell r="K1949" t="str">
            <v>T</v>
          </cell>
          <cell r="L1949" t="str">
            <v>82</v>
          </cell>
          <cell r="M1949" t="str">
            <v>SL</v>
          </cell>
          <cell r="N1949" t="str">
            <v>A</v>
          </cell>
          <cell r="O1949" t="str">
            <v>B</v>
          </cell>
          <cell r="P1949" t="str">
            <v>No</v>
          </cell>
          <cell r="Q1949" t="str">
            <v>-</v>
          </cell>
          <cell r="R1949">
            <v>540</v>
          </cell>
          <cell r="S1949" t="str">
            <v>AUTO</v>
          </cell>
          <cell r="T1949" t="str">
            <v>TOURING</v>
          </cell>
          <cell r="U1949" t="str">
            <v>DESCONTINUADO</v>
          </cell>
          <cell r="V1949">
            <v>1</v>
          </cell>
          <cell r="W1949">
            <v>834.97</v>
          </cell>
          <cell r="X1949">
            <v>1305</v>
          </cell>
          <cell r="Y1949">
            <v>1513.8</v>
          </cell>
          <cell r="Z1949">
            <v>2767.76</v>
          </cell>
          <cell r="AA1949" t="str">
            <v>COOPERTIRES, 175, 65, 14, 82, T, AUTO, TOURING, CS3 TOURING, Letra Negra</v>
          </cell>
        </row>
        <row r="1950">
          <cell r="A1950" t="str">
            <v>C25526</v>
          </cell>
          <cell r="B1950" t="str">
            <v>225/55/R17 Coopertires Zeon Sport A/S 97W</v>
          </cell>
          <cell r="C1950" t="str">
            <v>COOPERTIRES</v>
          </cell>
          <cell r="D1950" t="str">
            <v>ZEON SPORT A/S</v>
          </cell>
          <cell r="E1950">
            <v>225</v>
          </cell>
          <cell r="F1950">
            <v>55</v>
          </cell>
          <cell r="G1950">
            <v>17</v>
          </cell>
          <cell r="H1950" t="str">
            <v>Letra Negra</v>
          </cell>
          <cell r="I1950" t="str">
            <v>No</v>
          </cell>
          <cell r="J1950" t="str">
            <v>HP</v>
          </cell>
          <cell r="K1950" t="str">
            <v>W</v>
          </cell>
          <cell r="L1950" t="str">
            <v>97</v>
          </cell>
          <cell r="M1950" t="str">
            <v>SL</v>
          </cell>
          <cell r="N1950" t="str">
            <v>A</v>
          </cell>
          <cell r="O1950" t="str">
            <v>A</v>
          </cell>
          <cell r="P1950" t="str">
            <v>No</v>
          </cell>
          <cell r="Q1950">
            <v>4</v>
          </cell>
          <cell r="R1950">
            <v>400</v>
          </cell>
          <cell r="S1950" t="str">
            <v>AUTO</v>
          </cell>
          <cell r="T1950" t="str">
            <v>SPORTING</v>
          </cell>
          <cell r="U1950" t="str">
            <v>DESCONTINUADO</v>
          </cell>
          <cell r="V1950">
            <v>1</v>
          </cell>
          <cell r="W1950">
            <v>1213.8699999999999</v>
          </cell>
          <cell r="X1950">
            <v>1982</v>
          </cell>
          <cell r="Y1950">
            <v>2299.12</v>
          </cell>
          <cell r="Z1950">
            <v>4024.0399999999995</v>
          </cell>
          <cell r="AA1950" t="str">
            <v>COOPERTIRES, 225, 55, 17, 97, W, AUTO, SPORTING, ZEON SPORT A/S, Letra Negra</v>
          </cell>
        </row>
        <row r="1951">
          <cell r="A1951" t="str">
            <v>DUN102610</v>
          </cell>
          <cell r="B1951" t="str">
            <v>195/65/R15 Dunlop Sp Sport 5000 89H</v>
          </cell>
          <cell r="C1951" t="str">
            <v>DUNLOP</v>
          </cell>
          <cell r="D1951" t="str">
            <v>SP SPORT 5000</v>
          </cell>
          <cell r="E1951">
            <v>195</v>
          </cell>
          <cell r="F1951">
            <v>65</v>
          </cell>
          <cell r="G1951">
            <v>15</v>
          </cell>
          <cell r="H1951" t="str">
            <v>Letra Negra</v>
          </cell>
          <cell r="I1951" t="str">
            <v>Si</v>
          </cell>
          <cell r="J1951" t="str">
            <v>R</v>
          </cell>
          <cell r="K1951" t="str">
            <v>H</v>
          </cell>
          <cell r="L1951" t="str">
            <v>89</v>
          </cell>
          <cell r="M1951" t="str">
            <v>SL</v>
          </cell>
          <cell r="N1951" t="str">
            <v>A</v>
          </cell>
          <cell r="O1951" t="str">
            <v>A</v>
          </cell>
          <cell r="P1951" t="str">
            <v>No</v>
          </cell>
          <cell r="Q1951" t="str">
            <v>-</v>
          </cell>
          <cell r="R1951">
            <v>340</v>
          </cell>
          <cell r="S1951" t="str">
            <v>AUTO</v>
          </cell>
          <cell r="T1951" t="str">
            <v>SPORTING</v>
          </cell>
          <cell r="U1951" t="str">
            <v>EN GAMA</v>
          </cell>
          <cell r="V1951">
            <v>1</v>
          </cell>
          <cell r="W1951">
            <v>1112.56</v>
          </cell>
          <cell r="X1951">
            <v>1710</v>
          </cell>
          <cell r="Y1951">
            <v>1983.6</v>
          </cell>
          <cell r="Z1951">
            <v>3687.64</v>
          </cell>
          <cell r="AA1951" t="str">
            <v>DUNLOP, 195, 65, 15, 89, H, AUTO, SPORTING, SP SPORT 5000, Letra Negra</v>
          </cell>
        </row>
        <row r="1952">
          <cell r="A1952" t="str">
            <v>DUN107368</v>
          </cell>
          <cell r="B1952" t="str">
            <v>255/35/R20 Dunlop Direzza Dz102 97W</v>
          </cell>
          <cell r="C1952" t="str">
            <v>DUNLOP</v>
          </cell>
          <cell r="D1952" t="str">
            <v>DIREZZA DZ102</v>
          </cell>
          <cell r="E1952">
            <v>255</v>
          </cell>
          <cell r="F1952">
            <v>35</v>
          </cell>
          <cell r="G1952">
            <v>20</v>
          </cell>
          <cell r="H1952" t="str">
            <v>Letra Negra</v>
          </cell>
          <cell r="I1952" t="str">
            <v>No</v>
          </cell>
          <cell r="J1952" t="str">
            <v>HP</v>
          </cell>
          <cell r="K1952" t="str">
            <v>W</v>
          </cell>
          <cell r="L1952" t="str">
            <v>97</v>
          </cell>
          <cell r="M1952" t="str">
            <v>XL</v>
          </cell>
          <cell r="N1952" t="str">
            <v>A</v>
          </cell>
          <cell r="O1952" t="str">
            <v>A</v>
          </cell>
          <cell r="P1952" t="str">
            <v>No</v>
          </cell>
          <cell r="Q1952" t="str">
            <v>-</v>
          </cell>
          <cell r="R1952">
            <v>460</v>
          </cell>
          <cell r="S1952" t="str">
            <v>AUTO</v>
          </cell>
          <cell r="T1952" t="str">
            <v>URBAN</v>
          </cell>
          <cell r="U1952" t="str">
            <v>EN GAMA</v>
          </cell>
          <cell r="V1952">
            <v>0</v>
          </cell>
          <cell r="W1952">
            <v>2081.81</v>
          </cell>
          <cell r="X1952">
            <v>3208</v>
          </cell>
          <cell r="Y1952">
            <v>3721.2799999999997</v>
          </cell>
          <cell r="Z1952">
            <v>6900.8399999999992</v>
          </cell>
          <cell r="AA1952" t="str">
            <v>DUNLOP, 255, 35, 20, 97, W, AUTO, URBAN, DIREZZA DZ102, Letra Negra</v>
          </cell>
        </row>
        <row r="1953">
          <cell r="A1953" t="str">
            <v>C20214</v>
          </cell>
          <cell r="B1953" t="str">
            <v>225/60/R16 Coopertires Cs5 Ultra Touring 98H</v>
          </cell>
          <cell r="C1953" t="str">
            <v>COOPERTIRES</v>
          </cell>
          <cell r="D1953" t="str">
            <v>CS5 ULTRA TOURING</v>
          </cell>
          <cell r="E1953">
            <v>225</v>
          </cell>
          <cell r="F1953">
            <v>60</v>
          </cell>
          <cell r="G1953">
            <v>16</v>
          </cell>
          <cell r="H1953" t="str">
            <v>Letra Negra</v>
          </cell>
          <cell r="I1953" t="str">
            <v>No</v>
          </cell>
          <cell r="J1953" t="str">
            <v>R</v>
          </cell>
          <cell r="K1953" t="str">
            <v>H</v>
          </cell>
          <cell r="L1953" t="str">
            <v>98</v>
          </cell>
          <cell r="M1953" t="str">
            <v>SL</v>
          </cell>
          <cell r="N1953" t="str">
            <v>A</v>
          </cell>
          <cell r="O1953" t="str">
            <v>A</v>
          </cell>
          <cell r="P1953" t="str">
            <v>No</v>
          </cell>
          <cell r="Q1953">
            <v>4</v>
          </cell>
          <cell r="R1953">
            <v>620</v>
          </cell>
          <cell r="S1953" t="str">
            <v>AUTO</v>
          </cell>
          <cell r="T1953" t="str">
            <v>TOURING</v>
          </cell>
          <cell r="U1953" t="str">
            <v>FUERA DE GAMA</v>
          </cell>
          <cell r="V1953">
            <v>0</v>
          </cell>
          <cell r="W1953">
            <v>1252.26</v>
          </cell>
          <cell r="X1953">
            <v>1964</v>
          </cell>
          <cell r="Y1953">
            <v>2278.2399999999998</v>
          </cell>
          <cell r="Z1953">
            <v>4150.4799999999996</v>
          </cell>
          <cell r="AA1953" t="str">
            <v>COOPERTIRES, 225, 60, 16, 98, H, AUTO, TOURING, CS5 ULTRA TOURING, Letra Negra</v>
          </cell>
        </row>
        <row r="1954">
          <cell r="A1954">
            <v>92737</v>
          </cell>
          <cell r="B1954" t="str">
            <v>225/60/R15 Bfgoodrich G-Force Sport 96V</v>
          </cell>
          <cell r="C1954" t="str">
            <v>BFGOODRICH</v>
          </cell>
          <cell r="D1954" t="str">
            <v>G-FORCE SPORT</v>
          </cell>
          <cell r="E1954">
            <v>225</v>
          </cell>
          <cell r="F1954">
            <v>60</v>
          </cell>
          <cell r="G1954">
            <v>15</v>
          </cell>
          <cell r="H1954" t="str">
            <v>Letra Negra</v>
          </cell>
          <cell r="I1954" t="str">
            <v>No</v>
          </cell>
          <cell r="J1954" t="str">
            <v>HP</v>
          </cell>
          <cell r="K1954" t="str">
            <v>V</v>
          </cell>
          <cell r="L1954" t="str">
            <v>96</v>
          </cell>
          <cell r="M1954" t="str">
            <v>SL</v>
          </cell>
          <cell r="N1954" t="str">
            <v>AA</v>
          </cell>
          <cell r="O1954" t="str">
            <v>A</v>
          </cell>
          <cell r="P1954" t="str">
            <v>No</v>
          </cell>
          <cell r="Q1954" t="str">
            <v>-</v>
          </cell>
          <cell r="R1954">
            <v>340</v>
          </cell>
          <cell r="S1954" t="str">
            <v>AUTO</v>
          </cell>
          <cell r="T1954" t="str">
            <v>SPORTING</v>
          </cell>
          <cell r="U1954" t="str">
            <v>DESCONTINUADO</v>
          </cell>
          <cell r="V1954">
            <v>1</v>
          </cell>
          <cell r="W1954">
            <v>1151.56</v>
          </cell>
          <cell r="X1954">
            <v>1763</v>
          </cell>
          <cell r="Y1954">
            <v>2045.08</v>
          </cell>
          <cell r="Z1954">
            <v>3817.56</v>
          </cell>
          <cell r="AA1954" t="str">
            <v>BFGOODRICH, 225, 60, 15, 96, V, AUTO, SPORTING, G-FORCE SPORT, Letra Negra</v>
          </cell>
        </row>
        <row r="1955">
          <cell r="A1955" t="str">
            <v>C11146</v>
          </cell>
          <cell r="B1955" t="str">
            <v>205/70/R15 Coopertires Cs4 Touring 96T</v>
          </cell>
          <cell r="C1955" t="str">
            <v>COOPERTIRES</v>
          </cell>
          <cell r="D1955" t="str">
            <v>CS4 TOURING</v>
          </cell>
          <cell r="E1955">
            <v>205</v>
          </cell>
          <cell r="F1955">
            <v>70</v>
          </cell>
          <cell r="G1955">
            <v>15</v>
          </cell>
          <cell r="H1955" t="str">
            <v>Letra Negra</v>
          </cell>
          <cell r="I1955" t="str">
            <v>No</v>
          </cell>
          <cell r="J1955" t="str">
            <v>R</v>
          </cell>
          <cell r="K1955" t="str">
            <v>T</v>
          </cell>
          <cell r="L1955" t="str">
            <v>96</v>
          </cell>
          <cell r="M1955" t="str">
            <v>SL</v>
          </cell>
          <cell r="N1955" t="str">
            <v>A</v>
          </cell>
          <cell r="O1955" t="str">
            <v>A</v>
          </cell>
          <cell r="P1955" t="str">
            <v>No</v>
          </cell>
          <cell r="Q1955" t="str">
            <v>-</v>
          </cell>
          <cell r="R1955">
            <v>780</v>
          </cell>
          <cell r="S1955" t="str">
            <v>AUTO</v>
          </cell>
          <cell r="T1955" t="str">
            <v>TOURING</v>
          </cell>
          <cell r="U1955" t="str">
            <v>DESCONTINUADO</v>
          </cell>
          <cell r="V1955">
            <v>0</v>
          </cell>
          <cell r="W1955">
            <v>861.41</v>
          </cell>
          <cell r="X1955">
            <v>1370</v>
          </cell>
          <cell r="Y1955">
            <v>1589.1999999999998</v>
          </cell>
          <cell r="Z1955">
            <v>2855.9199999999996</v>
          </cell>
          <cell r="AA1955" t="str">
            <v>COOPERTIRES, 205, 70, 15, 96, T, AUTO, TOURING, CS4 TOURING, Letra Negra</v>
          </cell>
        </row>
        <row r="1956">
          <cell r="A1956" t="str">
            <v>C50567</v>
          </cell>
          <cell r="B1956" t="str">
            <v>265/75/R16 Coopertires Discoverer H/T 112/109Q</v>
          </cell>
          <cell r="C1956" t="str">
            <v>COOPERTIRES</v>
          </cell>
          <cell r="D1956" t="str">
            <v>DISCOVERER H/T</v>
          </cell>
          <cell r="E1956">
            <v>265</v>
          </cell>
          <cell r="F1956">
            <v>75</v>
          </cell>
          <cell r="G1956">
            <v>16</v>
          </cell>
          <cell r="H1956" t="str">
            <v>Letra Blanca Derecha</v>
          </cell>
          <cell r="I1956" t="str">
            <v>No</v>
          </cell>
          <cell r="J1956" t="str">
            <v>R</v>
          </cell>
          <cell r="K1956" t="str">
            <v>Q</v>
          </cell>
          <cell r="L1956" t="str">
            <v>112/109</v>
          </cell>
          <cell r="M1956" t="str">
            <v>SL</v>
          </cell>
          <cell r="N1956" t="str">
            <v>A</v>
          </cell>
          <cell r="O1956" t="str">
            <v>B</v>
          </cell>
          <cell r="P1956" t="str">
            <v>No</v>
          </cell>
          <cell r="Q1956" t="str">
            <v>-</v>
          </cell>
          <cell r="R1956">
            <v>500</v>
          </cell>
          <cell r="S1956" t="str">
            <v>CAMIONETA</v>
          </cell>
          <cell r="T1956" t="str">
            <v>ALL TERRAIN</v>
          </cell>
          <cell r="U1956" t="str">
            <v>DESCONTINUADO</v>
          </cell>
          <cell r="V1956">
            <v>0</v>
          </cell>
          <cell r="W1956">
            <v>1522.41</v>
          </cell>
          <cell r="X1956">
            <v>2330</v>
          </cell>
          <cell r="Y1956">
            <v>2702.7999999999997</v>
          </cell>
          <cell r="Z1956">
            <v>5046</v>
          </cell>
          <cell r="AA1956" t="str">
            <v>COOPERTIRES, 265, 75, 16, 112/109, Q, CAMIONETA, ALL TERRAIN, DISCOVERER H/T, Letra Blanca Derecha</v>
          </cell>
        </row>
        <row r="1957">
          <cell r="A1957" t="str">
            <v>C19937</v>
          </cell>
          <cell r="B1957" t="str">
            <v>285/50/R20 Coopertires Discoverer H/T Plus 116T</v>
          </cell>
          <cell r="C1957" t="str">
            <v>COOPERTIRES</v>
          </cell>
          <cell r="D1957" t="str">
            <v>DISCOVERER H/T PLUS</v>
          </cell>
          <cell r="E1957">
            <v>285</v>
          </cell>
          <cell r="F1957">
            <v>50</v>
          </cell>
          <cell r="G1957">
            <v>20</v>
          </cell>
          <cell r="H1957" t="str">
            <v>Letra Negra</v>
          </cell>
          <cell r="I1957" t="str">
            <v>No</v>
          </cell>
          <cell r="J1957" t="str">
            <v>R</v>
          </cell>
          <cell r="K1957" t="str">
            <v>T</v>
          </cell>
          <cell r="L1957" t="str">
            <v>116</v>
          </cell>
          <cell r="M1957" t="str">
            <v>XL</v>
          </cell>
          <cell r="N1957" t="str">
            <v>A</v>
          </cell>
          <cell r="O1957" t="str">
            <v>B</v>
          </cell>
          <cell r="P1957" t="str">
            <v>No</v>
          </cell>
          <cell r="Q1957">
            <v>6</v>
          </cell>
          <cell r="R1957">
            <v>460</v>
          </cell>
          <cell r="S1957" t="str">
            <v>CAMIONETA</v>
          </cell>
          <cell r="T1957" t="str">
            <v>ALL TERRAIN</v>
          </cell>
          <cell r="U1957" t="str">
            <v>EN GAMA</v>
          </cell>
          <cell r="V1957">
            <v>0</v>
          </cell>
          <cell r="W1957">
            <v>1984.31</v>
          </cell>
          <cell r="X1957">
            <v>3076</v>
          </cell>
          <cell r="Y1957">
            <v>3568.16</v>
          </cell>
          <cell r="Z1957">
            <v>6577.2</v>
          </cell>
          <cell r="AA1957" t="str">
            <v>COOPERTIRES, 285, 50, 20, 116, T, CAMIONETA, ALL TERRAIN, DISCOVERER H/T PLUS, Letra Negra</v>
          </cell>
        </row>
        <row r="1958">
          <cell r="A1958" t="str">
            <v>C22023</v>
          </cell>
          <cell r="B1958" t="str">
            <v>245/40/R17 Coopertires Zeon Rs3-S 91W</v>
          </cell>
          <cell r="C1958" t="str">
            <v>COOPERTIRES</v>
          </cell>
          <cell r="D1958" t="str">
            <v>ZEON RS3-S</v>
          </cell>
          <cell r="E1958">
            <v>245</v>
          </cell>
          <cell r="F1958">
            <v>40</v>
          </cell>
          <cell r="G1958">
            <v>17</v>
          </cell>
          <cell r="H1958" t="str">
            <v>Letra Negra</v>
          </cell>
          <cell r="I1958" t="str">
            <v>No</v>
          </cell>
          <cell r="J1958" t="str">
            <v>HP</v>
          </cell>
          <cell r="K1958" t="str">
            <v>W</v>
          </cell>
          <cell r="L1958" t="str">
            <v>91</v>
          </cell>
          <cell r="M1958" t="str">
            <v>SL</v>
          </cell>
          <cell r="N1958" t="str">
            <v>AA</v>
          </cell>
          <cell r="O1958" t="str">
            <v>A</v>
          </cell>
          <cell r="P1958" t="str">
            <v>No</v>
          </cell>
          <cell r="Q1958">
            <v>4</v>
          </cell>
          <cell r="R1958">
            <v>300</v>
          </cell>
          <cell r="S1958" t="str">
            <v>AUTO</v>
          </cell>
          <cell r="T1958" t="str">
            <v>PERFORMANCE</v>
          </cell>
          <cell r="U1958" t="str">
            <v>EN GAMA</v>
          </cell>
          <cell r="V1958">
            <v>1</v>
          </cell>
          <cell r="W1958">
            <v>1891.02</v>
          </cell>
          <cell r="X1958">
            <v>2899</v>
          </cell>
          <cell r="Y1958">
            <v>3362.8399999999997</v>
          </cell>
          <cell r="Z1958">
            <v>6267.48</v>
          </cell>
          <cell r="AA1958" t="str">
            <v>COOPERTIRES, 245, 40, 17, 91, W, AUTO, PERFORMANCE, ZEON RS3-S, Letra Negra</v>
          </cell>
        </row>
        <row r="1959">
          <cell r="A1959" t="str">
            <v>C50580</v>
          </cell>
          <cell r="B1959" t="str">
            <v>245/75/R16 Coopertires Discoverer H/T 120/116Q</v>
          </cell>
          <cell r="C1959" t="str">
            <v>COOPERTIRES</v>
          </cell>
          <cell r="D1959" t="str">
            <v>DISCOVERER H/T</v>
          </cell>
          <cell r="E1959">
            <v>245</v>
          </cell>
          <cell r="F1959">
            <v>75</v>
          </cell>
          <cell r="G1959">
            <v>16</v>
          </cell>
          <cell r="H1959" t="str">
            <v>Letra Negra</v>
          </cell>
          <cell r="I1959" t="str">
            <v>No</v>
          </cell>
          <cell r="J1959" t="str">
            <v>R</v>
          </cell>
          <cell r="K1959" t="str">
            <v>Q</v>
          </cell>
          <cell r="L1959" t="str">
            <v>120/116</v>
          </cell>
          <cell r="M1959" t="str">
            <v>SL</v>
          </cell>
          <cell r="N1959" t="str">
            <v>A</v>
          </cell>
          <cell r="O1959" t="str">
            <v>B</v>
          </cell>
          <cell r="P1959" t="str">
            <v>No</v>
          </cell>
          <cell r="Q1959" t="str">
            <v>-</v>
          </cell>
          <cell r="R1959">
            <v>500</v>
          </cell>
          <cell r="S1959" t="str">
            <v>CAMIONETA</v>
          </cell>
          <cell r="T1959" t="str">
            <v>ALL TERRAIN</v>
          </cell>
          <cell r="U1959" t="str">
            <v>DESCONTINUADO</v>
          </cell>
          <cell r="V1959">
            <v>0</v>
          </cell>
          <cell r="W1959">
            <v>1320.83</v>
          </cell>
          <cell r="X1959">
            <v>2057</v>
          </cell>
          <cell r="Y1959">
            <v>2386.12</v>
          </cell>
          <cell r="Z1959">
            <v>4377.84</v>
          </cell>
          <cell r="AA1959" t="str">
            <v>COOPERTIRES, 245, 75, 16, 120/116, Q, CAMIONETA, ALL TERRAIN, DISCOVERER H/T, Letra Negra</v>
          </cell>
        </row>
        <row r="1960">
          <cell r="A1960" t="str">
            <v>GDY109640</v>
          </cell>
          <cell r="B1960" t="str">
            <v>225/75/R16 Goodyear Cargo Marathon 2 118/116R</v>
          </cell>
          <cell r="C1960" t="str">
            <v>GOODYEAR</v>
          </cell>
          <cell r="D1960" t="str">
            <v>CARGO MARATHON 2</v>
          </cell>
          <cell r="E1960">
            <v>225</v>
          </cell>
          <cell r="F1960">
            <v>75</v>
          </cell>
          <cell r="G1960">
            <v>16</v>
          </cell>
          <cell r="H1960" t="str">
            <v>Letra Negra</v>
          </cell>
          <cell r="I1960" t="str">
            <v>No</v>
          </cell>
          <cell r="J1960" t="str">
            <v>C</v>
          </cell>
          <cell r="K1960" t="str">
            <v>R</v>
          </cell>
          <cell r="L1960" t="str">
            <v>118/116</v>
          </cell>
          <cell r="M1960" t="str">
            <v>10C</v>
          </cell>
          <cell r="N1960" t="str">
            <v>-</v>
          </cell>
          <cell r="O1960" t="str">
            <v>-</v>
          </cell>
          <cell r="P1960" t="str">
            <v>No</v>
          </cell>
          <cell r="Q1960" t="str">
            <v>-</v>
          </cell>
          <cell r="R1960">
            <v>0</v>
          </cell>
          <cell r="S1960" t="str">
            <v>CAMIONETA</v>
          </cell>
          <cell r="T1960" t="str">
            <v>CARGO</v>
          </cell>
          <cell r="U1960" t="str">
            <v>EN GAMA</v>
          </cell>
          <cell r="V1960">
            <v>0</v>
          </cell>
          <cell r="W1960">
            <v>2027.69</v>
          </cell>
          <cell r="X1960">
            <v>3014</v>
          </cell>
          <cell r="Y1960">
            <v>3496.24</v>
          </cell>
          <cell r="Z1960">
            <v>6922.8799999999992</v>
          </cell>
          <cell r="AA1960" t="str">
            <v>GOODYEAR, 225, 75, 16, 118/116, R, CAMIONETA, CARGO, CARGO MARATHON 2, Letra Negra</v>
          </cell>
        </row>
        <row r="1961">
          <cell r="A1961" t="str">
            <v>GDY109643</v>
          </cell>
          <cell r="B1961" t="str">
            <v>185//R14 Goodyear Cargo Marathon 2 102/100R</v>
          </cell>
          <cell r="C1961" t="str">
            <v>GOODYEAR</v>
          </cell>
          <cell r="D1961" t="str">
            <v>CARGO MARATHON 2</v>
          </cell>
          <cell r="E1961">
            <v>185</v>
          </cell>
          <cell r="G1961">
            <v>14</v>
          </cell>
          <cell r="H1961" t="str">
            <v>Letra Negra</v>
          </cell>
          <cell r="I1961" t="str">
            <v>No</v>
          </cell>
          <cell r="J1961" t="str">
            <v>HP</v>
          </cell>
          <cell r="K1961" t="str">
            <v>R</v>
          </cell>
          <cell r="L1961" t="str">
            <v>102/100</v>
          </cell>
          <cell r="M1961" t="str">
            <v>8C</v>
          </cell>
          <cell r="N1961" t="str">
            <v>-</v>
          </cell>
          <cell r="O1961" t="str">
            <v>-</v>
          </cell>
          <cell r="P1961" t="str">
            <v>No</v>
          </cell>
          <cell r="Q1961" t="str">
            <v>-</v>
          </cell>
          <cell r="S1961" t="str">
            <v>CAMIONETA</v>
          </cell>
          <cell r="T1961" t="str">
            <v>CARGO</v>
          </cell>
          <cell r="U1961" t="str">
            <v>EN GAMA</v>
          </cell>
          <cell r="V1961">
            <v>26</v>
          </cell>
          <cell r="W1961"/>
          <cell r="X1961"/>
          <cell r="Y1961"/>
          <cell r="Z1961">
            <v>3618.04</v>
          </cell>
          <cell r="AA1961" t="str">
            <v>GOODYEAR, 185, , 14, 102/100, R, CAMIONETA, CARGO, CARGO MARATHON 2, Letra Negra</v>
          </cell>
        </row>
        <row r="1962">
          <cell r="A1962" t="str">
            <v>C11145</v>
          </cell>
          <cell r="B1962" t="str">
            <v>195/70/R14 Coopertires Cs4 Touring 91T</v>
          </cell>
          <cell r="C1962" t="str">
            <v>COOPERTIRES</v>
          </cell>
          <cell r="D1962" t="str">
            <v>CS4 TOURING</v>
          </cell>
          <cell r="E1962">
            <v>195</v>
          </cell>
          <cell r="F1962">
            <v>70</v>
          </cell>
          <cell r="G1962">
            <v>14</v>
          </cell>
          <cell r="H1962" t="str">
            <v>Letra Negra</v>
          </cell>
          <cell r="I1962" t="str">
            <v>No</v>
          </cell>
          <cell r="J1962" t="str">
            <v>R</v>
          </cell>
          <cell r="K1962" t="str">
            <v>T</v>
          </cell>
          <cell r="L1962" t="str">
            <v>91</v>
          </cell>
          <cell r="M1962" t="str">
            <v>SL</v>
          </cell>
          <cell r="N1962" t="str">
            <v>A</v>
          </cell>
          <cell r="O1962" t="str">
            <v>A</v>
          </cell>
          <cell r="P1962" t="str">
            <v>No</v>
          </cell>
          <cell r="Q1962">
            <v>4</v>
          </cell>
          <cell r="R1962">
            <v>780</v>
          </cell>
          <cell r="S1962" t="str">
            <v>AUTO</v>
          </cell>
          <cell r="T1962" t="str">
            <v>TOURING</v>
          </cell>
          <cell r="U1962" t="str">
            <v>DESCONTINUADO</v>
          </cell>
          <cell r="V1962">
            <v>0</v>
          </cell>
          <cell r="W1962">
            <v>767.15</v>
          </cell>
          <cell r="X1962">
            <v>1213</v>
          </cell>
          <cell r="Y1962">
            <v>1407.08</v>
          </cell>
          <cell r="Z1962">
            <v>2542.7199999999998</v>
          </cell>
          <cell r="AA1962" t="str">
            <v>COOPERTIRES, 195, 70, 14, 91, T, AUTO, TOURING, CS4 TOURING, Letra Negra</v>
          </cell>
        </row>
        <row r="1963">
          <cell r="A1963" t="str">
            <v>C9023754</v>
          </cell>
          <cell r="B1963" t="str">
            <v>315/70/R17 Coopertires Discoverer A/T3 Lt 121/118S</v>
          </cell>
          <cell r="C1963" t="str">
            <v>COOPERTIRES</v>
          </cell>
          <cell r="D1963" t="str">
            <v>DISCOVERER A/T3 LT</v>
          </cell>
          <cell r="E1963">
            <v>315</v>
          </cell>
          <cell r="F1963">
            <v>70</v>
          </cell>
          <cell r="G1963">
            <v>17</v>
          </cell>
          <cell r="H1963" t="str">
            <v>Letra Blanca Derecha</v>
          </cell>
          <cell r="I1963" t="str">
            <v>No</v>
          </cell>
          <cell r="J1963" t="str">
            <v>R</v>
          </cell>
          <cell r="K1963" t="str">
            <v>S</v>
          </cell>
          <cell r="L1963" t="str">
            <v>121/118</v>
          </cell>
          <cell r="M1963" t="str">
            <v>E</v>
          </cell>
          <cell r="N1963" t="str">
            <v>-</v>
          </cell>
          <cell r="O1963" t="str">
            <v>-</v>
          </cell>
          <cell r="P1963" t="str">
            <v>No</v>
          </cell>
          <cell r="Q1963">
            <v>10</v>
          </cell>
          <cell r="R1963">
            <v>0</v>
          </cell>
          <cell r="S1963" t="str">
            <v>CAMIONETA</v>
          </cell>
          <cell r="T1963" t="str">
            <v>ALL TERRAIN</v>
          </cell>
          <cell r="U1963" t="str">
            <v>DESCONTINUADO</v>
          </cell>
          <cell r="V1963">
            <v>0</v>
          </cell>
          <cell r="W1963">
            <v>2830.42</v>
          </cell>
          <cell r="X1963">
            <v>4171</v>
          </cell>
          <cell r="Y1963">
            <v>4838.3599999999997</v>
          </cell>
          <cell r="Z1963">
            <v>9380.92</v>
          </cell>
          <cell r="AA1963" t="str">
            <v>COOPERTIRES, 315, 70, 17, 121/118, S, CAMIONETA, ALL TERRAIN, DISCOVERER A/T3 LT, Letra Blanca Derecha</v>
          </cell>
        </row>
        <row r="1964">
          <cell r="A1964" t="str">
            <v>GDY103405</v>
          </cell>
          <cell r="B1964" t="str">
            <v>205/65/R16 Goodyear Cargo Marathon 107T</v>
          </cell>
          <cell r="C1964" t="str">
            <v>GOODYEAR</v>
          </cell>
          <cell r="D1964" t="str">
            <v>CARGO MARATHON</v>
          </cell>
          <cell r="E1964">
            <v>205</v>
          </cell>
          <cell r="F1964">
            <v>65</v>
          </cell>
          <cell r="G1964">
            <v>16</v>
          </cell>
          <cell r="H1964" t="str">
            <v>Letra Negra</v>
          </cell>
          <cell r="I1964" t="str">
            <v>Si</v>
          </cell>
          <cell r="J1964" t="str">
            <v>C</v>
          </cell>
          <cell r="K1964" t="str">
            <v>T</v>
          </cell>
          <cell r="L1964" t="str">
            <v>107</v>
          </cell>
          <cell r="M1964" t="str">
            <v>D</v>
          </cell>
          <cell r="N1964" t="str">
            <v>-</v>
          </cell>
          <cell r="O1964" t="str">
            <v>-</v>
          </cell>
          <cell r="P1964" t="str">
            <v>No</v>
          </cell>
          <cell r="Q1964">
            <v>8</v>
          </cell>
          <cell r="R1964">
            <v>0</v>
          </cell>
          <cell r="S1964" t="str">
            <v>CAMIONETA</v>
          </cell>
          <cell r="T1964" t="str">
            <v>CARGO</v>
          </cell>
          <cell r="U1964" t="str">
            <v>EN GAMA</v>
          </cell>
          <cell r="V1964">
            <v>0</v>
          </cell>
          <cell r="W1964">
            <v>1880.79</v>
          </cell>
          <cell r="X1964">
            <v>2815</v>
          </cell>
          <cell r="Y1964">
            <v>3265.3999999999996</v>
          </cell>
          <cell r="Z1964">
            <v>6297.64</v>
          </cell>
          <cell r="AA1964" t="str">
            <v>GOODYEAR, 205, 65, 16, 107, T, CAMIONETA, CARGO, CARGO MARATHON, Letra Negra</v>
          </cell>
        </row>
        <row r="1965">
          <cell r="A1965" t="str">
            <v>GDY107980</v>
          </cell>
          <cell r="B1965" t="str">
            <v>195/75/R16 Goodyear Cargo Marathon 107/105R</v>
          </cell>
          <cell r="C1965" t="str">
            <v>GOODYEAR</v>
          </cell>
          <cell r="D1965" t="str">
            <v>CARGO MARATHON</v>
          </cell>
          <cell r="E1965">
            <v>195</v>
          </cell>
          <cell r="F1965">
            <v>75</v>
          </cell>
          <cell r="G1965">
            <v>16</v>
          </cell>
          <cell r="H1965" t="str">
            <v>Letra Negra</v>
          </cell>
          <cell r="I1965" t="str">
            <v>Si</v>
          </cell>
          <cell r="J1965" t="str">
            <v>C</v>
          </cell>
          <cell r="K1965" t="str">
            <v>R</v>
          </cell>
          <cell r="L1965" t="str">
            <v>107/105</v>
          </cell>
          <cell r="M1965" t="str">
            <v>D</v>
          </cell>
          <cell r="N1965" t="str">
            <v>-</v>
          </cell>
          <cell r="O1965" t="str">
            <v>-</v>
          </cell>
          <cell r="P1965" t="str">
            <v>No</v>
          </cell>
          <cell r="Q1965">
            <v>8</v>
          </cell>
          <cell r="R1965">
            <v>0</v>
          </cell>
          <cell r="S1965" t="str">
            <v>CAMIONETA</v>
          </cell>
          <cell r="T1965" t="str">
            <v>CARGO</v>
          </cell>
          <cell r="U1965" t="str">
            <v>DESCONTINUADO</v>
          </cell>
          <cell r="V1965">
            <v>0</v>
          </cell>
          <cell r="W1965">
            <v>1632.92</v>
          </cell>
          <cell r="X1965">
            <v>2479</v>
          </cell>
          <cell r="Y1965">
            <v>2875.64</v>
          </cell>
          <cell r="Z1965">
            <v>5412.56</v>
          </cell>
          <cell r="AA1965" t="str">
            <v>GOODYEAR, 195, 75, 16, 107/105, R, CAMIONETA, CARGO, CARGO MARATHON, Letra Negra</v>
          </cell>
        </row>
        <row r="1966">
          <cell r="A1966" t="str">
            <v>AR1002789</v>
          </cell>
          <cell r="B1966" t="str">
            <v>195/70/R14 Aurora Radial H715 90T</v>
          </cell>
          <cell r="C1966" t="str">
            <v>AURORA</v>
          </cell>
          <cell r="D1966" t="str">
            <v>RADIAL H715</v>
          </cell>
          <cell r="E1966">
            <v>195</v>
          </cell>
          <cell r="F1966">
            <v>70</v>
          </cell>
          <cell r="G1966">
            <v>14</v>
          </cell>
          <cell r="H1966" t="str">
            <v>Letra Negra</v>
          </cell>
          <cell r="I1966" t="str">
            <v>No</v>
          </cell>
          <cell r="J1966" t="str">
            <v>R</v>
          </cell>
          <cell r="K1966" t="str">
            <v>T</v>
          </cell>
          <cell r="L1966" t="str">
            <v>90</v>
          </cell>
          <cell r="M1966" t="str">
            <v>SL</v>
          </cell>
          <cell r="N1966" t="str">
            <v>-</v>
          </cell>
          <cell r="O1966" t="str">
            <v>-</v>
          </cell>
          <cell r="P1966" t="str">
            <v>No</v>
          </cell>
          <cell r="Q1966" t="str">
            <v>-</v>
          </cell>
          <cell r="R1966">
            <v>600</v>
          </cell>
          <cell r="S1966" t="str">
            <v>AUTO</v>
          </cell>
          <cell r="T1966" t="str">
            <v>URBAN</v>
          </cell>
          <cell r="U1966" t="str">
            <v>DESCONTINUADO</v>
          </cell>
          <cell r="V1966">
            <v>0</v>
          </cell>
          <cell r="W1966">
            <v>535.58000000000004</v>
          </cell>
          <cell r="X1966">
            <v>900</v>
          </cell>
          <cell r="Y1966">
            <v>1044</v>
          </cell>
          <cell r="Z1966">
            <v>1775.9599999999998</v>
          </cell>
          <cell r="AA1966" t="str">
            <v>AURORA, 195, 70, 14, 90, T, AUTO, URBAN, RADIAL H715, Letra Negra</v>
          </cell>
        </row>
        <row r="1967">
          <cell r="A1967" t="str">
            <v>BS10693200</v>
          </cell>
          <cell r="B1967" t="str">
            <v>285/30/R19 Bridgestone Potenza Re050A 98Y</v>
          </cell>
          <cell r="C1967" t="str">
            <v>BRIDGESTONE</v>
          </cell>
          <cell r="D1967" t="str">
            <v>POTENZA RE050A</v>
          </cell>
          <cell r="E1967">
            <v>285</v>
          </cell>
          <cell r="F1967">
            <v>30</v>
          </cell>
          <cell r="G1967">
            <v>19</v>
          </cell>
          <cell r="H1967" t="str">
            <v>Letra Negra</v>
          </cell>
          <cell r="I1967" t="str">
            <v>Si</v>
          </cell>
          <cell r="J1967" t="str">
            <v>HP</v>
          </cell>
          <cell r="K1967" t="str">
            <v>Y</v>
          </cell>
          <cell r="L1967" t="str">
            <v>98</v>
          </cell>
          <cell r="M1967" t="str">
            <v>SL</v>
          </cell>
          <cell r="N1967" t="str">
            <v>A</v>
          </cell>
          <cell r="O1967" t="str">
            <v>A</v>
          </cell>
          <cell r="P1967" t="str">
            <v>No</v>
          </cell>
          <cell r="Q1967" t="str">
            <v>-</v>
          </cell>
          <cell r="R1967">
            <v>140</v>
          </cell>
          <cell r="S1967" t="str">
            <v>AUTO</v>
          </cell>
          <cell r="T1967" t="str">
            <v>URBAN</v>
          </cell>
          <cell r="U1967" t="str">
            <v>EN GAMA</v>
          </cell>
          <cell r="V1967">
            <v>12</v>
          </cell>
          <cell r="W1967">
            <v>7518.07</v>
          </cell>
          <cell r="X1967">
            <v>10569</v>
          </cell>
          <cell r="Y1967">
            <v>12260.039999999999</v>
          </cell>
          <cell r="Z1967">
            <v>24917.96</v>
          </cell>
          <cell r="AA1967" t="str">
            <v>BRIDGESTONE, 285, 30, 19, 98, Y, AUTO, URBAN, POTENZA RE050A, Letra Negra</v>
          </cell>
        </row>
        <row r="1968">
          <cell r="A1968" t="str">
            <v>C17616</v>
          </cell>
          <cell r="B1968" t="str">
            <v>215/65/R17 Coopertires Cs3 Touring 99T</v>
          </cell>
          <cell r="C1968" t="str">
            <v>COOPERTIRES</v>
          </cell>
          <cell r="D1968" t="str">
            <v>CS3 TOURING</v>
          </cell>
          <cell r="E1968">
            <v>215</v>
          </cell>
          <cell r="F1968">
            <v>65</v>
          </cell>
          <cell r="G1968">
            <v>17</v>
          </cell>
          <cell r="H1968" t="str">
            <v>Letra Negra</v>
          </cell>
          <cell r="I1968" t="str">
            <v>No</v>
          </cell>
          <cell r="J1968" t="str">
            <v>R</v>
          </cell>
          <cell r="K1968" t="str">
            <v>T</v>
          </cell>
          <cell r="L1968" t="str">
            <v>99</v>
          </cell>
          <cell r="M1968" t="str">
            <v>SL</v>
          </cell>
          <cell r="N1968" t="str">
            <v>A</v>
          </cell>
          <cell r="O1968" t="str">
            <v>B</v>
          </cell>
          <cell r="P1968" t="str">
            <v>No</v>
          </cell>
          <cell r="Q1968" t="str">
            <v>-</v>
          </cell>
          <cell r="R1968">
            <v>540</v>
          </cell>
          <cell r="S1968" t="str">
            <v>AUTO</v>
          </cell>
          <cell r="T1968" t="str">
            <v>TOURING</v>
          </cell>
          <cell r="U1968" t="str">
            <v>DESCONTINUADO</v>
          </cell>
          <cell r="V1968">
            <v>0</v>
          </cell>
          <cell r="W1968">
            <v>1211.46</v>
          </cell>
          <cell r="X1968">
            <v>1978</v>
          </cell>
          <cell r="Y1968">
            <v>2294.48</v>
          </cell>
          <cell r="Z1968">
            <v>4015.9199999999996</v>
          </cell>
          <cell r="AA1968" t="str">
            <v>COOPERTIRES, 215, 65, 17, 99, T, AUTO, TOURING, CS3 TOURING, Letra Negra</v>
          </cell>
        </row>
        <row r="1969">
          <cell r="A1969" t="str">
            <v>C50530</v>
          </cell>
          <cell r="B1969" t="str">
            <v>255/70/R15 Coopertires Discoverer H/T 108S</v>
          </cell>
          <cell r="C1969" t="str">
            <v>COOPERTIRES</v>
          </cell>
          <cell r="D1969" t="str">
            <v>DISCOVERER H/T</v>
          </cell>
          <cell r="E1969">
            <v>255</v>
          </cell>
          <cell r="F1969">
            <v>70</v>
          </cell>
          <cell r="G1969">
            <v>15</v>
          </cell>
          <cell r="H1969" t="str">
            <v>Letra Blanca Derecha</v>
          </cell>
          <cell r="I1969" t="str">
            <v>No</v>
          </cell>
          <cell r="J1969" t="str">
            <v>R</v>
          </cell>
          <cell r="K1969" t="str">
            <v>S</v>
          </cell>
          <cell r="L1969" t="str">
            <v>108</v>
          </cell>
          <cell r="M1969" t="str">
            <v>SL</v>
          </cell>
          <cell r="N1969" t="str">
            <v>A</v>
          </cell>
          <cell r="O1969" t="str">
            <v>A</v>
          </cell>
          <cell r="P1969" t="str">
            <v>No</v>
          </cell>
          <cell r="Q1969" t="str">
            <v>-</v>
          </cell>
          <cell r="R1969">
            <v>440</v>
          </cell>
          <cell r="S1969" t="str">
            <v>CAMIONETA</v>
          </cell>
          <cell r="T1969" t="str">
            <v>ALL TERRAIN</v>
          </cell>
          <cell r="U1969" t="str">
            <v>DESCONTINUADO</v>
          </cell>
          <cell r="V1969">
            <v>1</v>
          </cell>
          <cell r="W1969">
            <v>1457.56</v>
          </cell>
          <cell r="X1969">
            <v>2178</v>
          </cell>
          <cell r="Y1969">
            <v>2526.48</v>
          </cell>
          <cell r="Z1969">
            <v>4831.3999999999996</v>
          </cell>
          <cell r="AA1969" t="str">
            <v>COOPERTIRES, 255, 70, 15, 108, S, CAMIONETA, ALL TERRAIN, DISCOVERER H/T, Letra Blanca Derecha</v>
          </cell>
        </row>
        <row r="1970">
          <cell r="A1970" t="str">
            <v>C51709</v>
          </cell>
          <cell r="B1970" t="str">
            <v>275/65/R18 Coopertires Discoverer A/T3 Lt 123S</v>
          </cell>
          <cell r="C1970" t="str">
            <v>COOPERTIRES</v>
          </cell>
          <cell r="D1970" t="str">
            <v>DISCOVERER A/T3 LT</v>
          </cell>
          <cell r="E1970">
            <v>275</v>
          </cell>
          <cell r="F1970">
            <v>65</v>
          </cell>
          <cell r="G1970">
            <v>18</v>
          </cell>
          <cell r="H1970" t="str">
            <v>Letra Blanca Derecha</v>
          </cell>
          <cell r="I1970" t="str">
            <v>No</v>
          </cell>
          <cell r="J1970" t="str">
            <v>R</v>
          </cell>
          <cell r="K1970" t="str">
            <v>S</v>
          </cell>
          <cell r="L1970" t="str">
            <v>123</v>
          </cell>
          <cell r="M1970" t="str">
            <v>E</v>
          </cell>
          <cell r="N1970" t="str">
            <v>-</v>
          </cell>
          <cell r="O1970" t="str">
            <v>-</v>
          </cell>
          <cell r="P1970" t="str">
            <v>No</v>
          </cell>
          <cell r="Q1970">
            <v>10</v>
          </cell>
          <cell r="R1970">
            <v>0</v>
          </cell>
          <cell r="S1970" t="str">
            <v>CAMIONETA</v>
          </cell>
          <cell r="T1970" t="str">
            <v>ALL TERRAIN</v>
          </cell>
          <cell r="U1970" t="str">
            <v>DESCONTINUADO</v>
          </cell>
          <cell r="V1970">
            <v>0</v>
          </cell>
          <cell r="W1970">
            <v>2551.94</v>
          </cell>
          <cell r="X1970">
            <v>3845</v>
          </cell>
          <cell r="Y1970">
            <v>4460.2</v>
          </cell>
          <cell r="Z1970">
            <v>8458.7199999999993</v>
          </cell>
          <cell r="AA1970" t="str">
            <v>COOPERTIRES, 275, 65, 18, 123, S, CAMIONETA, ALL TERRAIN, DISCOVERER A/T3 LT, Letra Blanca Derecha</v>
          </cell>
        </row>
        <row r="1971">
          <cell r="A1971" t="str">
            <v>C9032676</v>
          </cell>
          <cell r="B1971" t="str">
            <v>215/70/R16 Coopertires Discoverer At3 4S 100T</v>
          </cell>
          <cell r="C1971" t="str">
            <v>COOPERTIRES</v>
          </cell>
          <cell r="D1971" t="str">
            <v>DISCOVERER AT3 4S</v>
          </cell>
          <cell r="E1971">
            <v>215</v>
          </cell>
          <cell r="F1971">
            <v>70</v>
          </cell>
          <cell r="G1971">
            <v>16</v>
          </cell>
          <cell r="H1971" t="str">
            <v>Letra Blanca Derecha</v>
          </cell>
          <cell r="I1971" t="str">
            <v>No</v>
          </cell>
          <cell r="J1971" t="str">
            <v>R</v>
          </cell>
          <cell r="K1971" t="str">
            <v>T</v>
          </cell>
          <cell r="L1971" t="str">
            <v>100</v>
          </cell>
          <cell r="M1971" t="str">
            <v>SL</v>
          </cell>
          <cell r="N1971" t="str">
            <v>A</v>
          </cell>
          <cell r="O1971" t="str">
            <v>B</v>
          </cell>
          <cell r="P1971" t="str">
            <v>No</v>
          </cell>
          <cell r="Q1971">
            <v>4</v>
          </cell>
          <cell r="R1971">
            <v>620</v>
          </cell>
          <cell r="S1971" t="str">
            <v>CAMIONETA</v>
          </cell>
          <cell r="T1971" t="str">
            <v>ALL TERRAIN</v>
          </cell>
          <cell r="U1971" t="str">
            <v>EN GAMA</v>
          </cell>
          <cell r="V1971">
            <v>1</v>
          </cell>
          <cell r="W1971">
            <v>2075.21</v>
          </cell>
          <cell r="X1971">
            <v>3078</v>
          </cell>
          <cell r="Y1971">
            <v>3570.4799999999996</v>
          </cell>
          <cell r="Z1971">
            <v>6878.7999999999993</v>
          </cell>
          <cell r="AA1971" t="str">
            <v>COOPERTIRES, 215, 70, 16, 100, T, CAMIONETA, ALL TERRAIN, DISCOVERER AT3 4S, Letra Blanca Derecha</v>
          </cell>
        </row>
        <row r="1972">
          <cell r="A1972" t="str">
            <v>DUN102248</v>
          </cell>
          <cell r="B1972" t="str">
            <v>195/55/R15 Dunlop Direzza Dz101 85V</v>
          </cell>
          <cell r="C1972" t="str">
            <v>DUNLOP</v>
          </cell>
          <cell r="D1972" t="str">
            <v>DIREZZA DZ101</v>
          </cell>
          <cell r="E1972">
            <v>195</v>
          </cell>
          <cell r="F1972">
            <v>55</v>
          </cell>
          <cell r="G1972">
            <v>15</v>
          </cell>
          <cell r="H1972" t="str">
            <v>Letra Negra</v>
          </cell>
          <cell r="I1972" t="str">
            <v>No</v>
          </cell>
          <cell r="J1972" t="str">
            <v>HP</v>
          </cell>
          <cell r="K1972" t="str">
            <v>V</v>
          </cell>
          <cell r="L1972" t="str">
            <v>85</v>
          </cell>
          <cell r="M1972" t="str">
            <v>SL</v>
          </cell>
          <cell r="N1972" t="str">
            <v>A</v>
          </cell>
          <cell r="O1972" t="str">
            <v>A</v>
          </cell>
          <cell r="P1972" t="str">
            <v>No</v>
          </cell>
          <cell r="Q1972" t="str">
            <v>-</v>
          </cell>
          <cell r="R1972">
            <v>300</v>
          </cell>
          <cell r="S1972" t="str">
            <v>AUTO</v>
          </cell>
          <cell r="T1972" t="str">
            <v>URBAN</v>
          </cell>
          <cell r="U1972" t="str">
            <v>DESCONTINUADO</v>
          </cell>
          <cell r="V1972">
            <v>0</v>
          </cell>
          <cell r="W1972">
            <v>885.38</v>
          </cell>
          <cell r="X1972">
            <v>1403</v>
          </cell>
          <cell r="Y1972">
            <v>1627.4799999999998</v>
          </cell>
          <cell r="Z1972">
            <v>2934.8</v>
          </cell>
          <cell r="AA1972" t="str">
            <v>DUNLOP, 195, 55, 15, 85, V, AUTO, URBAN, DIREZZA DZ101, Letra Negra</v>
          </cell>
        </row>
        <row r="1973">
          <cell r="A1973" t="str">
            <v>DUN107411</v>
          </cell>
          <cell r="B1973" t="str">
            <v>245/45/R17 Dunlop Direzza Dz102 95W</v>
          </cell>
          <cell r="C1973" t="str">
            <v>DUNLOP</v>
          </cell>
          <cell r="D1973" t="str">
            <v>DIREZZA DZ102</v>
          </cell>
          <cell r="E1973">
            <v>245</v>
          </cell>
          <cell r="F1973">
            <v>45</v>
          </cell>
          <cell r="G1973">
            <v>17</v>
          </cell>
          <cell r="H1973" t="str">
            <v>Letra Negra</v>
          </cell>
          <cell r="I1973" t="str">
            <v>No</v>
          </cell>
          <cell r="J1973" t="str">
            <v>HP</v>
          </cell>
          <cell r="K1973" t="str">
            <v>W</v>
          </cell>
          <cell r="L1973" t="str">
            <v>95</v>
          </cell>
          <cell r="M1973" t="str">
            <v>XL</v>
          </cell>
          <cell r="N1973" t="str">
            <v>A</v>
          </cell>
          <cell r="O1973" t="str">
            <v>A</v>
          </cell>
          <cell r="P1973" t="str">
            <v>No</v>
          </cell>
          <cell r="Q1973" t="str">
            <v>-</v>
          </cell>
          <cell r="R1973">
            <v>460</v>
          </cell>
          <cell r="S1973" t="str">
            <v>AUTO</v>
          </cell>
          <cell r="T1973" t="str">
            <v>URBAN</v>
          </cell>
          <cell r="U1973" t="str">
            <v>EN GAMA</v>
          </cell>
          <cell r="V1973">
            <v>1</v>
          </cell>
          <cell r="W1973">
            <v>1598.54</v>
          </cell>
          <cell r="X1973">
            <v>2503</v>
          </cell>
          <cell r="Y1973">
            <v>2903.48</v>
          </cell>
          <cell r="Z1973">
            <v>5298.8799999999992</v>
          </cell>
          <cell r="AA1973" t="str">
            <v>DUNLOP, 245, 45, 17, 95, W, AUTO, URBAN, DIREZZA DZ102, Letra Negra</v>
          </cell>
        </row>
        <row r="1974">
          <cell r="A1974" t="str">
            <v>DUN105931</v>
          </cell>
          <cell r="B1974" t="str">
            <v>225/60/R16 Dunlop Signature Ii 98T</v>
          </cell>
          <cell r="C1974" t="str">
            <v>DUNLOP</v>
          </cell>
          <cell r="D1974" t="str">
            <v>SIGNATURE II</v>
          </cell>
          <cell r="E1974">
            <v>225</v>
          </cell>
          <cell r="F1974">
            <v>60</v>
          </cell>
          <cell r="G1974">
            <v>16</v>
          </cell>
          <cell r="H1974" t="str">
            <v>Letra Negra</v>
          </cell>
          <cell r="I1974" t="str">
            <v>No</v>
          </cell>
          <cell r="J1974" t="str">
            <v>R</v>
          </cell>
          <cell r="K1974" t="str">
            <v>T</v>
          </cell>
          <cell r="L1974" t="str">
            <v>98</v>
          </cell>
          <cell r="M1974" t="str">
            <v>SL</v>
          </cell>
          <cell r="N1974" t="str">
            <v>-</v>
          </cell>
          <cell r="O1974" t="str">
            <v>-</v>
          </cell>
          <cell r="P1974" t="str">
            <v>No</v>
          </cell>
          <cell r="Q1974" t="str">
            <v>-</v>
          </cell>
          <cell r="R1974">
            <v>620</v>
          </cell>
          <cell r="S1974" t="str">
            <v>AUTO</v>
          </cell>
          <cell r="T1974" t="str">
            <v>URBAN</v>
          </cell>
          <cell r="U1974" t="str">
            <v>DESCONTINUADO</v>
          </cell>
          <cell r="V1974">
            <v>0</v>
          </cell>
          <cell r="W1974">
            <v>1060.32</v>
          </cell>
          <cell r="X1974">
            <v>1704</v>
          </cell>
          <cell r="Y1974">
            <v>1976.6399999999999</v>
          </cell>
          <cell r="Z1974">
            <v>3514.8</v>
          </cell>
          <cell r="AA1974" t="str">
            <v>DUNLOP, 225, 60, 16, 98, T, AUTO, URBAN, SIGNATURE II, Letra Negra</v>
          </cell>
        </row>
        <row r="1975">
          <cell r="A1975" t="str">
            <v>C17603</v>
          </cell>
          <cell r="B1975" t="str">
            <v>205/60/R15 Coopertires Cs3 Touring 91T</v>
          </cell>
          <cell r="C1975" t="str">
            <v>COOPERTIRES</v>
          </cell>
          <cell r="D1975" t="str">
            <v>CS3 TOURING</v>
          </cell>
          <cell r="E1975">
            <v>205</v>
          </cell>
          <cell r="F1975">
            <v>60</v>
          </cell>
          <cell r="G1975">
            <v>15</v>
          </cell>
          <cell r="H1975" t="str">
            <v>Letra Negra</v>
          </cell>
          <cell r="I1975" t="str">
            <v>No</v>
          </cell>
          <cell r="J1975" t="str">
            <v>R</v>
          </cell>
          <cell r="K1975" t="str">
            <v>T</v>
          </cell>
          <cell r="L1975" t="str">
            <v>91</v>
          </cell>
          <cell r="M1975" t="str">
            <v>SL</v>
          </cell>
          <cell r="N1975" t="str">
            <v>A</v>
          </cell>
          <cell r="O1975" t="str">
            <v>B</v>
          </cell>
          <cell r="P1975" t="str">
            <v>No</v>
          </cell>
          <cell r="Q1975" t="str">
            <v>-</v>
          </cell>
          <cell r="R1975">
            <v>540</v>
          </cell>
          <cell r="S1975" t="str">
            <v>AUTO</v>
          </cell>
          <cell r="T1975" t="str">
            <v>TOURING</v>
          </cell>
          <cell r="U1975" t="str">
            <v>DESCONTINUADO</v>
          </cell>
          <cell r="V1975">
            <v>0</v>
          </cell>
          <cell r="W1975">
            <v>964.33</v>
          </cell>
          <cell r="X1975">
            <v>1510</v>
          </cell>
          <cell r="Y1975">
            <v>1751.6</v>
          </cell>
          <cell r="Z1975">
            <v>3196.9599999999996</v>
          </cell>
          <cell r="AA1975" t="str">
            <v>COOPERTIRES, 205, 60, 15, 91, T, AUTO, TOURING, CS3 TOURING, Letra Negra</v>
          </cell>
        </row>
        <row r="1976">
          <cell r="A1976" t="str">
            <v>GDY105111</v>
          </cell>
          <cell r="B1976" t="str">
            <v>195/60/R16 Goodyear Cargo Marathon 99/97H</v>
          </cell>
          <cell r="C1976" t="str">
            <v>GOODYEAR</v>
          </cell>
          <cell r="D1976" t="str">
            <v>CARGO MARATHON</v>
          </cell>
          <cell r="E1976">
            <v>195</v>
          </cell>
          <cell r="F1976">
            <v>60</v>
          </cell>
          <cell r="G1976">
            <v>16</v>
          </cell>
          <cell r="H1976" t="str">
            <v>Letra Negra</v>
          </cell>
          <cell r="I1976" t="str">
            <v>No</v>
          </cell>
          <cell r="J1976" t="str">
            <v>C</v>
          </cell>
          <cell r="K1976" t="str">
            <v>H</v>
          </cell>
          <cell r="L1976" t="str">
            <v>99/97</v>
          </cell>
          <cell r="M1976" t="str">
            <v>C</v>
          </cell>
          <cell r="N1976" t="str">
            <v>-</v>
          </cell>
          <cell r="O1976" t="str">
            <v>-</v>
          </cell>
          <cell r="P1976" t="str">
            <v>No</v>
          </cell>
          <cell r="Q1976">
            <v>6</v>
          </cell>
          <cell r="R1976">
            <v>0</v>
          </cell>
          <cell r="S1976" t="str">
            <v>CAMIONETA</v>
          </cell>
          <cell r="T1976" t="str">
            <v>CARGO</v>
          </cell>
          <cell r="U1976" t="str">
            <v>DESCONTINUADO</v>
          </cell>
          <cell r="V1976">
            <v>9</v>
          </cell>
          <cell r="W1976">
            <v>1231.33</v>
          </cell>
          <cell r="X1976">
            <v>1935</v>
          </cell>
          <cell r="Y1976">
            <v>2244.6</v>
          </cell>
          <cell r="Z1976">
            <v>4082.0399999999995</v>
          </cell>
          <cell r="AA1976" t="str">
            <v>GOODYEAR, 195, 60, 16, 99/97, H, CAMIONETA, CARGO, CARGO MARATHON, Letra Negra</v>
          </cell>
        </row>
        <row r="1977">
          <cell r="A1977" t="str">
            <v>DUN101061</v>
          </cell>
          <cell r="B1977" t="str">
            <v>195/65/R15 Dunlop Sp 31 91H</v>
          </cell>
          <cell r="C1977" t="str">
            <v>DUNLOP</v>
          </cell>
          <cell r="D1977" t="str">
            <v>SP 31</v>
          </cell>
          <cell r="E1977">
            <v>195</v>
          </cell>
          <cell r="F1977">
            <v>65</v>
          </cell>
          <cell r="G1977">
            <v>15</v>
          </cell>
          <cell r="H1977" t="str">
            <v>Letra Negra</v>
          </cell>
          <cell r="I1977" t="str">
            <v>No</v>
          </cell>
          <cell r="J1977" t="str">
            <v>R</v>
          </cell>
          <cell r="K1977" t="str">
            <v>H</v>
          </cell>
          <cell r="L1977" t="str">
            <v>91</v>
          </cell>
          <cell r="M1977" t="str">
            <v>SL</v>
          </cell>
          <cell r="N1977" t="str">
            <v>A</v>
          </cell>
          <cell r="O1977" t="str">
            <v>B</v>
          </cell>
          <cell r="P1977" t="str">
            <v>No</v>
          </cell>
          <cell r="Q1977" t="str">
            <v>-</v>
          </cell>
          <cell r="R1977">
            <v>320</v>
          </cell>
          <cell r="S1977" t="str">
            <v>AUTO</v>
          </cell>
          <cell r="T1977" t="str">
            <v>URBAN</v>
          </cell>
          <cell r="U1977" t="str">
            <v>DESCONTINUADO</v>
          </cell>
          <cell r="V1977">
            <v>1</v>
          </cell>
          <cell r="W1977">
            <v>1044.81</v>
          </cell>
          <cell r="X1977">
            <v>1619</v>
          </cell>
          <cell r="Y1977">
            <v>1878.04</v>
          </cell>
          <cell r="Z1977">
            <v>3463.76</v>
          </cell>
          <cell r="AA1977" t="str">
            <v>DUNLOP, 195, 65, 15, 91, H, AUTO, URBAN, SP 31, Letra Negra</v>
          </cell>
        </row>
        <row r="1978">
          <cell r="A1978" t="str">
            <v>GDY104526</v>
          </cell>
          <cell r="B1978" t="str">
            <v>225/65/R16 Goodyear Cargo Marathon 112/110R</v>
          </cell>
          <cell r="C1978" t="str">
            <v>GOODYEAR</v>
          </cell>
          <cell r="D1978" t="str">
            <v>CARGO MARATHON</v>
          </cell>
          <cell r="E1978">
            <v>225</v>
          </cell>
          <cell r="F1978">
            <v>65</v>
          </cell>
          <cell r="G1978">
            <v>16</v>
          </cell>
          <cell r="H1978" t="str">
            <v>Letra Negra</v>
          </cell>
          <cell r="I1978" t="str">
            <v>No</v>
          </cell>
          <cell r="J1978" t="str">
            <v>C</v>
          </cell>
          <cell r="K1978" t="str">
            <v>R</v>
          </cell>
          <cell r="L1978" t="str">
            <v>112/110</v>
          </cell>
          <cell r="M1978" t="str">
            <v>D</v>
          </cell>
          <cell r="N1978" t="str">
            <v>-</v>
          </cell>
          <cell r="O1978" t="str">
            <v>-</v>
          </cell>
          <cell r="P1978" t="str">
            <v>No</v>
          </cell>
          <cell r="Q1978">
            <v>8</v>
          </cell>
          <cell r="R1978">
            <v>0</v>
          </cell>
          <cell r="S1978" t="str">
            <v>CAMIONETA</v>
          </cell>
          <cell r="T1978" t="str">
            <v>CARGO</v>
          </cell>
          <cell r="U1978" t="str">
            <v>DESCONTINUADO</v>
          </cell>
          <cell r="V1978">
            <v>1</v>
          </cell>
          <cell r="W1978">
            <v>1680.73</v>
          </cell>
          <cell r="X1978">
            <v>2544</v>
          </cell>
          <cell r="Y1978">
            <v>2951.04</v>
          </cell>
          <cell r="Z1978">
            <v>5571.48</v>
          </cell>
          <cell r="AA1978" t="str">
            <v>GOODYEAR, 225, 65, 16, 112/110, R, CAMIONETA, CARGO, CARGO MARATHON, Letra Negra</v>
          </cell>
        </row>
        <row r="1979">
          <cell r="A1979" t="str">
            <v>FS12582005</v>
          </cell>
          <cell r="B1979" t="str">
            <v>165/60/R14 Firestone Multihawk 75T</v>
          </cell>
          <cell r="C1979" t="str">
            <v>FIRESTONE</v>
          </cell>
          <cell r="D1979" t="str">
            <v>MULTIHAWK</v>
          </cell>
          <cell r="E1979">
            <v>165</v>
          </cell>
          <cell r="F1979">
            <v>60</v>
          </cell>
          <cell r="G1979">
            <v>14</v>
          </cell>
          <cell r="H1979" t="str">
            <v>Letra Negra</v>
          </cell>
          <cell r="I1979" t="str">
            <v>No</v>
          </cell>
          <cell r="J1979" t="str">
            <v>R</v>
          </cell>
          <cell r="K1979" t="str">
            <v>T</v>
          </cell>
          <cell r="L1979" t="str">
            <v>75</v>
          </cell>
          <cell r="M1979" t="str">
            <v>SL</v>
          </cell>
          <cell r="N1979" t="str">
            <v>-</v>
          </cell>
          <cell r="O1979" t="str">
            <v>-</v>
          </cell>
          <cell r="P1979" t="str">
            <v>No</v>
          </cell>
          <cell r="Q1979" t="str">
            <v>-</v>
          </cell>
          <cell r="R1979">
            <v>0</v>
          </cell>
          <cell r="S1979" t="str">
            <v>AUTO</v>
          </cell>
          <cell r="T1979" t="str">
            <v>URBAN</v>
          </cell>
          <cell r="U1979" t="str">
            <v>EN GAMA</v>
          </cell>
          <cell r="V1979">
            <v>1</v>
          </cell>
          <cell r="W1979">
            <v>748.94</v>
          </cell>
          <cell r="X1979">
            <v>1188</v>
          </cell>
          <cell r="Y1979">
            <v>1378.08</v>
          </cell>
          <cell r="Z1979">
            <v>2482.3999999999996</v>
          </cell>
          <cell r="AA1979" t="str">
            <v>FIRESTONE, 165, 60, 14, 75, T, AUTO, URBAN, MULTIHAWK, Letra Negra</v>
          </cell>
        </row>
        <row r="1980">
          <cell r="A1980" t="str">
            <v>DUN102616</v>
          </cell>
          <cell r="B1980" t="str">
            <v>275/35/R18 Dunlop Sp Sport 01 95Y</v>
          </cell>
          <cell r="C1980" t="str">
            <v>DUNLOP</v>
          </cell>
          <cell r="D1980" t="str">
            <v>SP SPORT 01</v>
          </cell>
          <cell r="E1980">
            <v>275</v>
          </cell>
          <cell r="F1980">
            <v>35</v>
          </cell>
          <cell r="G1980">
            <v>18</v>
          </cell>
          <cell r="H1980" t="str">
            <v>Letra Negra</v>
          </cell>
          <cell r="I1980" t="str">
            <v>No</v>
          </cell>
          <cell r="J1980" t="str">
            <v>HP</v>
          </cell>
          <cell r="K1980" t="str">
            <v>Y</v>
          </cell>
          <cell r="L1980" t="str">
            <v>95</v>
          </cell>
          <cell r="M1980" t="str">
            <v>SL</v>
          </cell>
          <cell r="N1980" t="str">
            <v>A</v>
          </cell>
          <cell r="O1980" t="str">
            <v>A</v>
          </cell>
          <cell r="P1980" t="str">
            <v>Si</v>
          </cell>
          <cell r="Q1980" t="str">
            <v>-</v>
          </cell>
          <cell r="R1980">
            <v>280</v>
          </cell>
          <cell r="S1980" t="str">
            <v>AUTO</v>
          </cell>
          <cell r="T1980" t="str">
            <v>SPORTING</v>
          </cell>
          <cell r="U1980" t="str">
            <v>DESCONTINUADO</v>
          </cell>
          <cell r="V1980">
            <v>1</v>
          </cell>
          <cell r="W1980">
            <v>4786.8100000000004</v>
          </cell>
          <cell r="X1980">
            <v>6871</v>
          </cell>
          <cell r="Y1980">
            <v>7970.36</v>
          </cell>
          <cell r="Z1980">
            <v>15865.32</v>
          </cell>
          <cell r="AA1980" t="str">
            <v>DUNLOP, 275, 35, 18, 95, Y, AUTO, SPORTING, SP SPORT 01, Letra Negra</v>
          </cell>
        </row>
        <row r="1981">
          <cell r="A1981" t="str">
            <v>C76135</v>
          </cell>
          <cell r="B1981" t="str">
            <v>Lt295/70/R17 Coopertires Discoverer Stt 121/118Q</v>
          </cell>
          <cell r="C1981" t="str">
            <v>COOPERTIRES</v>
          </cell>
          <cell r="D1981" t="str">
            <v>DISCOVERER STT</v>
          </cell>
          <cell r="E1981">
            <v>295</v>
          </cell>
          <cell r="F1981">
            <v>70</v>
          </cell>
          <cell r="G1981">
            <v>17</v>
          </cell>
          <cell r="H1981" t="str">
            <v>Letra Negra</v>
          </cell>
          <cell r="I1981" t="str">
            <v>No</v>
          </cell>
          <cell r="J1981" t="str">
            <v>R</v>
          </cell>
          <cell r="K1981" t="str">
            <v>Q</v>
          </cell>
          <cell r="L1981" t="str">
            <v>121/118</v>
          </cell>
          <cell r="M1981" t="str">
            <v>E</v>
          </cell>
          <cell r="N1981" t="str">
            <v>-</v>
          </cell>
          <cell r="O1981" t="str">
            <v>-</v>
          </cell>
          <cell r="P1981" t="str">
            <v>No</v>
          </cell>
          <cell r="Q1981">
            <v>10</v>
          </cell>
          <cell r="R1981">
            <v>0</v>
          </cell>
          <cell r="S1981" t="str">
            <v>CAMIONETA</v>
          </cell>
          <cell r="T1981" t="str">
            <v>ALL TERRAIN</v>
          </cell>
          <cell r="U1981" t="str">
            <v>DESCONTINUADO</v>
          </cell>
          <cell r="V1981">
            <v>0</v>
          </cell>
          <cell r="W1981">
            <v>2324.09</v>
          </cell>
          <cell r="X1981">
            <v>3485</v>
          </cell>
          <cell r="Y1981">
            <v>4042.6</v>
          </cell>
          <cell r="Z1981">
            <v>7703.56</v>
          </cell>
          <cell r="AA1981" t="str">
            <v>COOPERTIRES, 295, 70, 17, 121/118, Q, CAMIONETA, ALL TERRAIN, DISCOVERER STT, Letra Negra</v>
          </cell>
        </row>
        <row r="1982">
          <cell r="A1982" t="str">
            <v>GDY100787</v>
          </cell>
          <cell r="B1982" t="str">
            <v>225/70/R15 Goodyear Cargo G26 112/110R</v>
          </cell>
          <cell r="C1982" t="str">
            <v>GOODYEAR</v>
          </cell>
          <cell r="D1982" t="str">
            <v>CARGO G26</v>
          </cell>
          <cell r="E1982">
            <v>225</v>
          </cell>
          <cell r="F1982">
            <v>70</v>
          </cell>
          <cell r="G1982">
            <v>15</v>
          </cell>
          <cell r="H1982" t="str">
            <v>Letra Negra</v>
          </cell>
          <cell r="I1982" t="str">
            <v>No</v>
          </cell>
          <cell r="J1982" t="str">
            <v>C</v>
          </cell>
          <cell r="K1982" t="str">
            <v>R</v>
          </cell>
          <cell r="L1982" t="str">
            <v>112/110</v>
          </cell>
          <cell r="M1982" t="str">
            <v>C</v>
          </cell>
          <cell r="N1982" t="str">
            <v>-</v>
          </cell>
          <cell r="O1982" t="str">
            <v>-</v>
          </cell>
          <cell r="P1982" t="str">
            <v>No</v>
          </cell>
          <cell r="Q1982" t="str">
            <v>-</v>
          </cell>
          <cell r="R1982">
            <v>0</v>
          </cell>
          <cell r="S1982" t="str">
            <v>CAMIONETA</v>
          </cell>
          <cell r="T1982" t="str">
            <v>CARGO</v>
          </cell>
          <cell r="U1982" t="str">
            <v>DESCONTINUADO</v>
          </cell>
          <cell r="V1982">
            <v>1</v>
          </cell>
          <cell r="W1982">
            <v>2043.12</v>
          </cell>
          <cell r="X1982">
            <v>2970</v>
          </cell>
          <cell r="Y1982">
            <v>3445.2</v>
          </cell>
          <cell r="Z1982">
            <v>6772.08</v>
          </cell>
          <cell r="AA1982" t="str">
            <v>GOODYEAR, 225, 70, 15, 112/110, R, CAMIONETA, CARGO, CARGO G26, Letra Negra</v>
          </cell>
        </row>
        <row r="1983">
          <cell r="A1983" t="str">
            <v>GDY106690</v>
          </cell>
          <cell r="B1983" t="str">
            <v>175/70/R14 Goodyear Assurance Xl 88T</v>
          </cell>
          <cell r="C1983" t="str">
            <v>GOODYEAR</v>
          </cell>
          <cell r="D1983" t="str">
            <v>ASSURANCE XL</v>
          </cell>
          <cell r="E1983">
            <v>175</v>
          </cell>
          <cell r="F1983">
            <v>70</v>
          </cell>
          <cell r="G1983">
            <v>14</v>
          </cell>
          <cell r="H1983" t="str">
            <v>Letra Negra</v>
          </cell>
          <cell r="I1983" t="str">
            <v>No</v>
          </cell>
          <cell r="J1983" t="str">
            <v>R</v>
          </cell>
          <cell r="K1983" t="str">
            <v>T</v>
          </cell>
          <cell r="L1983" t="str">
            <v>88</v>
          </cell>
          <cell r="M1983" t="str">
            <v>XL</v>
          </cell>
          <cell r="N1983" t="str">
            <v>A</v>
          </cell>
          <cell r="O1983" t="str">
            <v>B</v>
          </cell>
          <cell r="P1983" t="str">
            <v>No</v>
          </cell>
          <cell r="Q1983" t="str">
            <v>-</v>
          </cell>
          <cell r="R1983">
            <v>400</v>
          </cell>
          <cell r="S1983" t="str">
            <v>AUTO</v>
          </cell>
          <cell r="T1983" t="str">
            <v>URBAN</v>
          </cell>
          <cell r="U1983" t="str">
            <v>EN GAMA</v>
          </cell>
          <cell r="V1983">
            <v>0</v>
          </cell>
          <cell r="W1983">
            <v>752.95</v>
          </cell>
          <cell r="X1983">
            <v>1194</v>
          </cell>
          <cell r="Y1983">
            <v>1385.04</v>
          </cell>
          <cell r="Z1983">
            <v>2496.3199999999997</v>
          </cell>
          <cell r="AA1983" t="str">
            <v>GOODYEAR, 175, 70, 14, 88, T, AUTO, URBAN, ASSURANCE XL, Letra Negra</v>
          </cell>
        </row>
        <row r="1984">
          <cell r="A1984" t="str">
            <v>GDY106409</v>
          </cell>
          <cell r="B1984" t="str">
            <v>215/60/R16 Goodyear Assurance Tripletred A/S 94T</v>
          </cell>
          <cell r="C1984" t="str">
            <v>GOODYEAR</v>
          </cell>
          <cell r="D1984" t="str">
            <v>ASSURANCE TRIPLETRED A/S</v>
          </cell>
          <cell r="E1984">
            <v>215</v>
          </cell>
          <cell r="F1984">
            <v>60</v>
          </cell>
          <cell r="G1984">
            <v>16</v>
          </cell>
          <cell r="H1984" t="str">
            <v>Letra Negra</v>
          </cell>
          <cell r="I1984" t="str">
            <v>No</v>
          </cell>
          <cell r="J1984" t="str">
            <v>R</v>
          </cell>
          <cell r="K1984" t="str">
            <v>T</v>
          </cell>
          <cell r="L1984" t="str">
            <v>94</v>
          </cell>
          <cell r="M1984" t="str">
            <v>SL</v>
          </cell>
          <cell r="N1984" t="str">
            <v>A</v>
          </cell>
          <cell r="O1984" t="str">
            <v>B</v>
          </cell>
          <cell r="P1984" t="str">
            <v>No</v>
          </cell>
          <cell r="Q1984" t="str">
            <v>-</v>
          </cell>
          <cell r="R1984">
            <v>740</v>
          </cell>
          <cell r="S1984" t="str">
            <v>AUTO</v>
          </cell>
          <cell r="T1984" t="str">
            <v>URBAN</v>
          </cell>
          <cell r="U1984" t="str">
            <v>DESCONTINUADO</v>
          </cell>
          <cell r="V1984">
            <v>1</v>
          </cell>
          <cell r="W1984">
            <v>1433.61</v>
          </cell>
          <cell r="X1984">
            <v>2209</v>
          </cell>
          <cell r="Y1984">
            <v>2562.4399999999996</v>
          </cell>
          <cell r="Z1984">
            <v>4752.5199999999995</v>
          </cell>
          <cell r="AA1984" t="str">
            <v>GOODYEAR, 215, 60, 16, 94, T, AUTO, URBAN, ASSURANCE TRIPLETRED A/S, Letra Negra</v>
          </cell>
        </row>
        <row r="1985">
          <cell r="A1985" t="str">
            <v>DUN107583</v>
          </cell>
          <cell r="B1985" t="str">
            <v>255/50/R20 Dunlop Sp Quattromaxx 109Y</v>
          </cell>
          <cell r="C1985" t="str">
            <v>DUNLOP</v>
          </cell>
          <cell r="D1985" t="str">
            <v>SP QUATTROMAXX</v>
          </cell>
          <cell r="E1985">
            <v>255</v>
          </cell>
          <cell r="F1985">
            <v>50</v>
          </cell>
          <cell r="G1985">
            <v>20</v>
          </cell>
          <cell r="H1985" t="str">
            <v>Letra Negra</v>
          </cell>
          <cell r="I1985" t="str">
            <v>No</v>
          </cell>
          <cell r="J1985" t="str">
            <v>HP</v>
          </cell>
          <cell r="K1985" t="str">
            <v>Y</v>
          </cell>
          <cell r="L1985" t="str">
            <v>109</v>
          </cell>
          <cell r="M1985" t="str">
            <v>XL</v>
          </cell>
          <cell r="N1985" t="str">
            <v>AA</v>
          </cell>
          <cell r="O1985" t="str">
            <v>A</v>
          </cell>
          <cell r="P1985" t="str">
            <v>No</v>
          </cell>
          <cell r="Q1985" t="str">
            <v>-</v>
          </cell>
          <cell r="R1985">
            <v>240</v>
          </cell>
          <cell r="S1985" t="str">
            <v>AUTO</v>
          </cell>
          <cell r="T1985" t="str">
            <v>URBAN</v>
          </cell>
          <cell r="U1985" t="str">
            <v>DESCONTINUADO</v>
          </cell>
          <cell r="V1985">
            <v>1</v>
          </cell>
          <cell r="W1985">
            <v>2946.79</v>
          </cell>
          <cell r="X1985">
            <v>4379</v>
          </cell>
          <cell r="Y1985">
            <v>5079.6399999999994</v>
          </cell>
          <cell r="Z1985">
            <v>9767.1999999999989</v>
          </cell>
          <cell r="AA1985" t="str">
            <v>DUNLOP, 255, 50, 20, 109, Y, AUTO, URBAN, SP QUATTROMAXX, Letra Negra</v>
          </cell>
        </row>
        <row r="1986">
          <cell r="A1986" t="str">
            <v>DUN108814</v>
          </cell>
          <cell r="B1986" t="str">
            <v>225/55/R18 Dunlop Sp Sport 5000 98H</v>
          </cell>
          <cell r="C1986" t="str">
            <v>DUNLOP</v>
          </cell>
          <cell r="D1986" t="str">
            <v>SP SPORT 5000</v>
          </cell>
          <cell r="E1986">
            <v>225</v>
          </cell>
          <cell r="F1986">
            <v>55</v>
          </cell>
          <cell r="G1986">
            <v>18</v>
          </cell>
          <cell r="H1986" t="str">
            <v>Letra Negra</v>
          </cell>
          <cell r="I1986" t="str">
            <v>Si</v>
          </cell>
          <cell r="J1986" t="str">
            <v>R</v>
          </cell>
          <cell r="K1986" t="str">
            <v>H</v>
          </cell>
          <cell r="L1986" t="str">
            <v>98</v>
          </cell>
          <cell r="M1986" t="str">
            <v>SL</v>
          </cell>
          <cell r="N1986" t="str">
            <v>A</v>
          </cell>
          <cell r="O1986" t="str">
            <v>A</v>
          </cell>
          <cell r="P1986" t="str">
            <v>No</v>
          </cell>
          <cell r="Q1986" t="str">
            <v>-</v>
          </cell>
          <cell r="R1986">
            <v>340</v>
          </cell>
          <cell r="S1986" t="str">
            <v>CAMIONETA</v>
          </cell>
          <cell r="T1986" t="str">
            <v>SPORTING</v>
          </cell>
          <cell r="U1986" t="str">
            <v>FUERA DE GAMA</v>
          </cell>
          <cell r="V1986">
            <v>1</v>
          </cell>
          <cell r="W1986">
            <v>2165.2800000000002</v>
          </cell>
          <cell r="X1986">
            <v>3321</v>
          </cell>
          <cell r="Y1986">
            <v>3852.3599999999997</v>
          </cell>
          <cell r="Z1986">
            <v>7176.9199999999992</v>
          </cell>
          <cell r="AA1986" t="str">
            <v>DUNLOP, 225, 55, 18, 98, H, CAMIONETA, SPORTING, SP SPORT 5000, Letra Negra</v>
          </cell>
        </row>
        <row r="1987">
          <cell r="A1987" t="str">
            <v>GDY106135</v>
          </cell>
          <cell r="B1987" t="str">
            <v>215/65/R17 Goodyear Assurance Tripletred A/S 98H</v>
          </cell>
          <cell r="C1987" t="str">
            <v>GOODYEAR</v>
          </cell>
          <cell r="D1987" t="str">
            <v>ASSURANCE TRIPLETRED A/S</v>
          </cell>
          <cell r="E1987">
            <v>215</v>
          </cell>
          <cell r="F1987">
            <v>65</v>
          </cell>
          <cell r="G1987">
            <v>17</v>
          </cell>
          <cell r="H1987" t="str">
            <v>Letra Negra</v>
          </cell>
          <cell r="I1987" t="str">
            <v>No</v>
          </cell>
          <cell r="J1987" t="str">
            <v>R</v>
          </cell>
          <cell r="K1987" t="str">
            <v>H</v>
          </cell>
          <cell r="L1987" t="str">
            <v>98</v>
          </cell>
          <cell r="M1987" t="str">
            <v>SL</v>
          </cell>
          <cell r="N1987" t="str">
            <v>A</v>
          </cell>
          <cell r="O1987" t="str">
            <v>B</v>
          </cell>
          <cell r="P1987" t="str">
            <v>No</v>
          </cell>
          <cell r="Q1987" t="str">
            <v>-</v>
          </cell>
          <cell r="R1987">
            <v>740</v>
          </cell>
          <cell r="S1987" t="str">
            <v>AUTO</v>
          </cell>
          <cell r="T1987" t="str">
            <v>URBAN</v>
          </cell>
          <cell r="U1987" t="str">
            <v>DESCONTINUADO</v>
          </cell>
          <cell r="V1987">
            <v>0</v>
          </cell>
          <cell r="W1987">
            <v>1552.01</v>
          </cell>
          <cell r="X1987">
            <v>2440</v>
          </cell>
          <cell r="Y1987">
            <v>2830.3999999999996</v>
          </cell>
          <cell r="Z1987">
            <v>5144.5999999999995</v>
          </cell>
          <cell r="AA1987" t="str">
            <v>GOODYEAR, 215, 65, 17, 98, H, AUTO, URBAN, ASSURANCE TRIPLETRED A/S, Letra Negra</v>
          </cell>
        </row>
        <row r="1988">
          <cell r="A1988" t="str">
            <v>GDY106161</v>
          </cell>
          <cell r="B1988" t="str">
            <v>225/60/R16 Goodyear Assurance Tripletred A/S 98H</v>
          </cell>
          <cell r="C1988" t="str">
            <v>GOODYEAR</v>
          </cell>
          <cell r="D1988" t="str">
            <v>ASSURANCE TRIPLETRED A/S</v>
          </cell>
          <cell r="E1988">
            <v>225</v>
          </cell>
          <cell r="F1988">
            <v>60</v>
          </cell>
          <cell r="G1988">
            <v>16</v>
          </cell>
          <cell r="H1988" t="str">
            <v>Letra Negra</v>
          </cell>
          <cell r="I1988" t="str">
            <v>No</v>
          </cell>
          <cell r="J1988" t="str">
            <v>R</v>
          </cell>
          <cell r="K1988" t="str">
            <v>H</v>
          </cell>
          <cell r="L1988" t="str">
            <v>98</v>
          </cell>
          <cell r="M1988" t="str">
            <v>SL</v>
          </cell>
          <cell r="N1988" t="str">
            <v>A</v>
          </cell>
          <cell r="O1988" t="str">
            <v>B</v>
          </cell>
          <cell r="P1988" t="str">
            <v>No</v>
          </cell>
          <cell r="Q1988" t="str">
            <v>-</v>
          </cell>
          <cell r="R1988">
            <v>740</v>
          </cell>
          <cell r="S1988" t="str">
            <v>AUTO</v>
          </cell>
          <cell r="T1988" t="str">
            <v>URBAN</v>
          </cell>
          <cell r="U1988" t="str">
            <v>DESCONTINUADO</v>
          </cell>
          <cell r="V1988">
            <v>0</v>
          </cell>
          <cell r="W1988">
            <v>1496.75</v>
          </cell>
          <cell r="X1988">
            <v>2295</v>
          </cell>
          <cell r="Y1988">
            <v>2662.2</v>
          </cell>
          <cell r="Z1988">
            <v>4961.32</v>
          </cell>
          <cell r="AA1988" t="str">
            <v>GOODYEAR, 225, 60, 16, 98, H, AUTO, URBAN, ASSURANCE TRIPLETRED A/S, Letra Negra</v>
          </cell>
        </row>
        <row r="1989">
          <cell r="A1989" t="str">
            <v>GDY106420</v>
          </cell>
          <cell r="B1989" t="str">
            <v>225/50/R17 Goodyear Assurance Tripletred A/S 94V</v>
          </cell>
          <cell r="C1989" t="str">
            <v>GOODYEAR</v>
          </cell>
          <cell r="D1989" t="str">
            <v>ASSURANCE TRIPLETRED A/S</v>
          </cell>
          <cell r="E1989">
            <v>225</v>
          </cell>
          <cell r="F1989">
            <v>50</v>
          </cell>
          <cell r="G1989">
            <v>17</v>
          </cell>
          <cell r="H1989" t="str">
            <v>Letra Negra</v>
          </cell>
          <cell r="I1989" t="str">
            <v>No</v>
          </cell>
          <cell r="J1989" t="str">
            <v>HP</v>
          </cell>
          <cell r="K1989" t="str">
            <v>V</v>
          </cell>
          <cell r="L1989" t="str">
            <v>94</v>
          </cell>
          <cell r="M1989" t="str">
            <v>SL</v>
          </cell>
          <cell r="N1989" t="str">
            <v>A</v>
          </cell>
          <cell r="O1989" t="str">
            <v>B</v>
          </cell>
          <cell r="P1989" t="str">
            <v>No</v>
          </cell>
          <cell r="Q1989" t="str">
            <v>-</v>
          </cell>
          <cell r="R1989">
            <v>740</v>
          </cell>
          <cell r="S1989" t="str">
            <v>AUTO</v>
          </cell>
          <cell r="T1989" t="str">
            <v>URBAN</v>
          </cell>
          <cell r="U1989" t="str">
            <v>DESCONTINUADO</v>
          </cell>
          <cell r="V1989">
            <v>0</v>
          </cell>
          <cell r="W1989">
            <v>1845.51</v>
          </cell>
          <cell r="X1989">
            <v>2837</v>
          </cell>
          <cell r="Y1989">
            <v>3290.9199999999996</v>
          </cell>
          <cell r="Z1989">
            <v>6116.6799999999994</v>
          </cell>
          <cell r="AA1989" t="str">
            <v>GOODYEAR, 225, 50, 17, 94, V, AUTO, URBAN, ASSURANCE TRIPLETRED A/S, Letra Negra</v>
          </cell>
        </row>
        <row r="1990">
          <cell r="A1990" t="str">
            <v>GDY106671</v>
          </cell>
          <cell r="B1990" t="str">
            <v>245/45/R17 Goodyear Efficentgrip Performance 99Y</v>
          </cell>
          <cell r="C1990" t="str">
            <v>GOODYEAR</v>
          </cell>
          <cell r="D1990" t="str">
            <v>EFFICENTGRIP PERFORMANCE</v>
          </cell>
          <cell r="E1990">
            <v>245</v>
          </cell>
          <cell r="F1990">
            <v>45</v>
          </cell>
          <cell r="G1990">
            <v>17</v>
          </cell>
          <cell r="H1990" t="str">
            <v>Letra Negra</v>
          </cell>
          <cell r="I1990" t="str">
            <v>No</v>
          </cell>
          <cell r="J1990" t="str">
            <v>HP</v>
          </cell>
          <cell r="K1990" t="str">
            <v>Y</v>
          </cell>
          <cell r="L1990" t="str">
            <v>99</v>
          </cell>
          <cell r="M1990" t="str">
            <v>XL</v>
          </cell>
          <cell r="N1990" t="str">
            <v>-</v>
          </cell>
          <cell r="O1990" t="str">
            <v>A</v>
          </cell>
          <cell r="P1990" t="str">
            <v>No</v>
          </cell>
          <cell r="Q1990" t="str">
            <v>-</v>
          </cell>
          <cell r="R1990">
            <v>340</v>
          </cell>
          <cell r="S1990" t="str">
            <v>AUTO</v>
          </cell>
          <cell r="T1990" t="str">
            <v>PERFORMANCE</v>
          </cell>
          <cell r="U1990" t="str">
            <v>DESCONTINUADO</v>
          </cell>
          <cell r="V1990">
            <v>1</v>
          </cell>
          <cell r="W1990">
            <v>2752.53</v>
          </cell>
          <cell r="X1990">
            <v>4065</v>
          </cell>
          <cell r="Y1990">
            <v>4715.3999999999996</v>
          </cell>
          <cell r="Z1990">
            <v>9123.4</v>
          </cell>
          <cell r="AA1990" t="str">
            <v>GOODYEAR, 245, 45, 17, 99, Y, AUTO, PERFORMANCE, EFFICENTGRIP PERFORMANCE, Letra Negra</v>
          </cell>
        </row>
        <row r="1991">
          <cell r="A1991" t="str">
            <v>DUN107042</v>
          </cell>
          <cell r="B1991" t="str">
            <v>235/40/R18 Dunlop Sp Sport Maxx 91Y</v>
          </cell>
          <cell r="C1991" t="str">
            <v>DUNLOP</v>
          </cell>
          <cell r="D1991" t="str">
            <v>SP SPORT MAXX</v>
          </cell>
          <cell r="E1991">
            <v>235</v>
          </cell>
          <cell r="F1991">
            <v>40</v>
          </cell>
          <cell r="G1991">
            <v>18</v>
          </cell>
          <cell r="H1991" t="str">
            <v>Letra Negra</v>
          </cell>
          <cell r="I1991" t="str">
            <v>Si</v>
          </cell>
          <cell r="J1991" t="str">
            <v>HP</v>
          </cell>
          <cell r="K1991" t="str">
            <v>Y</v>
          </cell>
          <cell r="L1991" t="str">
            <v>91</v>
          </cell>
          <cell r="M1991" t="str">
            <v>SL</v>
          </cell>
          <cell r="N1991" t="str">
            <v>AA</v>
          </cell>
          <cell r="O1991" t="str">
            <v>A</v>
          </cell>
          <cell r="P1991" t="str">
            <v>No</v>
          </cell>
          <cell r="Q1991" t="str">
            <v>-</v>
          </cell>
          <cell r="R1991">
            <v>240</v>
          </cell>
          <cell r="S1991" t="str">
            <v>AUTO</v>
          </cell>
          <cell r="T1991" t="str">
            <v>SPORTING</v>
          </cell>
          <cell r="U1991" t="str">
            <v>EN GAMA</v>
          </cell>
          <cell r="V1991">
            <v>0</v>
          </cell>
          <cell r="W1991">
            <v>2969.27</v>
          </cell>
          <cell r="X1991">
            <v>4410</v>
          </cell>
          <cell r="Y1991">
            <v>5115.5999999999995</v>
          </cell>
          <cell r="Z1991">
            <v>9841.4399999999987</v>
          </cell>
          <cell r="AA1991" t="str">
            <v>DUNLOP, 235, 40, 18, 91, Y, AUTO, SPORTING, SP SPORT MAXX, Letra Negra</v>
          </cell>
        </row>
        <row r="1992">
          <cell r="A1992" t="str">
            <v>DUN105927</v>
          </cell>
          <cell r="B1992" t="str">
            <v>235/60/R16 Dunlop Signature Ii 100T</v>
          </cell>
          <cell r="C1992" t="str">
            <v>DUNLOP</v>
          </cell>
          <cell r="D1992" t="str">
            <v>SIGNATURE II</v>
          </cell>
          <cell r="E1992">
            <v>235</v>
          </cell>
          <cell r="F1992">
            <v>60</v>
          </cell>
          <cell r="G1992">
            <v>16</v>
          </cell>
          <cell r="H1992" t="str">
            <v>Letra Negra</v>
          </cell>
          <cell r="I1992" t="str">
            <v>No</v>
          </cell>
          <cell r="J1992" t="str">
            <v>R</v>
          </cell>
          <cell r="K1992" t="str">
            <v>T</v>
          </cell>
          <cell r="L1992" t="str">
            <v>100</v>
          </cell>
          <cell r="M1992" t="str">
            <v>SL</v>
          </cell>
          <cell r="N1992" t="str">
            <v>-</v>
          </cell>
          <cell r="O1992" t="str">
            <v>-</v>
          </cell>
          <cell r="P1992" t="str">
            <v>No</v>
          </cell>
          <cell r="Q1992" t="str">
            <v>-</v>
          </cell>
          <cell r="R1992">
            <v>620</v>
          </cell>
          <cell r="S1992" t="str">
            <v>AUTO</v>
          </cell>
          <cell r="T1992" t="str">
            <v>URBAN</v>
          </cell>
          <cell r="U1992" t="str">
            <v>DESCONTINUADO</v>
          </cell>
          <cell r="V1992">
            <v>0</v>
          </cell>
          <cell r="W1992">
            <v>1134.82</v>
          </cell>
          <cell r="X1992">
            <v>1805</v>
          </cell>
          <cell r="Y1992">
            <v>2093.7999999999997</v>
          </cell>
          <cell r="Z1992">
            <v>3761.8799999999997</v>
          </cell>
          <cell r="AA1992" t="str">
            <v>DUNLOP, 235, 60, 16, 100, T, AUTO, URBAN, SIGNATURE II, Letra Negra</v>
          </cell>
        </row>
        <row r="1993">
          <cell r="A1993" t="str">
            <v>DUN104154</v>
          </cell>
          <cell r="B1993" t="str">
            <v>225/50/R17 Dunlop Direzza Dz101 94W</v>
          </cell>
          <cell r="C1993" t="str">
            <v>DUNLOP</v>
          </cell>
          <cell r="D1993" t="str">
            <v>DIREZZA DZ101</v>
          </cell>
          <cell r="E1993">
            <v>225</v>
          </cell>
          <cell r="F1993">
            <v>50</v>
          </cell>
          <cell r="G1993">
            <v>17</v>
          </cell>
          <cell r="H1993" t="str">
            <v>Letra Negra</v>
          </cell>
          <cell r="I1993" t="str">
            <v>No</v>
          </cell>
          <cell r="J1993" t="str">
            <v>HP</v>
          </cell>
          <cell r="K1993" t="str">
            <v>W</v>
          </cell>
          <cell r="L1993" t="str">
            <v>94</v>
          </cell>
          <cell r="M1993" t="str">
            <v>SL</v>
          </cell>
          <cell r="N1993" t="str">
            <v>A</v>
          </cell>
          <cell r="O1993" t="str">
            <v>A</v>
          </cell>
          <cell r="P1993" t="str">
            <v>No</v>
          </cell>
          <cell r="Q1993" t="str">
            <v>-</v>
          </cell>
          <cell r="R1993">
            <v>300</v>
          </cell>
          <cell r="S1993" t="str">
            <v>AUTO</v>
          </cell>
          <cell r="T1993" t="str">
            <v>URBAN</v>
          </cell>
          <cell r="U1993" t="str">
            <v>DESCONTINUADO</v>
          </cell>
          <cell r="V1993">
            <v>0</v>
          </cell>
          <cell r="W1993">
            <v>1305.72</v>
          </cell>
          <cell r="X1993">
            <v>2106</v>
          </cell>
          <cell r="Y1993">
            <v>2442.96</v>
          </cell>
          <cell r="Z1993">
            <v>4327.96</v>
          </cell>
          <cell r="AA1993" t="str">
            <v>DUNLOP, 225, 50, 17, 94, W, AUTO, URBAN, DIREZZA DZ101, Letra Negra</v>
          </cell>
        </row>
        <row r="1994">
          <cell r="A1994" t="str">
            <v>DUN105723</v>
          </cell>
          <cell r="B1994" t="str">
            <v>245/40/R19 Dunlop Sp Sport 01 98Y</v>
          </cell>
          <cell r="C1994" t="str">
            <v>DUNLOP</v>
          </cell>
          <cell r="D1994" t="str">
            <v>SP SPORT 01</v>
          </cell>
          <cell r="E1994">
            <v>245</v>
          </cell>
          <cell r="F1994">
            <v>40</v>
          </cell>
          <cell r="G1994">
            <v>19</v>
          </cell>
          <cell r="H1994" t="str">
            <v>Letra Negra</v>
          </cell>
          <cell r="I1994" t="str">
            <v>No</v>
          </cell>
          <cell r="J1994" t="str">
            <v>HP</v>
          </cell>
          <cell r="K1994" t="str">
            <v>Y</v>
          </cell>
          <cell r="L1994" t="str">
            <v>98</v>
          </cell>
          <cell r="M1994" t="str">
            <v>XL</v>
          </cell>
          <cell r="N1994" t="str">
            <v>A</v>
          </cell>
          <cell r="O1994" t="str">
            <v>A</v>
          </cell>
          <cell r="P1994" t="str">
            <v>No</v>
          </cell>
          <cell r="Q1994" t="str">
            <v>-</v>
          </cell>
          <cell r="R1994">
            <v>280</v>
          </cell>
          <cell r="S1994" t="str">
            <v>AUTO</v>
          </cell>
          <cell r="T1994" t="str">
            <v>SPORTING</v>
          </cell>
          <cell r="U1994" t="str">
            <v>DESCONTINUADO</v>
          </cell>
          <cell r="V1994">
            <v>0</v>
          </cell>
          <cell r="W1994">
            <v>2847.91</v>
          </cell>
          <cell r="X1994">
            <v>4245</v>
          </cell>
          <cell r="Y1994">
            <v>4924.2</v>
          </cell>
          <cell r="Z1994">
            <v>9438.92</v>
          </cell>
          <cell r="AA1994" t="str">
            <v>DUNLOP, 245, 40, 19, 98, Y, AUTO, SPORTING, SP SPORT 01, Letra Negra</v>
          </cell>
        </row>
        <row r="1995">
          <cell r="A1995" t="str">
            <v>GDY106215</v>
          </cell>
          <cell r="B1995" t="str">
            <v>235/65/R16 Goodyear Assurance Tripletred A/S 103T</v>
          </cell>
          <cell r="C1995" t="str">
            <v>GOODYEAR</v>
          </cell>
          <cell r="D1995" t="str">
            <v>ASSURANCE TRIPLETRED A/S</v>
          </cell>
          <cell r="E1995">
            <v>235</v>
          </cell>
          <cell r="F1995">
            <v>65</v>
          </cell>
          <cell r="G1995">
            <v>16</v>
          </cell>
          <cell r="H1995" t="str">
            <v>Letra Negra</v>
          </cell>
          <cell r="I1995" t="str">
            <v>No</v>
          </cell>
          <cell r="J1995" t="str">
            <v>R</v>
          </cell>
          <cell r="K1995" t="str">
            <v>T</v>
          </cell>
          <cell r="L1995" t="str">
            <v>103</v>
          </cell>
          <cell r="M1995" t="str">
            <v>SL</v>
          </cell>
          <cell r="N1995" t="str">
            <v>A</v>
          </cell>
          <cell r="O1995" t="str">
            <v>B</v>
          </cell>
          <cell r="P1995" t="str">
            <v>No</v>
          </cell>
          <cell r="Q1995" t="str">
            <v>-</v>
          </cell>
          <cell r="R1995">
            <v>740</v>
          </cell>
          <cell r="S1995" t="str">
            <v>AUTO</v>
          </cell>
          <cell r="T1995" t="str">
            <v>URBAN</v>
          </cell>
          <cell r="U1995" t="str">
            <v>DESCONTINUADO</v>
          </cell>
          <cell r="V1995">
            <v>1</v>
          </cell>
          <cell r="W1995">
            <v>2269.7199999999998</v>
          </cell>
          <cell r="X1995">
            <v>3341</v>
          </cell>
          <cell r="Y1995">
            <v>3875.56</v>
          </cell>
          <cell r="Z1995">
            <v>7522.6</v>
          </cell>
          <cell r="AA1995" t="str">
            <v>GOODYEAR, 235, 65, 16, 103, T, AUTO, URBAN, ASSURANCE TRIPLETRED A/S, Letra Negra</v>
          </cell>
        </row>
        <row r="1996">
          <cell r="A1996" t="str">
            <v>GDY109206</v>
          </cell>
          <cell r="B1996" t="str">
            <v>185/55/R15 Goodyear Assurance Triplemax 82V</v>
          </cell>
          <cell r="C1996" t="str">
            <v>GOODYEAR</v>
          </cell>
          <cell r="D1996" t="str">
            <v>ASSURANCE TRIPLEMAX</v>
          </cell>
          <cell r="E1996">
            <v>185</v>
          </cell>
          <cell r="F1996">
            <v>55</v>
          </cell>
          <cell r="G1996">
            <v>15</v>
          </cell>
          <cell r="H1996" t="str">
            <v>Letra Negra</v>
          </cell>
          <cell r="I1996" t="str">
            <v>Si</v>
          </cell>
          <cell r="J1996" t="str">
            <v>HP</v>
          </cell>
          <cell r="K1996" t="str">
            <v>V</v>
          </cell>
          <cell r="L1996" t="str">
            <v>82</v>
          </cell>
          <cell r="M1996" t="str">
            <v>SL</v>
          </cell>
          <cell r="N1996" t="str">
            <v>A</v>
          </cell>
          <cell r="O1996" t="str">
            <v>A</v>
          </cell>
          <cell r="P1996" t="str">
            <v>No</v>
          </cell>
          <cell r="Q1996" t="str">
            <v>-</v>
          </cell>
          <cell r="R1996">
            <v>320</v>
          </cell>
          <cell r="S1996" t="str">
            <v>AUTO</v>
          </cell>
          <cell r="T1996" t="str">
            <v>URBAN</v>
          </cell>
          <cell r="U1996" t="str">
            <v>EN GAMA</v>
          </cell>
          <cell r="V1996">
            <v>9</v>
          </cell>
          <cell r="W1996">
            <v>1061.52</v>
          </cell>
          <cell r="X1996">
            <v>1641</v>
          </cell>
          <cell r="Y1996">
            <v>1903.56</v>
          </cell>
          <cell r="Z1996">
            <v>3771.16</v>
          </cell>
          <cell r="AA1996" t="str">
            <v>GOODYEAR, 185, 55, 15, 82, V, AUTO, URBAN, ASSURANCE TRIPLEMAX, Letra Negra</v>
          </cell>
        </row>
        <row r="1997">
          <cell r="A1997" t="str">
            <v>GDY107985</v>
          </cell>
          <cell r="B1997" t="str">
            <v>195/55/R16 Goodyear Assurance Triplemax 87H</v>
          </cell>
          <cell r="C1997" t="str">
            <v>GOODYEAR</v>
          </cell>
          <cell r="D1997" t="str">
            <v>ASSURANCE TRIPLEMAX</v>
          </cell>
          <cell r="E1997">
            <v>195</v>
          </cell>
          <cell r="F1997">
            <v>55</v>
          </cell>
          <cell r="G1997">
            <v>16</v>
          </cell>
          <cell r="H1997" t="str">
            <v>Letra Negra</v>
          </cell>
          <cell r="I1997" t="str">
            <v>Si</v>
          </cell>
          <cell r="J1997" t="str">
            <v>R</v>
          </cell>
          <cell r="K1997" t="str">
            <v>H</v>
          </cell>
          <cell r="L1997" t="str">
            <v>87</v>
          </cell>
          <cell r="M1997" t="str">
            <v>SL</v>
          </cell>
          <cell r="N1997" t="str">
            <v>A</v>
          </cell>
          <cell r="O1997" t="str">
            <v>A</v>
          </cell>
          <cell r="P1997" t="str">
            <v>No</v>
          </cell>
          <cell r="Q1997" t="str">
            <v>-</v>
          </cell>
          <cell r="R1997">
            <v>280</v>
          </cell>
          <cell r="S1997" t="str">
            <v>AUTO</v>
          </cell>
          <cell r="T1997" t="str">
            <v>URBAN</v>
          </cell>
          <cell r="U1997" t="str">
            <v>EN GAMA</v>
          </cell>
          <cell r="V1997">
            <v>0</v>
          </cell>
          <cell r="W1997">
            <v>1174.26</v>
          </cell>
          <cell r="X1997">
            <v>1858</v>
          </cell>
          <cell r="Y1997">
            <v>2155.2799999999997</v>
          </cell>
          <cell r="Z1997">
            <v>3898.76</v>
          </cell>
          <cell r="AA1997" t="str">
            <v>GOODYEAR, 195, 55, 16, 87, H, AUTO, URBAN, ASSURANCE TRIPLEMAX, Letra Negra</v>
          </cell>
        </row>
        <row r="1998">
          <cell r="A1998" t="str">
            <v>GDY107986</v>
          </cell>
          <cell r="B1998" t="str">
            <v>185/65/R15 Goodyear Assurance Triplemax 88H</v>
          </cell>
          <cell r="C1998" t="str">
            <v>GOODYEAR</v>
          </cell>
          <cell r="D1998" t="str">
            <v>ASSURANCE TRIPLEMAX</v>
          </cell>
          <cell r="E1998">
            <v>185</v>
          </cell>
          <cell r="F1998">
            <v>65</v>
          </cell>
          <cell r="G1998">
            <v>15</v>
          </cell>
          <cell r="H1998" t="str">
            <v>Letra Negra</v>
          </cell>
          <cell r="I1998" t="str">
            <v>Si</v>
          </cell>
          <cell r="J1998" t="str">
            <v>R</v>
          </cell>
          <cell r="K1998" t="str">
            <v>H</v>
          </cell>
          <cell r="L1998" t="str">
            <v>88</v>
          </cell>
          <cell r="M1998" t="str">
            <v>SL</v>
          </cell>
          <cell r="N1998" t="str">
            <v>A</v>
          </cell>
          <cell r="O1998" t="str">
            <v>A</v>
          </cell>
          <cell r="P1998" t="str">
            <v>No</v>
          </cell>
          <cell r="Q1998" t="str">
            <v>-</v>
          </cell>
          <cell r="R1998">
            <v>280</v>
          </cell>
          <cell r="S1998" t="str">
            <v>AUTO</v>
          </cell>
          <cell r="T1998" t="str">
            <v>URBAN</v>
          </cell>
          <cell r="U1998" t="str">
            <v>EN GAMA</v>
          </cell>
          <cell r="V1998">
            <v>0</v>
          </cell>
          <cell r="W1998">
            <v>1073.43</v>
          </cell>
          <cell r="X1998">
            <v>1657</v>
          </cell>
          <cell r="Y1998">
            <v>1922.12</v>
          </cell>
          <cell r="Z1998">
            <v>3557.72</v>
          </cell>
          <cell r="AA1998" t="str">
            <v>GOODYEAR, 185, 65, 15, 88, H, AUTO, URBAN, ASSURANCE TRIPLEMAX, Letra Negra</v>
          </cell>
        </row>
        <row r="1999">
          <cell r="A1999" t="str">
            <v>DUN108010</v>
          </cell>
          <cell r="B1999" t="str">
            <v>325/30/R21 Dunlop Sp Sport Maxx Gt 108Y</v>
          </cell>
          <cell r="C1999" t="str">
            <v>DUNLOP</v>
          </cell>
          <cell r="D1999" t="str">
            <v>SP SPORT MAXX GT</v>
          </cell>
          <cell r="E1999">
            <v>325</v>
          </cell>
          <cell r="F1999">
            <v>30</v>
          </cell>
          <cell r="G1999">
            <v>21</v>
          </cell>
          <cell r="H1999" t="str">
            <v>Letra Negra</v>
          </cell>
          <cell r="I1999" t="str">
            <v>Si</v>
          </cell>
          <cell r="J1999" t="str">
            <v>HP</v>
          </cell>
          <cell r="K1999" t="str">
            <v>Y</v>
          </cell>
          <cell r="L1999" t="str">
            <v>108</v>
          </cell>
          <cell r="M1999" t="str">
            <v>SL</v>
          </cell>
          <cell r="N1999" t="str">
            <v>AA</v>
          </cell>
          <cell r="O1999" t="str">
            <v>A</v>
          </cell>
          <cell r="P1999" t="str">
            <v>Si</v>
          </cell>
          <cell r="Q1999" t="str">
            <v>-</v>
          </cell>
          <cell r="R1999">
            <v>240</v>
          </cell>
          <cell r="S1999" t="str">
            <v>AUTO</v>
          </cell>
          <cell r="T1999" t="str">
            <v>SPORTING</v>
          </cell>
          <cell r="U1999" t="str">
            <v>EN GAMA</v>
          </cell>
          <cell r="V1999">
            <v>0</v>
          </cell>
          <cell r="W1999">
            <v>5387.16</v>
          </cell>
          <cell r="X1999">
            <v>7684</v>
          </cell>
          <cell r="Y1999">
            <v>8913.4399999999987</v>
          </cell>
          <cell r="Z1999">
            <v>17854.719999999998</v>
          </cell>
          <cell r="AA1999" t="str">
            <v>DUNLOP, 325, 30, 21, 108, Y, AUTO, SPORTING, SP SPORT MAXX GT, Letra Negra</v>
          </cell>
        </row>
        <row r="2000">
          <cell r="A2000" t="str">
            <v>Y04520</v>
          </cell>
          <cell r="B2000" t="str">
            <v>215/40/R17 Yokohama A539 87W</v>
          </cell>
          <cell r="C2000" t="str">
            <v>YOKOHAMA</v>
          </cell>
          <cell r="D2000" t="str">
            <v>A539</v>
          </cell>
          <cell r="E2000">
            <v>215</v>
          </cell>
          <cell r="F2000">
            <v>40</v>
          </cell>
          <cell r="G2000">
            <v>17</v>
          </cell>
          <cell r="H2000" t="str">
            <v>Letra Negra</v>
          </cell>
          <cell r="I2000" t="str">
            <v>No</v>
          </cell>
          <cell r="J2000" t="str">
            <v>HP</v>
          </cell>
          <cell r="K2000" t="str">
            <v>W</v>
          </cell>
          <cell r="L2000" t="str">
            <v>87</v>
          </cell>
          <cell r="M2000" t="str">
            <v>SL</v>
          </cell>
          <cell r="N2000" t="str">
            <v>-</v>
          </cell>
          <cell r="O2000" t="str">
            <v>-</v>
          </cell>
          <cell r="P2000" t="str">
            <v>No</v>
          </cell>
          <cell r="Q2000" t="str">
            <v>-</v>
          </cell>
          <cell r="R2000">
            <v>0</v>
          </cell>
          <cell r="S2000" t="str">
            <v>AUTO</v>
          </cell>
          <cell r="T2000" t="str">
            <v>URBAN</v>
          </cell>
          <cell r="U2000" t="str">
            <v>DESCONTINUADO</v>
          </cell>
          <cell r="V2000">
            <v>0</v>
          </cell>
          <cell r="W2000">
            <v>1333.8</v>
          </cell>
          <cell r="X2000">
            <v>2144</v>
          </cell>
          <cell r="Y2000">
            <v>2487.04</v>
          </cell>
          <cell r="Z2000">
            <v>4420.7599999999993</v>
          </cell>
          <cell r="AA2000" t="str">
            <v>YOKOHAMA, 215, 40, 17, 87, W, AUTO, URBAN, A539, Letra Negra</v>
          </cell>
        </row>
        <row r="2001">
          <cell r="A2001" t="str">
            <v>GDY106856</v>
          </cell>
          <cell r="B2001" t="str">
            <v>185/70/R14 Goodyear Assurance Sl 88T</v>
          </cell>
          <cell r="C2001" t="str">
            <v>GOODYEAR</v>
          </cell>
          <cell r="D2001" t="str">
            <v>ASSURANCE SL</v>
          </cell>
          <cell r="E2001">
            <v>185</v>
          </cell>
          <cell r="F2001">
            <v>70</v>
          </cell>
          <cell r="G2001">
            <v>14</v>
          </cell>
          <cell r="H2001" t="str">
            <v>Letra Negra</v>
          </cell>
          <cell r="I2001" t="str">
            <v>No</v>
          </cell>
          <cell r="J2001" t="str">
            <v>R</v>
          </cell>
          <cell r="K2001" t="str">
            <v>T</v>
          </cell>
          <cell r="L2001" t="str">
            <v>88</v>
          </cell>
          <cell r="M2001" t="str">
            <v>SL</v>
          </cell>
          <cell r="N2001" t="str">
            <v>A</v>
          </cell>
          <cell r="O2001" t="str">
            <v>B</v>
          </cell>
          <cell r="P2001" t="str">
            <v>No</v>
          </cell>
          <cell r="Q2001" t="str">
            <v>-</v>
          </cell>
          <cell r="R2001">
            <v>400</v>
          </cell>
          <cell r="S2001" t="str">
            <v>AUTO</v>
          </cell>
          <cell r="T2001" t="str">
            <v>URBAN</v>
          </cell>
          <cell r="U2001" t="str">
            <v>EN GAMA</v>
          </cell>
          <cell r="V2001">
            <v>0</v>
          </cell>
          <cell r="W2001">
            <v>874.6</v>
          </cell>
          <cell r="X2001">
            <v>1359</v>
          </cell>
          <cell r="Y2001">
            <v>1576.4399999999998</v>
          </cell>
          <cell r="Z2001">
            <v>2872.16</v>
          </cell>
          <cell r="AA2001" t="str">
            <v>GOODYEAR, 185, 70, 14, 88, T, AUTO, URBAN, ASSURANCE SL, Letra Negra</v>
          </cell>
        </row>
        <row r="2002">
          <cell r="A2002" t="str">
            <v>GDY106846</v>
          </cell>
          <cell r="B2002" t="str">
            <v>185/65/R14 Goodyear Assurance Sl 86T</v>
          </cell>
          <cell r="C2002" t="str">
            <v>GOODYEAR</v>
          </cell>
          <cell r="D2002" t="str">
            <v>ASSURANCE SL</v>
          </cell>
          <cell r="E2002">
            <v>185</v>
          </cell>
          <cell r="F2002">
            <v>65</v>
          </cell>
          <cell r="G2002">
            <v>14</v>
          </cell>
          <cell r="H2002" t="str">
            <v>Letra Negra</v>
          </cell>
          <cell r="I2002" t="str">
            <v>No</v>
          </cell>
          <cell r="J2002" t="str">
            <v>R</v>
          </cell>
          <cell r="K2002" t="str">
            <v>T</v>
          </cell>
          <cell r="L2002" t="str">
            <v>86</v>
          </cell>
          <cell r="M2002" t="str">
            <v>SL</v>
          </cell>
          <cell r="N2002" t="str">
            <v>A</v>
          </cell>
          <cell r="O2002" t="str">
            <v>B</v>
          </cell>
          <cell r="P2002" t="str">
            <v>No</v>
          </cell>
          <cell r="Q2002" t="str">
            <v>-</v>
          </cell>
          <cell r="R2002">
            <v>400</v>
          </cell>
          <cell r="S2002" t="str">
            <v>AUTO</v>
          </cell>
          <cell r="T2002" t="str">
            <v>URBAN</v>
          </cell>
          <cell r="U2002" t="str">
            <v>EN GAMA</v>
          </cell>
          <cell r="V2002">
            <v>0</v>
          </cell>
          <cell r="W2002">
            <v>892.01</v>
          </cell>
          <cell r="X2002">
            <v>1382</v>
          </cell>
          <cell r="Y2002">
            <v>1603.12</v>
          </cell>
          <cell r="Z2002">
            <v>2956.8399999999997</v>
          </cell>
          <cell r="AA2002" t="str">
            <v>GOODYEAR, 185, 65, 14, 86, T, AUTO, URBAN, ASSURANCE SL, Letra Negra</v>
          </cell>
        </row>
        <row r="2003">
          <cell r="A2003" t="str">
            <v>PIR3597400</v>
          </cell>
          <cell r="B2003" t="str">
            <v>235/55/R19 Pirelli Scorpion Verde All Season Plus 2 105V</v>
          </cell>
          <cell r="C2003" t="str">
            <v>PIRELLI</v>
          </cell>
          <cell r="D2003" t="str">
            <v>SCORPION VERDE ALL SEASON PLUS 2</v>
          </cell>
          <cell r="E2003">
            <v>235</v>
          </cell>
          <cell r="F2003">
            <v>55</v>
          </cell>
          <cell r="G2003">
            <v>19</v>
          </cell>
          <cell r="H2003" t="str">
            <v>Letra Negra</v>
          </cell>
          <cell r="I2003" t="str">
            <v>No</v>
          </cell>
          <cell r="J2003" t="str">
            <v>HP</v>
          </cell>
          <cell r="K2003" t="str">
            <v>V</v>
          </cell>
          <cell r="L2003" t="str">
            <v>105</v>
          </cell>
          <cell r="M2003" t="str">
            <v>XL</v>
          </cell>
          <cell r="N2003" t="str">
            <v>A</v>
          </cell>
          <cell r="O2003" t="str">
            <v>A</v>
          </cell>
          <cell r="P2003" t="str">
            <v>No</v>
          </cell>
          <cell r="Q2003" t="str">
            <v>-</v>
          </cell>
          <cell r="R2003">
            <v>740</v>
          </cell>
          <cell r="S2003" t="str">
            <v>CAMIONETA</v>
          </cell>
          <cell r="T2003" t="str">
            <v>PERFORMANCE</v>
          </cell>
          <cell r="U2003" t="str">
            <v>EN GAMA</v>
          </cell>
          <cell r="V2003">
            <v>0</v>
          </cell>
          <cell r="W2003">
            <v>2831.68</v>
          </cell>
          <cell r="X2003">
            <v>4223</v>
          </cell>
          <cell r="Y2003">
            <v>4898.6799999999994</v>
          </cell>
          <cell r="Z2003">
            <v>9385.56</v>
          </cell>
          <cell r="AA2003" t="str">
            <v>PIRELLI, 235, 55, 19, 105, V, CAMIONETA, PERFORMANCE, SCORPION VERDE ALL SEASON PLUS 2, Letra Negra</v>
          </cell>
        </row>
        <row r="2004">
          <cell r="A2004" t="str">
            <v>VZ520</v>
          </cell>
          <cell r="B2004" t="str">
            <v>205/60/R16 Venezia Crusade Sxt 92H</v>
          </cell>
          <cell r="C2004" t="str">
            <v>VENEZIA</v>
          </cell>
          <cell r="D2004" t="str">
            <v>CRUSADE SXT</v>
          </cell>
          <cell r="E2004">
            <v>205</v>
          </cell>
          <cell r="F2004">
            <v>60</v>
          </cell>
          <cell r="G2004">
            <v>16</v>
          </cell>
          <cell r="H2004" t="str">
            <v>Letra Negra</v>
          </cell>
          <cell r="I2004" t="str">
            <v>No</v>
          </cell>
          <cell r="J2004" t="str">
            <v>R</v>
          </cell>
          <cell r="K2004" t="str">
            <v>H</v>
          </cell>
          <cell r="L2004" t="str">
            <v>92</v>
          </cell>
          <cell r="M2004" t="str">
            <v>SL</v>
          </cell>
          <cell r="N2004" t="str">
            <v>-</v>
          </cell>
          <cell r="O2004" t="str">
            <v>-</v>
          </cell>
          <cell r="P2004" t="str">
            <v>No</v>
          </cell>
          <cell r="Q2004" t="str">
            <v>-</v>
          </cell>
          <cell r="R2004">
            <v>0</v>
          </cell>
          <cell r="S2004" t="str">
            <v>AUTO</v>
          </cell>
          <cell r="T2004" t="str">
            <v>URBAN</v>
          </cell>
          <cell r="U2004" t="str">
            <v>DESCONTINUADO</v>
          </cell>
          <cell r="V2004">
            <v>1</v>
          </cell>
          <cell r="W2004">
            <v>776.43</v>
          </cell>
          <cell r="X2004">
            <v>1319</v>
          </cell>
          <cell r="Y2004">
            <v>1530.04</v>
          </cell>
          <cell r="Z2004">
            <v>2574.04</v>
          </cell>
          <cell r="AA2004" t="str">
            <v>VENEZIA, 205, 60, 16, 92, H, AUTO, URBAN, CRUSADE SXT, Letra Negra</v>
          </cell>
        </row>
        <row r="2005">
          <cell r="A2005" t="str">
            <v>PIR1639000</v>
          </cell>
          <cell r="B2005" t="str">
            <v>255/35/R20 Pirelli Pzero 97Y</v>
          </cell>
          <cell r="C2005" t="str">
            <v>PIRELLI</v>
          </cell>
          <cell r="D2005" t="str">
            <v>PZERO</v>
          </cell>
          <cell r="E2005">
            <v>255</v>
          </cell>
          <cell r="F2005">
            <v>35</v>
          </cell>
          <cell r="G2005">
            <v>20</v>
          </cell>
          <cell r="H2005" t="str">
            <v>Letra Negra</v>
          </cell>
          <cell r="I2005" t="str">
            <v>Si</v>
          </cell>
          <cell r="J2005" t="str">
            <v>HP</v>
          </cell>
          <cell r="K2005" t="str">
            <v>Y</v>
          </cell>
          <cell r="L2005" t="str">
            <v>97</v>
          </cell>
          <cell r="M2005" t="str">
            <v>XL</v>
          </cell>
          <cell r="N2005" t="str">
            <v>AA</v>
          </cell>
          <cell r="O2005" t="str">
            <v>A</v>
          </cell>
          <cell r="P2005" t="str">
            <v>No</v>
          </cell>
          <cell r="Q2005" t="str">
            <v>-</v>
          </cell>
          <cell r="R2005">
            <v>220</v>
          </cell>
          <cell r="S2005" t="str">
            <v>CAMIONETA</v>
          </cell>
          <cell r="T2005" t="str">
            <v>URBAN</v>
          </cell>
          <cell r="U2005" t="str">
            <v>EN GAMA</v>
          </cell>
          <cell r="V2005">
            <v>0</v>
          </cell>
          <cell r="W2005">
            <v>3872.85</v>
          </cell>
          <cell r="X2005">
            <v>5633</v>
          </cell>
          <cell r="Y2005">
            <v>6534.28</v>
          </cell>
          <cell r="Z2005">
            <v>14103.28</v>
          </cell>
          <cell r="AA2005" t="str">
            <v>PIRELLI, 255, 35, 20, 97, Y, CAMIONETA, URBAN, PZERO, Letra Negra</v>
          </cell>
        </row>
        <row r="2006">
          <cell r="A2006">
            <v>66387</v>
          </cell>
          <cell r="B2006" t="str">
            <v>265/65/R17 Michelin Ltx Force 112H</v>
          </cell>
          <cell r="C2006" t="str">
            <v>MICHELIN</v>
          </cell>
          <cell r="D2006" t="str">
            <v>LTX FORCE</v>
          </cell>
          <cell r="E2006">
            <v>265</v>
          </cell>
          <cell r="F2006">
            <v>65</v>
          </cell>
          <cell r="G2006">
            <v>17</v>
          </cell>
          <cell r="H2006" t="str">
            <v>Letra Negra</v>
          </cell>
          <cell r="I2006" t="str">
            <v>No</v>
          </cell>
          <cell r="J2006" t="str">
            <v>R</v>
          </cell>
          <cell r="K2006" t="str">
            <v>H</v>
          </cell>
          <cell r="L2006" t="str">
            <v>112</v>
          </cell>
          <cell r="M2006" t="str">
            <v>SL</v>
          </cell>
          <cell r="N2006" t="str">
            <v>-</v>
          </cell>
          <cell r="O2006" t="str">
            <v>-</v>
          </cell>
          <cell r="P2006" t="str">
            <v>No</v>
          </cell>
          <cell r="Q2006" t="str">
            <v>-</v>
          </cell>
          <cell r="R2006">
            <v>0</v>
          </cell>
          <cell r="S2006" t="str">
            <v>CAMIONETA</v>
          </cell>
          <cell r="T2006" t="str">
            <v>URBAN</v>
          </cell>
          <cell r="U2006" t="str">
            <v>EN GAMA</v>
          </cell>
          <cell r="V2006">
            <v>0</v>
          </cell>
          <cell r="W2006">
            <v>2610.96</v>
          </cell>
          <cell r="X2006">
            <v>3873</v>
          </cell>
          <cell r="Y2006">
            <v>4492.6799999999994</v>
          </cell>
          <cell r="Z2006">
            <v>8956.3599999999988</v>
          </cell>
          <cell r="AA2006" t="str">
            <v>MICHELIN, 265, 65, 17, 112, H, CAMIONETA, URBAN, LTX FORCE, Letra Negra</v>
          </cell>
        </row>
        <row r="2007">
          <cell r="A2007" t="str">
            <v>GDY110371</v>
          </cell>
          <cell r="B2007" t="str">
            <v>175/70/R13 Goodyear Assurance Maxlife  82T</v>
          </cell>
          <cell r="C2007" t="str">
            <v>GOODYEAR</v>
          </cell>
          <cell r="D2007" t="str">
            <v xml:space="preserve">ASSURANCE MAXLIFE </v>
          </cell>
          <cell r="E2007">
            <v>175</v>
          </cell>
          <cell r="F2007">
            <v>70</v>
          </cell>
          <cell r="G2007">
            <v>13</v>
          </cell>
          <cell r="H2007" t="str">
            <v>Letra Negra</v>
          </cell>
          <cell r="I2007" t="str">
            <v>No</v>
          </cell>
          <cell r="J2007" t="str">
            <v>HP</v>
          </cell>
          <cell r="K2007" t="str">
            <v>T</v>
          </cell>
          <cell r="L2007">
            <v>82</v>
          </cell>
          <cell r="M2007" t="str">
            <v>SL</v>
          </cell>
          <cell r="N2007" t="str">
            <v>-</v>
          </cell>
          <cell r="O2007" t="str">
            <v>-</v>
          </cell>
          <cell r="P2007" t="str">
            <v>No</v>
          </cell>
          <cell r="Q2007" t="str">
            <v>-</v>
          </cell>
          <cell r="R2007"/>
          <cell r="S2007" t="str">
            <v>AUTO</v>
          </cell>
          <cell r="T2007" t="str">
            <v>PERFORMANCE</v>
          </cell>
          <cell r="U2007" t="str">
            <v>EN GAMA</v>
          </cell>
          <cell r="V2007">
            <v>6</v>
          </cell>
          <cell r="W2007"/>
          <cell r="X2007"/>
          <cell r="Y2007"/>
          <cell r="Z2007">
            <v>2191.2399999999998</v>
          </cell>
          <cell r="AA2007" t="str">
            <v>GOODYEAR, 175, 70, 13, 82, T, AUTO, PERFORMANCE, ASSURANCE MAXLIFE , Letra Negra</v>
          </cell>
        </row>
        <row r="2008">
          <cell r="A2008" t="str">
            <v>GDY102367</v>
          </cell>
          <cell r="B2008" t="str">
            <v>255/65/R17 Goodyear Wrangler Silentarmor 108T</v>
          </cell>
          <cell r="C2008" t="str">
            <v>GOODYEAR</v>
          </cell>
          <cell r="D2008" t="str">
            <v>WRANGLER SILENTARMOR</v>
          </cell>
          <cell r="E2008">
            <v>255</v>
          </cell>
          <cell r="F2008">
            <v>65</v>
          </cell>
          <cell r="G2008">
            <v>17</v>
          </cell>
          <cell r="H2008" t="str">
            <v>Letra Blanca Derecha</v>
          </cell>
          <cell r="I2008" t="str">
            <v>No</v>
          </cell>
          <cell r="J2008" t="str">
            <v>R</v>
          </cell>
          <cell r="K2008" t="str">
            <v>T</v>
          </cell>
          <cell r="L2008" t="str">
            <v>108</v>
          </cell>
          <cell r="M2008" t="str">
            <v>SL</v>
          </cell>
          <cell r="N2008" t="str">
            <v>-</v>
          </cell>
          <cell r="O2008" t="str">
            <v>B</v>
          </cell>
          <cell r="P2008" t="str">
            <v>No</v>
          </cell>
          <cell r="Q2008" t="str">
            <v>-</v>
          </cell>
          <cell r="R2008">
            <v>520</v>
          </cell>
          <cell r="S2008" t="str">
            <v>CAMIONETA</v>
          </cell>
          <cell r="T2008" t="str">
            <v>ALL TERRAIN</v>
          </cell>
          <cell r="U2008" t="str">
            <v>DESCONTINUADO</v>
          </cell>
          <cell r="V2008">
            <v>0</v>
          </cell>
          <cell r="W2008">
            <v>1686.01</v>
          </cell>
          <cell r="X2008">
            <v>2621</v>
          </cell>
          <cell r="Y2008">
            <v>3040.3599999999997</v>
          </cell>
          <cell r="Z2008">
            <v>5588.8799999999992</v>
          </cell>
          <cell r="AA2008" t="str">
            <v>GOODYEAR, 255, 65, 17, 108, T, CAMIONETA, ALL TERRAIN, WRANGLER SILENTARMOR, Letra Blanca Derecha</v>
          </cell>
        </row>
        <row r="2009">
          <cell r="A2009" t="str">
            <v>GDY110373</v>
          </cell>
          <cell r="B2009" t="str">
            <v>175/70/R14 Goodyear Assurance Maxlife  88T</v>
          </cell>
          <cell r="C2009" t="str">
            <v>GOODYEAR</v>
          </cell>
          <cell r="D2009" t="str">
            <v xml:space="preserve">ASSURANCE MAXLIFE </v>
          </cell>
          <cell r="E2009">
            <v>175</v>
          </cell>
          <cell r="F2009">
            <v>70</v>
          </cell>
          <cell r="G2009">
            <v>14</v>
          </cell>
          <cell r="H2009" t="str">
            <v>Letra Negra</v>
          </cell>
          <cell r="I2009" t="str">
            <v>No</v>
          </cell>
          <cell r="J2009" t="str">
            <v>HP</v>
          </cell>
          <cell r="K2009" t="str">
            <v>T</v>
          </cell>
          <cell r="L2009">
            <v>88</v>
          </cell>
          <cell r="M2009" t="str">
            <v>XL</v>
          </cell>
          <cell r="N2009" t="str">
            <v>-</v>
          </cell>
          <cell r="O2009" t="str">
            <v>-</v>
          </cell>
          <cell r="P2009" t="str">
            <v>No</v>
          </cell>
          <cell r="Q2009" t="str">
            <v>-</v>
          </cell>
          <cell r="R2009"/>
          <cell r="S2009" t="str">
            <v>AUTO</v>
          </cell>
          <cell r="T2009" t="str">
            <v>PERFORMANCE</v>
          </cell>
          <cell r="U2009" t="str">
            <v>EN GAMA</v>
          </cell>
          <cell r="V2009">
            <v>146</v>
          </cell>
          <cell r="W2009"/>
          <cell r="X2009"/>
          <cell r="Y2009"/>
          <cell r="Z2009">
            <v>2485.8799999999997</v>
          </cell>
          <cell r="AA2009" t="str">
            <v>GOODYEAR, 175, 70, 14, 88, T, AUTO, PERFORMANCE, ASSURANCE MAXLIFE , Letra Negra</v>
          </cell>
        </row>
        <row r="2010">
          <cell r="A2010" t="str">
            <v>GDY110529</v>
          </cell>
          <cell r="B2010" t="str">
            <v>185/60/R14 Goodyear Assurance Maxlife  82H</v>
          </cell>
          <cell r="C2010" t="str">
            <v>GOODYEAR</v>
          </cell>
          <cell r="D2010" t="str">
            <v xml:space="preserve">ASSURANCE MAXLIFE </v>
          </cell>
          <cell r="E2010">
            <v>185</v>
          </cell>
          <cell r="F2010">
            <v>60</v>
          </cell>
          <cell r="G2010">
            <v>14</v>
          </cell>
          <cell r="H2010" t="str">
            <v>Letra Negra</v>
          </cell>
          <cell r="I2010" t="str">
            <v>No</v>
          </cell>
          <cell r="J2010" t="str">
            <v>HP</v>
          </cell>
          <cell r="K2010" t="str">
            <v>H</v>
          </cell>
          <cell r="L2010">
            <v>82</v>
          </cell>
          <cell r="M2010" t="str">
            <v>SL</v>
          </cell>
          <cell r="N2010" t="str">
            <v>-</v>
          </cell>
          <cell r="O2010" t="str">
            <v>-</v>
          </cell>
          <cell r="P2010" t="str">
            <v>No</v>
          </cell>
          <cell r="Q2010" t="str">
            <v>-</v>
          </cell>
          <cell r="R2010"/>
          <cell r="S2010" t="str">
            <v>AUTO</v>
          </cell>
          <cell r="T2010" t="str">
            <v>PERFORMANCE</v>
          </cell>
          <cell r="U2010" t="str">
            <v>EN GAMA</v>
          </cell>
          <cell r="V2010">
            <v>26</v>
          </cell>
          <cell r="W2010"/>
          <cell r="X2010"/>
          <cell r="Y2010"/>
          <cell r="Z2010">
            <v>2474.2799999999997</v>
          </cell>
          <cell r="AA2010" t="str">
            <v>GOODYEAR, 185, 60, 14, 82, H, AUTO, PERFORMANCE, ASSURANCE MAXLIFE , Letra Negra</v>
          </cell>
        </row>
        <row r="2011">
          <cell r="A2011" t="str">
            <v>PIR1924900</v>
          </cell>
          <cell r="B2011" t="str">
            <v>225/35/R19 Pirelli Pzero 88Y</v>
          </cell>
          <cell r="C2011" t="str">
            <v>PIRELLI</v>
          </cell>
          <cell r="D2011" t="str">
            <v>PZERO</v>
          </cell>
          <cell r="E2011">
            <v>225</v>
          </cell>
          <cell r="F2011">
            <v>35</v>
          </cell>
          <cell r="G2011">
            <v>19</v>
          </cell>
          <cell r="H2011" t="str">
            <v>Letra Negra</v>
          </cell>
          <cell r="I2011" t="str">
            <v>Si</v>
          </cell>
          <cell r="J2011" t="str">
            <v>HP</v>
          </cell>
          <cell r="K2011" t="str">
            <v>Y</v>
          </cell>
          <cell r="L2011" t="str">
            <v>88</v>
          </cell>
          <cell r="M2011" t="str">
            <v>XL</v>
          </cell>
          <cell r="N2011" t="str">
            <v>AA</v>
          </cell>
          <cell r="O2011" t="str">
            <v>A</v>
          </cell>
          <cell r="P2011" t="str">
            <v>Si</v>
          </cell>
          <cell r="Q2011" t="str">
            <v>-</v>
          </cell>
          <cell r="R2011">
            <v>220</v>
          </cell>
          <cell r="S2011" t="str">
            <v>AUTO</v>
          </cell>
          <cell r="T2011" t="str">
            <v>URBAN</v>
          </cell>
          <cell r="U2011" t="str">
            <v>EN GAMA</v>
          </cell>
          <cell r="V2011">
            <v>0</v>
          </cell>
          <cell r="W2011">
            <v>3486.22</v>
          </cell>
          <cell r="X2011">
            <v>5110</v>
          </cell>
          <cell r="Y2011">
            <v>5927.5999999999995</v>
          </cell>
          <cell r="Z2011">
            <v>11554.759999999998</v>
          </cell>
          <cell r="AA2011" t="str">
            <v>PIRELLI, 225, 35, 19, 88, Y, AUTO, URBAN, PZERO, Letra Negra</v>
          </cell>
        </row>
        <row r="2012">
          <cell r="A2012" t="str">
            <v>YK6776</v>
          </cell>
          <cell r="B2012" t="str">
            <v>245/40/R18 Yokohama Es-100 93W</v>
          </cell>
          <cell r="C2012" t="str">
            <v>YOKOHAMA</v>
          </cell>
          <cell r="D2012" t="str">
            <v>ES-100</v>
          </cell>
          <cell r="E2012">
            <v>245</v>
          </cell>
          <cell r="F2012">
            <v>40</v>
          </cell>
          <cell r="G2012">
            <v>18</v>
          </cell>
          <cell r="H2012" t="str">
            <v>Letra Negra</v>
          </cell>
          <cell r="I2012" t="str">
            <v>No</v>
          </cell>
          <cell r="J2012" t="str">
            <v>HP</v>
          </cell>
          <cell r="K2012" t="str">
            <v>W</v>
          </cell>
          <cell r="L2012" t="str">
            <v>93</v>
          </cell>
          <cell r="M2012" t="str">
            <v>SL</v>
          </cell>
          <cell r="N2012" t="str">
            <v>-</v>
          </cell>
          <cell r="O2012" t="str">
            <v>-</v>
          </cell>
          <cell r="P2012" t="str">
            <v>No</v>
          </cell>
          <cell r="Q2012" t="str">
            <v>-</v>
          </cell>
          <cell r="R2012">
            <v>0</v>
          </cell>
          <cell r="S2012" t="str">
            <v>AUTO</v>
          </cell>
          <cell r="T2012" t="str">
            <v>URBAN</v>
          </cell>
          <cell r="U2012" t="str">
            <v>DESCONTINUADO</v>
          </cell>
          <cell r="V2012">
            <v>1</v>
          </cell>
          <cell r="W2012">
            <v>1872</v>
          </cell>
          <cell r="X2012">
            <v>2924</v>
          </cell>
          <cell r="Y2012">
            <v>3391.8399999999997</v>
          </cell>
          <cell r="Z2012">
            <v>6204.8399999999992</v>
          </cell>
          <cell r="AA2012" t="str">
            <v>YOKOHAMA, 245, 40, 18, 93, W, AUTO, URBAN, ES-100, Letra Negra</v>
          </cell>
        </row>
        <row r="2013">
          <cell r="A2013" t="str">
            <v>PIR2385100</v>
          </cell>
          <cell r="B2013" t="str">
            <v>215/35/R19 Pirelli Pzero Nero 85Y</v>
          </cell>
          <cell r="C2013" t="str">
            <v>PIRELLI</v>
          </cell>
          <cell r="D2013" t="str">
            <v>PZERO NERO</v>
          </cell>
          <cell r="E2013">
            <v>215</v>
          </cell>
          <cell r="F2013">
            <v>35</v>
          </cell>
          <cell r="G2013">
            <v>19</v>
          </cell>
          <cell r="H2013" t="str">
            <v>Letra Negra</v>
          </cell>
          <cell r="I2013" t="str">
            <v>No</v>
          </cell>
          <cell r="J2013" t="str">
            <v>HP</v>
          </cell>
          <cell r="K2013" t="str">
            <v>Y</v>
          </cell>
          <cell r="L2013" t="str">
            <v>85</v>
          </cell>
          <cell r="M2013" t="str">
            <v>XL</v>
          </cell>
          <cell r="N2013" t="str">
            <v>-</v>
          </cell>
          <cell r="O2013" t="str">
            <v>-</v>
          </cell>
          <cell r="P2013" t="str">
            <v>No</v>
          </cell>
          <cell r="Q2013" t="str">
            <v>-</v>
          </cell>
          <cell r="R2013">
            <v>0</v>
          </cell>
          <cell r="S2013" t="str">
            <v>AUTO</v>
          </cell>
          <cell r="T2013" t="str">
            <v>URBAN</v>
          </cell>
          <cell r="U2013" t="str">
            <v>DESCONTINUADO</v>
          </cell>
          <cell r="V2013">
            <v>1</v>
          </cell>
          <cell r="W2013">
            <v>2183.34</v>
          </cell>
          <cell r="X2013">
            <v>3346</v>
          </cell>
          <cell r="Y2013">
            <v>3881.3599999999997</v>
          </cell>
          <cell r="Z2013">
            <v>7237.24</v>
          </cell>
          <cell r="AA2013" t="str">
            <v>PIRELLI, 215, 35, 19, 85, Y, AUTO, URBAN, PZERO NERO, Letra Negra</v>
          </cell>
        </row>
        <row r="2014">
          <cell r="A2014" t="str">
            <v>HKO2354518P</v>
          </cell>
          <cell r="B2014" t="str">
            <v>235/45/R18 Hankook Ventus Prime K11 94V</v>
          </cell>
          <cell r="C2014" t="str">
            <v>HANKOOK</v>
          </cell>
          <cell r="D2014" t="str">
            <v>VENTUS PRIME K11</v>
          </cell>
          <cell r="E2014">
            <v>235</v>
          </cell>
          <cell r="F2014">
            <v>45</v>
          </cell>
          <cell r="G2014">
            <v>18</v>
          </cell>
          <cell r="H2014" t="str">
            <v>Letra Negra</v>
          </cell>
          <cell r="I2014" t="str">
            <v>No</v>
          </cell>
          <cell r="J2014" t="str">
            <v>HP</v>
          </cell>
          <cell r="K2014" t="str">
            <v>V</v>
          </cell>
          <cell r="L2014" t="str">
            <v>94</v>
          </cell>
          <cell r="M2014" t="str">
            <v>SL</v>
          </cell>
          <cell r="N2014" t="str">
            <v>-</v>
          </cell>
          <cell r="O2014" t="str">
            <v>-</v>
          </cell>
          <cell r="P2014" t="str">
            <v>No</v>
          </cell>
          <cell r="Q2014" t="str">
            <v>-</v>
          </cell>
          <cell r="R2014">
            <v>0</v>
          </cell>
          <cell r="S2014" t="str">
            <v>AUTO</v>
          </cell>
          <cell r="T2014" t="str">
            <v>URBAN</v>
          </cell>
          <cell r="U2014" t="str">
            <v>DESCONTINUADO</v>
          </cell>
          <cell r="V2014">
            <v>1</v>
          </cell>
          <cell r="W2014">
            <v>2405.19</v>
          </cell>
          <cell r="X2014">
            <v>3646</v>
          </cell>
          <cell r="Y2014">
            <v>4229.3599999999997</v>
          </cell>
          <cell r="Z2014">
            <v>7971.52</v>
          </cell>
          <cell r="AA2014" t="str">
            <v>HANKOOK, 235, 45, 18, 94, V, AUTO, URBAN, VENTUS PRIME K11, Letra Negra</v>
          </cell>
        </row>
        <row r="2015">
          <cell r="A2015">
            <v>76465</v>
          </cell>
          <cell r="B2015" t="str">
            <v>205/60/R16 Bfgoodrich Advantage T/A Go 92V</v>
          </cell>
          <cell r="C2015" t="str">
            <v>BFGOODRICH</v>
          </cell>
          <cell r="D2015" t="str">
            <v>ADVANTAGE T/A GO</v>
          </cell>
          <cell r="E2015">
            <v>205</v>
          </cell>
          <cell r="F2015">
            <v>60</v>
          </cell>
          <cell r="G2015">
            <v>16</v>
          </cell>
          <cell r="H2015" t="str">
            <v>Letra Negra</v>
          </cell>
          <cell r="I2015" t="str">
            <v>No</v>
          </cell>
          <cell r="J2015" t="str">
            <v>HP</v>
          </cell>
          <cell r="K2015" t="str">
            <v>V</v>
          </cell>
          <cell r="L2015" t="str">
            <v>92</v>
          </cell>
          <cell r="M2015" t="str">
            <v>SL</v>
          </cell>
          <cell r="N2015" t="str">
            <v>A</v>
          </cell>
          <cell r="O2015" t="str">
            <v>B</v>
          </cell>
          <cell r="P2015" t="str">
            <v>No</v>
          </cell>
          <cell r="Q2015" t="str">
            <v>-</v>
          </cell>
          <cell r="R2015">
            <v>680</v>
          </cell>
          <cell r="S2015" t="str">
            <v>AUTO</v>
          </cell>
          <cell r="T2015" t="str">
            <v>URBAN</v>
          </cell>
          <cell r="U2015" t="str">
            <v>DESCONTINUADO</v>
          </cell>
          <cell r="V2015">
            <v>0</v>
          </cell>
          <cell r="W2015">
            <v>1334.99</v>
          </cell>
          <cell r="X2015">
            <v>2076</v>
          </cell>
          <cell r="Y2015">
            <v>2408.16</v>
          </cell>
          <cell r="Z2015">
            <v>4425.3999999999996</v>
          </cell>
          <cell r="AA2015" t="str">
            <v>BFGOODRICH, 205, 60, 16, 92, V, AUTO, URBAN, ADVANTAGE T/A GO, Letra Negra</v>
          </cell>
        </row>
        <row r="2016">
          <cell r="A2016">
            <v>78758</v>
          </cell>
          <cell r="B2016" t="str">
            <v>255/45/R17 Bfgoodrich G-Force Sport Comp-2 98W</v>
          </cell>
          <cell r="C2016" t="str">
            <v>BFGOODRICH</v>
          </cell>
          <cell r="D2016" t="str">
            <v>G-FORCE SPORT COMP-2</v>
          </cell>
          <cell r="E2016">
            <v>255</v>
          </cell>
          <cell r="F2016">
            <v>45</v>
          </cell>
          <cell r="G2016">
            <v>17</v>
          </cell>
          <cell r="H2016" t="str">
            <v>Letra Negra</v>
          </cell>
          <cell r="I2016" t="str">
            <v>No</v>
          </cell>
          <cell r="J2016" t="str">
            <v>HP</v>
          </cell>
          <cell r="K2016" t="str">
            <v>W</v>
          </cell>
          <cell r="L2016" t="str">
            <v>98</v>
          </cell>
          <cell r="M2016" t="str">
            <v>SL</v>
          </cell>
          <cell r="N2016" t="str">
            <v>AA</v>
          </cell>
          <cell r="O2016" t="str">
            <v>A</v>
          </cell>
          <cell r="P2016" t="str">
            <v>No</v>
          </cell>
          <cell r="Q2016" t="str">
            <v>-</v>
          </cell>
          <cell r="R2016">
            <v>340</v>
          </cell>
          <cell r="S2016" t="str">
            <v>AUTO</v>
          </cell>
          <cell r="T2016" t="str">
            <v>SPORTING</v>
          </cell>
          <cell r="U2016" t="str">
            <v>EN GAMA</v>
          </cell>
          <cell r="V2016">
            <v>1</v>
          </cell>
          <cell r="W2016">
            <v>2236.1</v>
          </cell>
          <cell r="X2016">
            <v>3366</v>
          </cell>
          <cell r="Y2016">
            <v>3904.56</v>
          </cell>
          <cell r="Z2016">
            <v>7411.24</v>
          </cell>
          <cell r="AA2016" t="str">
            <v>BFGOODRICH, 255, 45, 17, 98, W, AUTO, SPORTING, G-FORCE SPORT COMP-2, Letra Negra</v>
          </cell>
        </row>
        <row r="2017">
          <cell r="A2017">
            <v>84431</v>
          </cell>
          <cell r="B2017" t="str">
            <v>225/30/R20 Bfgoodrich G-Force T/A Kdw 85W</v>
          </cell>
          <cell r="C2017" t="str">
            <v>BFGOODRICH</v>
          </cell>
          <cell r="D2017" t="str">
            <v>G-FORCE T/A KDW</v>
          </cell>
          <cell r="E2017">
            <v>225</v>
          </cell>
          <cell r="F2017">
            <v>30</v>
          </cell>
          <cell r="G2017">
            <v>20</v>
          </cell>
          <cell r="H2017" t="str">
            <v>Letra Negra</v>
          </cell>
          <cell r="I2017" t="str">
            <v>No</v>
          </cell>
          <cell r="J2017" t="str">
            <v>HP</v>
          </cell>
          <cell r="K2017" t="str">
            <v>W</v>
          </cell>
          <cell r="L2017" t="str">
            <v>85</v>
          </cell>
          <cell r="M2017" t="str">
            <v>SL</v>
          </cell>
          <cell r="N2017" t="str">
            <v>-</v>
          </cell>
          <cell r="O2017" t="str">
            <v>-</v>
          </cell>
          <cell r="P2017" t="str">
            <v>No</v>
          </cell>
          <cell r="Q2017" t="str">
            <v>-</v>
          </cell>
          <cell r="R2017">
            <v>300</v>
          </cell>
          <cell r="S2017" t="str">
            <v>AUTO</v>
          </cell>
          <cell r="T2017" t="str">
            <v>URBAN</v>
          </cell>
          <cell r="U2017" t="str">
            <v>DESCONTINUADO</v>
          </cell>
          <cell r="V2017">
            <v>1</v>
          </cell>
          <cell r="W2017">
            <v>2530.12</v>
          </cell>
          <cell r="X2017">
            <v>3815</v>
          </cell>
          <cell r="Y2017">
            <v>4425.3999999999996</v>
          </cell>
          <cell r="Z2017">
            <v>8385.64</v>
          </cell>
          <cell r="AA2017" t="str">
            <v>BFGOODRICH, 225, 30, 20, 85, W, AUTO, URBAN, G-FORCE T/A KDW, Letra Negra</v>
          </cell>
        </row>
        <row r="2018">
          <cell r="A2018">
            <v>87162</v>
          </cell>
          <cell r="B2018" t="str">
            <v>185/65/R14 Michelin Energy Xm2 86H</v>
          </cell>
          <cell r="C2018" t="str">
            <v>MICHELIN</v>
          </cell>
          <cell r="D2018" t="str">
            <v>ENERGY XM2</v>
          </cell>
          <cell r="E2018">
            <v>185</v>
          </cell>
          <cell r="F2018">
            <v>65</v>
          </cell>
          <cell r="G2018">
            <v>14</v>
          </cell>
          <cell r="H2018" t="str">
            <v>Letra Negra</v>
          </cell>
          <cell r="I2018" t="str">
            <v>No</v>
          </cell>
          <cell r="J2018" t="str">
            <v>R</v>
          </cell>
          <cell r="K2018" t="str">
            <v>H</v>
          </cell>
          <cell r="L2018" t="str">
            <v>86</v>
          </cell>
          <cell r="M2018" t="str">
            <v>SL</v>
          </cell>
          <cell r="N2018" t="str">
            <v>A</v>
          </cell>
          <cell r="O2018" t="str">
            <v>A</v>
          </cell>
          <cell r="P2018" t="str">
            <v>No</v>
          </cell>
          <cell r="Q2018" t="str">
            <v>-</v>
          </cell>
          <cell r="R2018">
            <v>420</v>
          </cell>
          <cell r="S2018" t="str">
            <v>AUTO</v>
          </cell>
          <cell r="T2018" t="str">
            <v>URBAN</v>
          </cell>
          <cell r="U2018" t="str">
            <v>EN GAMA</v>
          </cell>
          <cell r="V2018">
            <v>0</v>
          </cell>
          <cell r="W2018">
            <v>1044.58</v>
          </cell>
          <cell r="X2018">
            <v>1589</v>
          </cell>
          <cell r="Y2018">
            <v>1843.2399999999998</v>
          </cell>
          <cell r="Z2018">
            <v>3334.9999999999995</v>
          </cell>
          <cell r="AA2018" t="str">
            <v>MICHELIN, 185, 65, 14, 86, H, AUTO, URBAN, ENERGY XM2, Letra Negra</v>
          </cell>
        </row>
        <row r="2019">
          <cell r="A2019">
            <v>93968</v>
          </cell>
          <cell r="B2019" t="str">
            <v>275/45/R19 Michelin 4X4 Diamaris Xl 108Y</v>
          </cell>
          <cell r="C2019" t="str">
            <v>MICHELIN</v>
          </cell>
          <cell r="D2019" t="str">
            <v>4X4 DIAMARIS XL</v>
          </cell>
          <cell r="E2019">
            <v>275</v>
          </cell>
          <cell r="F2019">
            <v>45</v>
          </cell>
          <cell r="G2019">
            <v>19</v>
          </cell>
          <cell r="H2019" t="str">
            <v>Letra Negra</v>
          </cell>
          <cell r="I2019" t="str">
            <v>No</v>
          </cell>
          <cell r="J2019" t="str">
            <v>HP</v>
          </cell>
          <cell r="K2019" t="str">
            <v>Y</v>
          </cell>
          <cell r="L2019" t="str">
            <v>108</v>
          </cell>
          <cell r="M2019" t="str">
            <v>XL</v>
          </cell>
          <cell r="N2019" t="str">
            <v>-</v>
          </cell>
          <cell r="O2019" t="str">
            <v>-</v>
          </cell>
          <cell r="P2019" t="str">
            <v>No</v>
          </cell>
          <cell r="Q2019" t="str">
            <v>-</v>
          </cell>
          <cell r="R2019">
            <v>340</v>
          </cell>
          <cell r="S2019" t="str">
            <v>CAMIONETA</v>
          </cell>
          <cell r="T2019" t="str">
            <v>URBAN</v>
          </cell>
          <cell r="U2019" t="str">
            <v>DESCONTINUADO</v>
          </cell>
          <cell r="V2019">
            <v>1</v>
          </cell>
          <cell r="W2019">
            <v>2447.37</v>
          </cell>
          <cell r="X2019">
            <v>3703</v>
          </cell>
          <cell r="Y2019">
            <v>4295.4799999999996</v>
          </cell>
          <cell r="Z2019">
            <v>8111.8799999999992</v>
          </cell>
          <cell r="AA2019" t="str">
            <v>MICHELIN, 275, 45, 19, 108, Y, CAMIONETA, URBAN, 4X4 DIAMARIS XL, Letra Negra</v>
          </cell>
        </row>
        <row r="2020">
          <cell r="A2020" t="str">
            <v>GDY105161</v>
          </cell>
          <cell r="B2020" t="str">
            <v>245/65/R17 Goodyear Assurance Cs Tripletred A/S 105T</v>
          </cell>
          <cell r="C2020" t="str">
            <v>GOODYEAR</v>
          </cell>
          <cell r="D2020" t="str">
            <v>ASSURANCE CS TRIPLETRED A/S</v>
          </cell>
          <cell r="E2020">
            <v>245</v>
          </cell>
          <cell r="F2020">
            <v>65</v>
          </cell>
          <cell r="G2020">
            <v>17</v>
          </cell>
          <cell r="H2020" t="str">
            <v>Letra Negra</v>
          </cell>
          <cell r="I2020" t="str">
            <v>No</v>
          </cell>
          <cell r="J2020" t="str">
            <v>R</v>
          </cell>
          <cell r="K2020" t="str">
            <v>T</v>
          </cell>
          <cell r="L2020" t="str">
            <v>105</v>
          </cell>
          <cell r="M2020" t="str">
            <v>SL</v>
          </cell>
          <cell r="N2020" t="str">
            <v>-</v>
          </cell>
          <cell r="O2020" t="str">
            <v>-</v>
          </cell>
          <cell r="P2020" t="str">
            <v>No</v>
          </cell>
          <cell r="Q2020" t="str">
            <v>-</v>
          </cell>
          <cell r="R2020">
            <v>740</v>
          </cell>
          <cell r="S2020" t="str">
            <v>CAMIONETA</v>
          </cell>
          <cell r="T2020" t="str">
            <v>URBAN</v>
          </cell>
          <cell r="U2020" t="str">
            <v>DESCONTINUADO</v>
          </cell>
          <cell r="V2020">
            <v>1</v>
          </cell>
          <cell r="W2020">
            <v>2075.33</v>
          </cell>
          <cell r="X2020">
            <v>3148</v>
          </cell>
          <cell r="Y2020">
            <v>3651.68</v>
          </cell>
          <cell r="Z2020">
            <v>6878.7999999999993</v>
          </cell>
          <cell r="AA2020" t="str">
            <v>GOODYEAR, 245, 65, 17, 105, T, CAMIONETA, URBAN, ASSURANCE CS TRIPLETRED A/S, Letra Negra</v>
          </cell>
        </row>
        <row r="2021">
          <cell r="A2021" t="str">
            <v>GDY110325</v>
          </cell>
          <cell r="B2021" t="str">
            <v>185/65/R14 Goodyear Assurance Maxlife  86H</v>
          </cell>
          <cell r="C2021" t="str">
            <v>GOODYEAR</v>
          </cell>
          <cell r="D2021" t="str">
            <v xml:space="preserve">ASSURANCE MAXLIFE </v>
          </cell>
          <cell r="E2021">
            <v>185</v>
          </cell>
          <cell r="F2021">
            <v>65</v>
          </cell>
          <cell r="G2021">
            <v>14</v>
          </cell>
          <cell r="H2021" t="str">
            <v>Letra Negra</v>
          </cell>
          <cell r="I2021" t="str">
            <v>No</v>
          </cell>
          <cell r="J2021" t="str">
            <v>HP</v>
          </cell>
          <cell r="K2021" t="str">
            <v>H</v>
          </cell>
          <cell r="L2021">
            <v>86</v>
          </cell>
          <cell r="M2021" t="str">
            <v>SL</v>
          </cell>
          <cell r="N2021" t="str">
            <v>-</v>
          </cell>
          <cell r="O2021" t="str">
            <v>-</v>
          </cell>
          <cell r="P2021" t="str">
            <v>No</v>
          </cell>
          <cell r="Q2021" t="str">
            <v>-</v>
          </cell>
          <cell r="R2021"/>
          <cell r="S2021" t="str">
            <v>AUTO</v>
          </cell>
          <cell r="T2021" t="str">
            <v>PERFORMANCE</v>
          </cell>
          <cell r="U2021" t="str">
            <v>EN GAMA</v>
          </cell>
          <cell r="V2021">
            <v>6</v>
          </cell>
          <cell r="W2021"/>
          <cell r="X2021"/>
          <cell r="Y2021"/>
          <cell r="Z2021">
            <v>2528.7999999999997</v>
          </cell>
          <cell r="AA2021" t="str">
            <v>GOODYEAR, 185, 65, 14, 86, H, AUTO, PERFORMANCE, ASSURANCE MAXLIFE , Letra Negra</v>
          </cell>
        </row>
        <row r="2022">
          <cell r="A2022" t="str">
            <v>KEL104074</v>
          </cell>
          <cell r="B2022" t="str">
            <v>185/65/R15 Kelly Pa868 88H</v>
          </cell>
          <cell r="C2022" t="str">
            <v>KELLY</v>
          </cell>
          <cell r="D2022" t="str">
            <v>PA868</v>
          </cell>
          <cell r="E2022">
            <v>185</v>
          </cell>
          <cell r="F2022">
            <v>65</v>
          </cell>
          <cell r="G2022">
            <v>15</v>
          </cell>
          <cell r="H2022" t="str">
            <v>Letra Negra</v>
          </cell>
          <cell r="I2022" t="str">
            <v>No</v>
          </cell>
          <cell r="J2022" t="str">
            <v>R</v>
          </cell>
          <cell r="K2022" t="str">
            <v>H</v>
          </cell>
          <cell r="L2022" t="str">
            <v>88</v>
          </cell>
          <cell r="M2022" t="str">
            <v>SL</v>
          </cell>
          <cell r="N2022" t="str">
            <v>-</v>
          </cell>
          <cell r="O2022" t="str">
            <v>-</v>
          </cell>
          <cell r="P2022" t="str">
            <v>No</v>
          </cell>
          <cell r="Q2022" t="str">
            <v>-</v>
          </cell>
          <cell r="R2022">
            <v>0</v>
          </cell>
          <cell r="S2022" t="str">
            <v>AUTO</v>
          </cell>
          <cell r="T2022" t="str">
            <v>URBAN</v>
          </cell>
          <cell r="U2022" t="str">
            <v>DESCONTINUADO</v>
          </cell>
          <cell r="V2022">
            <v>1</v>
          </cell>
          <cell r="W2022">
            <v>628.66</v>
          </cell>
          <cell r="X2022">
            <v>1055</v>
          </cell>
          <cell r="Y2022">
            <v>1223.8</v>
          </cell>
          <cell r="Z2022">
            <v>2084.52</v>
          </cell>
          <cell r="AA2022" t="str">
            <v>KELLY, 185, 65, 15, 88, H, AUTO, URBAN, PA868, Letra Negra</v>
          </cell>
        </row>
        <row r="2023">
          <cell r="A2023" t="str">
            <v>NEX2555020</v>
          </cell>
          <cell r="B2023" t="str">
            <v>225/50/R20 Nexen Rodian Hp 109V</v>
          </cell>
          <cell r="C2023" t="str">
            <v>NEXEN</v>
          </cell>
          <cell r="D2023" t="str">
            <v>RODIAN HP</v>
          </cell>
          <cell r="E2023">
            <v>225</v>
          </cell>
          <cell r="F2023">
            <v>50</v>
          </cell>
          <cell r="G2023">
            <v>20</v>
          </cell>
          <cell r="H2023" t="str">
            <v>Letra Negra</v>
          </cell>
          <cell r="I2023" t="str">
            <v>No</v>
          </cell>
          <cell r="J2023" t="str">
            <v>HP</v>
          </cell>
          <cell r="K2023" t="str">
            <v>V</v>
          </cell>
          <cell r="L2023" t="str">
            <v>109</v>
          </cell>
          <cell r="M2023" t="str">
            <v>SL</v>
          </cell>
          <cell r="N2023" t="str">
            <v>-</v>
          </cell>
          <cell r="O2023" t="str">
            <v>-</v>
          </cell>
          <cell r="P2023" t="str">
            <v>No</v>
          </cell>
          <cell r="Q2023" t="str">
            <v>-</v>
          </cell>
          <cell r="R2023">
            <v>0</v>
          </cell>
          <cell r="S2023" t="str">
            <v>CAMIONETA</v>
          </cell>
          <cell r="T2023" t="str">
            <v>URBAN</v>
          </cell>
          <cell r="U2023" t="str">
            <v>DESCONTINUADO</v>
          </cell>
          <cell r="V2023">
            <v>1</v>
          </cell>
          <cell r="W2023">
            <v>1961.21</v>
          </cell>
          <cell r="X2023">
            <v>3045</v>
          </cell>
          <cell r="Y2023">
            <v>3532.2</v>
          </cell>
          <cell r="Z2023">
            <v>6500.64</v>
          </cell>
          <cell r="AA2023" t="str">
            <v>NEXEN, 225, 50, 20, 109, V, CAMIONETA, URBAN, RODIAN HP, Letra Negra</v>
          </cell>
        </row>
        <row r="2024">
          <cell r="A2024" t="str">
            <v>PIR1747000</v>
          </cell>
          <cell r="B2024" t="str">
            <v>195/65/R15 Pirelli P7 91V</v>
          </cell>
          <cell r="C2024" t="str">
            <v>PIRELLI</v>
          </cell>
          <cell r="D2024" t="str">
            <v>P7</v>
          </cell>
          <cell r="E2024">
            <v>195</v>
          </cell>
          <cell r="F2024">
            <v>65</v>
          </cell>
          <cell r="G2024">
            <v>15</v>
          </cell>
          <cell r="H2024" t="str">
            <v>Letra Negra</v>
          </cell>
          <cell r="I2024" t="str">
            <v>No</v>
          </cell>
          <cell r="J2024" t="str">
            <v>HP</v>
          </cell>
          <cell r="K2024" t="str">
            <v>V</v>
          </cell>
          <cell r="L2024" t="str">
            <v>91</v>
          </cell>
          <cell r="M2024" t="str">
            <v>SL</v>
          </cell>
          <cell r="N2024" t="str">
            <v>AA</v>
          </cell>
          <cell r="O2024" t="str">
            <v>A</v>
          </cell>
          <cell r="P2024" t="str">
            <v>No</v>
          </cell>
          <cell r="Q2024" t="str">
            <v>-</v>
          </cell>
          <cell r="R2024">
            <v>260</v>
          </cell>
          <cell r="S2024" t="str">
            <v>AUTO</v>
          </cell>
          <cell r="T2024" t="str">
            <v>URBAN</v>
          </cell>
          <cell r="U2024" t="str">
            <v>DESCONTINUADO</v>
          </cell>
          <cell r="V2024">
            <v>0</v>
          </cell>
          <cell r="W2024">
            <v>1147.28</v>
          </cell>
          <cell r="X2024">
            <v>1757</v>
          </cell>
          <cell r="Y2024">
            <v>2038.12</v>
          </cell>
          <cell r="Z2024">
            <v>3802.4799999999996</v>
          </cell>
          <cell r="AA2024" t="str">
            <v>PIRELLI, 195, 65, 15, 91, V, AUTO, URBAN, P7, Letra Negra</v>
          </cell>
        </row>
        <row r="2025">
          <cell r="A2025" t="str">
            <v>C22507</v>
          </cell>
          <cell r="B2025" t="str">
            <v>195/55/R15 Coopertires Cs4 Touring 85V</v>
          </cell>
          <cell r="C2025" t="str">
            <v>COOPERTIRES</v>
          </cell>
          <cell r="D2025" t="str">
            <v>CS4 TOURING</v>
          </cell>
          <cell r="E2025">
            <v>195</v>
          </cell>
          <cell r="F2025">
            <v>55</v>
          </cell>
          <cell r="G2025">
            <v>15</v>
          </cell>
          <cell r="H2025" t="str">
            <v>Letra Negra</v>
          </cell>
          <cell r="I2025" t="str">
            <v>No</v>
          </cell>
          <cell r="J2025" t="str">
            <v>HP</v>
          </cell>
          <cell r="K2025" t="str">
            <v>V</v>
          </cell>
          <cell r="L2025" t="str">
            <v>85</v>
          </cell>
          <cell r="M2025" t="str">
            <v>SL</v>
          </cell>
          <cell r="N2025" t="str">
            <v>A</v>
          </cell>
          <cell r="O2025" t="str">
            <v>A</v>
          </cell>
          <cell r="P2025" t="str">
            <v>No</v>
          </cell>
          <cell r="Q2025" t="str">
            <v>-</v>
          </cell>
          <cell r="R2025">
            <v>520</v>
          </cell>
          <cell r="S2025" t="str">
            <v>AUTO</v>
          </cell>
          <cell r="T2025" t="str">
            <v>TOURING</v>
          </cell>
          <cell r="U2025" t="str">
            <v>DESCONTINUADO</v>
          </cell>
          <cell r="V2025">
            <v>0</v>
          </cell>
          <cell r="W2025">
            <v>809.77</v>
          </cell>
          <cell r="X2025">
            <v>1300</v>
          </cell>
          <cell r="Y2025">
            <v>1508</v>
          </cell>
          <cell r="Z2025">
            <v>2684.24</v>
          </cell>
          <cell r="AA2025" t="str">
            <v>COOPERTIRES, 195, 55, 15, 85, V, AUTO, TOURING, CS4 TOURING, Letra Negra</v>
          </cell>
        </row>
        <row r="2026">
          <cell r="A2026" t="str">
            <v>GDY110372</v>
          </cell>
          <cell r="B2026" t="str">
            <v>175/65/R14 Goodyear Assurance Maxlife  86H</v>
          </cell>
          <cell r="C2026" t="str">
            <v>GOODYEAR</v>
          </cell>
          <cell r="D2026" t="str">
            <v xml:space="preserve">ASSURANCE MAXLIFE </v>
          </cell>
          <cell r="E2026" t="str">
            <v>175</v>
          </cell>
          <cell r="F2026">
            <v>65</v>
          </cell>
          <cell r="G2026">
            <v>14</v>
          </cell>
          <cell r="H2026" t="str">
            <v>Letra Negra</v>
          </cell>
          <cell r="I2026" t="str">
            <v>No</v>
          </cell>
          <cell r="J2026" t="str">
            <v>HP</v>
          </cell>
          <cell r="K2026" t="str">
            <v>H</v>
          </cell>
          <cell r="L2026" t="str">
            <v>86</v>
          </cell>
          <cell r="M2026" t="str">
            <v>XL</v>
          </cell>
          <cell r="N2026" t="str">
            <v>-</v>
          </cell>
          <cell r="O2026" t="str">
            <v>-</v>
          </cell>
          <cell r="P2026" t="str">
            <v>No</v>
          </cell>
          <cell r="Q2026" t="str">
            <v>-</v>
          </cell>
          <cell r="R2026">
            <v>0</v>
          </cell>
          <cell r="S2026" t="str">
            <v>Auto</v>
          </cell>
          <cell r="T2026" t="str">
            <v>TOURING</v>
          </cell>
          <cell r="U2026" t="str">
            <v>En gama</v>
          </cell>
          <cell r="V2026"/>
          <cell r="W2026"/>
          <cell r="X2026"/>
          <cell r="Y2026"/>
          <cell r="Z2026"/>
          <cell r="AA2026"/>
        </row>
        <row r="2027">
          <cell r="A2027">
            <v>40433</v>
          </cell>
          <cell r="B2027" t="str">
            <v>205/70/R15 Michelin Hydroedge 95T</v>
          </cell>
          <cell r="C2027" t="str">
            <v>MICHELIN</v>
          </cell>
          <cell r="D2027" t="str">
            <v>HYDROEDGE</v>
          </cell>
          <cell r="E2027">
            <v>205</v>
          </cell>
          <cell r="F2027">
            <v>70</v>
          </cell>
          <cell r="G2027">
            <v>15</v>
          </cell>
          <cell r="H2027" t="str">
            <v>Letra Negra</v>
          </cell>
          <cell r="I2027" t="str">
            <v>No</v>
          </cell>
          <cell r="J2027" t="str">
            <v>R</v>
          </cell>
          <cell r="K2027" t="str">
            <v>T</v>
          </cell>
          <cell r="L2027" t="str">
            <v>95</v>
          </cell>
          <cell r="M2027" t="str">
            <v>SL</v>
          </cell>
          <cell r="N2027" t="str">
            <v>-</v>
          </cell>
          <cell r="O2027" t="str">
            <v>-</v>
          </cell>
          <cell r="P2027" t="str">
            <v>No</v>
          </cell>
          <cell r="Q2027" t="str">
            <v>-</v>
          </cell>
          <cell r="R2027">
            <v>800</v>
          </cell>
          <cell r="S2027" t="str">
            <v>AUTO</v>
          </cell>
          <cell r="T2027" t="str">
            <v>URBAN</v>
          </cell>
          <cell r="U2027" t="str">
            <v>DESCONTINUADO</v>
          </cell>
          <cell r="V2027">
            <v>1</v>
          </cell>
          <cell r="W2027">
            <v>1143.83</v>
          </cell>
          <cell r="X2027">
            <v>1753</v>
          </cell>
          <cell r="Y2027">
            <v>2033.4799999999998</v>
          </cell>
          <cell r="Z2027">
            <v>3792.04</v>
          </cell>
          <cell r="AA2027" t="str">
            <v>MICHELIN, 205, 70, 15, 95, T, AUTO, URBAN, HYDROEDGE, Letra Negra</v>
          </cell>
        </row>
        <row r="2028">
          <cell r="A2028">
            <v>58783</v>
          </cell>
          <cell r="B2028" t="str">
            <v>215/65/R15 Uniroyal Tiger Paw Touring 95T</v>
          </cell>
          <cell r="C2028" t="str">
            <v>UNIROYAL</v>
          </cell>
          <cell r="D2028" t="str">
            <v>TIGER PAW TOURING</v>
          </cell>
          <cell r="E2028">
            <v>215</v>
          </cell>
          <cell r="F2028">
            <v>65</v>
          </cell>
          <cell r="G2028">
            <v>15</v>
          </cell>
          <cell r="H2028" t="str">
            <v>Letra Negra</v>
          </cell>
          <cell r="I2028" t="str">
            <v>No</v>
          </cell>
          <cell r="J2028" t="str">
            <v>R</v>
          </cell>
          <cell r="K2028" t="str">
            <v>T</v>
          </cell>
          <cell r="L2028" t="str">
            <v>95</v>
          </cell>
          <cell r="M2028" t="str">
            <v>SL</v>
          </cell>
          <cell r="N2028" t="str">
            <v>-</v>
          </cell>
          <cell r="O2028" t="str">
            <v>-</v>
          </cell>
          <cell r="P2028" t="str">
            <v>No</v>
          </cell>
          <cell r="Q2028" t="str">
            <v>-</v>
          </cell>
          <cell r="R2028">
            <v>0</v>
          </cell>
          <cell r="S2028" t="str">
            <v>AUTO</v>
          </cell>
          <cell r="T2028" t="str">
            <v>TOURING</v>
          </cell>
          <cell r="U2028" t="str">
            <v>DESCONTINUADO</v>
          </cell>
          <cell r="V2028">
            <v>1</v>
          </cell>
          <cell r="W2028">
            <v>802.28</v>
          </cell>
          <cell r="X2028">
            <v>1290</v>
          </cell>
          <cell r="Y2028">
            <v>1496.3999999999999</v>
          </cell>
          <cell r="Z2028">
            <v>2659.8799999999997</v>
          </cell>
          <cell r="AA2028" t="str">
            <v>UNIROYAL, 215, 65, 15, 95, T, AUTO, TOURING, TIGER PAW TOURING, Letra Negra</v>
          </cell>
        </row>
        <row r="2029">
          <cell r="A2029">
            <v>70697</v>
          </cell>
          <cell r="B2029" t="str">
            <v>225/55/R17 Bfgoodrich G-Force Sport 97W</v>
          </cell>
          <cell r="C2029" t="str">
            <v>BFGOODRICH</v>
          </cell>
          <cell r="D2029" t="str">
            <v>G-FORCE SPORT</v>
          </cell>
          <cell r="E2029">
            <v>225</v>
          </cell>
          <cell r="F2029">
            <v>55</v>
          </cell>
          <cell r="G2029">
            <v>17</v>
          </cell>
          <cell r="H2029" t="str">
            <v>Letra Negra</v>
          </cell>
          <cell r="I2029" t="str">
            <v>No</v>
          </cell>
          <cell r="J2029" t="str">
            <v>HP</v>
          </cell>
          <cell r="K2029" t="str">
            <v>W</v>
          </cell>
          <cell r="L2029" t="str">
            <v>97</v>
          </cell>
          <cell r="M2029" t="str">
            <v>SL</v>
          </cell>
          <cell r="N2029" t="str">
            <v>-</v>
          </cell>
          <cell r="O2029" t="str">
            <v>-</v>
          </cell>
          <cell r="P2029" t="str">
            <v>No</v>
          </cell>
          <cell r="Q2029" t="str">
            <v>-</v>
          </cell>
          <cell r="R2029">
            <v>340</v>
          </cell>
          <cell r="S2029" t="str">
            <v>AUTO</v>
          </cell>
          <cell r="T2029" t="str">
            <v>SPORTING</v>
          </cell>
          <cell r="U2029" t="str">
            <v>DESCONTINUADO</v>
          </cell>
          <cell r="V2029">
            <v>1</v>
          </cell>
          <cell r="W2029">
            <v>1388.5</v>
          </cell>
          <cell r="X2029">
            <v>2218</v>
          </cell>
          <cell r="Y2029">
            <v>2572.8799999999997</v>
          </cell>
          <cell r="Z2029">
            <v>4602.88</v>
          </cell>
          <cell r="AA2029" t="str">
            <v>BFGOODRICH, 225, 55, 17, 97, W, AUTO, SPORTING, G-FORCE SPORT, Letra Negra</v>
          </cell>
        </row>
        <row r="2030">
          <cell r="A2030">
            <v>92503</v>
          </cell>
          <cell r="B2030" t="str">
            <v>225/75/R16 Uniroyal Laredo Hd/T -Q</v>
          </cell>
          <cell r="C2030" t="str">
            <v>UNIROYAL</v>
          </cell>
          <cell r="D2030" t="str">
            <v>LAREDO HD/T</v>
          </cell>
          <cell r="E2030">
            <v>225</v>
          </cell>
          <cell r="F2030">
            <v>75</v>
          </cell>
          <cell r="G2030">
            <v>16</v>
          </cell>
          <cell r="H2030" t="str">
            <v>Letra Negra</v>
          </cell>
          <cell r="I2030" t="str">
            <v>No</v>
          </cell>
          <cell r="J2030" t="str">
            <v>R</v>
          </cell>
          <cell r="K2030" t="str">
            <v>Q</v>
          </cell>
          <cell r="L2030" t="str">
            <v>-</v>
          </cell>
          <cell r="M2030" t="str">
            <v>E</v>
          </cell>
          <cell r="N2030" t="str">
            <v>-</v>
          </cell>
          <cell r="O2030" t="str">
            <v>-</v>
          </cell>
          <cell r="P2030" t="str">
            <v>No</v>
          </cell>
          <cell r="Q2030">
            <v>10</v>
          </cell>
          <cell r="R2030">
            <v>0</v>
          </cell>
          <cell r="S2030" t="str">
            <v>CAMIONETA</v>
          </cell>
          <cell r="T2030" t="str">
            <v>URBAN</v>
          </cell>
          <cell r="U2030" t="str">
            <v>DESCONTINUADO</v>
          </cell>
          <cell r="V2030">
            <v>0</v>
          </cell>
          <cell r="W2030">
            <v>1440.72</v>
          </cell>
          <cell r="X2030">
            <v>2219</v>
          </cell>
          <cell r="Y2030">
            <v>2574.04</v>
          </cell>
          <cell r="Z2030">
            <v>4775.7199999999993</v>
          </cell>
          <cell r="AA2030" t="str">
            <v>UNIROYAL, 225, 75, 16, -, Q, CAMIONETA, URBAN, LAREDO HD/T, Letra Negra</v>
          </cell>
        </row>
        <row r="2031">
          <cell r="A2031" t="str">
            <v>C9032678</v>
          </cell>
          <cell r="B2031" t="str">
            <v>235/70/R16 Coopertires Discoverer At3 4S 106T</v>
          </cell>
          <cell r="C2031" t="str">
            <v>COOPERTIRES</v>
          </cell>
          <cell r="D2031" t="str">
            <v>DISCOVERER AT3 4S</v>
          </cell>
          <cell r="E2031">
            <v>235</v>
          </cell>
          <cell r="F2031">
            <v>70</v>
          </cell>
          <cell r="G2031">
            <v>16</v>
          </cell>
          <cell r="H2031" t="str">
            <v>Letra Blanca Derecha</v>
          </cell>
          <cell r="I2031" t="str">
            <v>No</v>
          </cell>
          <cell r="J2031" t="str">
            <v>R</v>
          </cell>
          <cell r="K2031" t="str">
            <v>T</v>
          </cell>
          <cell r="L2031" t="str">
            <v>106</v>
          </cell>
          <cell r="M2031" t="str">
            <v>SL</v>
          </cell>
          <cell r="N2031" t="str">
            <v>A</v>
          </cell>
          <cell r="O2031" t="str">
            <v>B</v>
          </cell>
          <cell r="P2031" t="str">
            <v>No</v>
          </cell>
          <cell r="Q2031">
            <v>4</v>
          </cell>
          <cell r="R2031">
            <v>620</v>
          </cell>
          <cell r="S2031" t="str">
            <v>CAMIONETA</v>
          </cell>
          <cell r="T2031" t="str">
            <v>ALL TERRAIN</v>
          </cell>
          <cell r="U2031" t="str">
            <v>FUERA DE GAMA</v>
          </cell>
          <cell r="V2031">
            <v>0</v>
          </cell>
          <cell r="W2031">
            <v>2137.33</v>
          </cell>
          <cell r="X2031">
            <v>3162</v>
          </cell>
          <cell r="Y2031">
            <v>3667.9199999999996</v>
          </cell>
          <cell r="Z2031">
            <v>7084.12</v>
          </cell>
          <cell r="AA2031" t="str">
            <v>COOPERTIRES, 235, 70, 16, 106, T, CAMIONETA, ALL TERRAIN, DISCOVERER AT3 4S, Letra Blanca Derecha</v>
          </cell>
        </row>
        <row r="2032">
          <cell r="A2032" t="str">
            <v>CT2555019</v>
          </cell>
          <cell r="B2032" t="str">
            <v>255/50/R19 Continental 4X4 Contact 107H</v>
          </cell>
          <cell r="C2032" t="str">
            <v>CONTINENTAL</v>
          </cell>
          <cell r="D2032" t="str">
            <v>4X4 CONTACt</v>
          </cell>
          <cell r="E2032">
            <v>255</v>
          </cell>
          <cell r="F2032">
            <v>50</v>
          </cell>
          <cell r="G2032">
            <v>19</v>
          </cell>
          <cell r="H2032" t="str">
            <v>Letra Negra</v>
          </cell>
          <cell r="I2032" t="str">
            <v>No</v>
          </cell>
          <cell r="J2032" t="str">
            <v>R</v>
          </cell>
          <cell r="K2032" t="str">
            <v>H</v>
          </cell>
          <cell r="L2032" t="str">
            <v>107</v>
          </cell>
          <cell r="M2032" t="str">
            <v>SL</v>
          </cell>
          <cell r="N2032" t="str">
            <v>-</v>
          </cell>
          <cell r="O2032" t="str">
            <v>-</v>
          </cell>
          <cell r="P2032" t="str">
            <v>No</v>
          </cell>
          <cell r="Q2032" t="str">
            <v>-</v>
          </cell>
          <cell r="R2032">
            <v>0</v>
          </cell>
          <cell r="S2032" t="str">
            <v>CAMIONETA</v>
          </cell>
          <cell r="T2032" t="str">
            <v>URBAN</v>
          </cell>
          <cell r="U2032" t="str">
            <v>DESCONTINUADO</v>
          </cell>
          <cell r="V2032">
            <v>1</v>
          </cell>
          <cell r="W2032">
            <v>3891.38</v>
          </cell>
          <cell r="X2032">
            <v>5658</v>
          </cell>
          <cell r="Y2032">
            <v>6563.28</v>
          </cell>
          <cell r="Z2032">
            <v>12898.04</v>
          </cell>
          <cell r="AA2032" t="str">
            <v>CONTINENTAL, 255, 50, 19, 107, H, CAMIONETA, URBAN, 4X4 CONTACt, Letra Negra</v>
          </cell>
        </row>
        <row r="2033">
          <cell r="A2033" t="str">
            <v>DUN106729</v>
          </cell>
          <cell r="B2033" t="str">
            <v>195/65/R15 Dunlop Sp Sport 01 91H</v>
          </cell>
          <cell r="C2033" t="str">
            <v>DUNLOP</v>
          </cell>
          <cell r="D2033" t="str">
            <v>SP SPORT 01</v>
          </cell>
          <cell r="E2033">
            <v>195</v>
          </cell>
          <cell r="F2033">
            <v>65</v>
          </cell>
          <cell r="G2033">
            <v>15</v>
          </cell>
          <cell r="H2033" t="str">
            <v>Letra Negra</v>
          </cell>
          <cell r="I2033" t="str">
            <v>No</v>
          </cell>
          <cell r="J2033" t="str">
            <v>R</v>
          </cell>
          <cell r="K2033" t="str">
            <v>H</v>
          </cell>
          <cell r="L2033" t="str">
            <v>91</v>
          </cell>
          <cell r="M2033" t="str">
            <v>SL</v>
          </cell>
          <cell r="N2033" t="str">
            <v>A</v>
          </cell>
          <cell r="O2033" t="str">
            <v>A</v>
          </cell>
          <cell r="P2033" t="str">
            <v>No</v>
          </cell>
          <cell r="Q2033" t="str">
            <v>-</v>
          </cell>
          <cell r="R2033">
            <v>280</v>
          </cell>
          <cell r="S2033" t="str">
            <v>AUTO</v>
          </cell>
          <cell r="T2033" t="str">
            <v>SPORTING</v>
          </cell>
          <cell r="U2033" t="str">
            <v>DESCONTINUADO</v>
          </cell>
          <cell r="V2033">
            <v>0</v>
          </cell>
          <cell r="W2033">
            <v>686.4</v>
          </cell>
          <cell r="X2033">
            <v>1133</v>
          </cell>
          <cell r="Y2033">
            <v>1314.28</v>
          </cell>
          <cell r="Z2033">
            <v>2275.9199999999996</v>
          </cell>
          <cell r="AA2033" t="str">
            <v>DUNLOP, 195, 65, 15, 91, H, AUTO, SPORTING, SP SPORT 01, Letra Negra</v>
          </cell>
        </row>
        <row r="2034">
          <cell r="A2034" t="str">
            <v>FS11442006</v>
          </cell>
          <cell r="B2034" t="str">
            <v>185/60/R15 Firestone Firehawk 900 88H</v>
          </cell>
          <cell r="C2034" t="str">
            <v>FIRESTONE</v>
          </cell>
          <cell r="D2034" t="str">
            <v>FIREHAWK 900</v>
          </cell>
          <cell r="E2034">
            <v>185</v>
          </cell>
          <cell r="F2034">
            <v>60</v>
          </cell>
          <cell r="G2034">
            <v>15</v>
          </cell>
          <cell r="H2034" t="str">
            <v>Letra Negra</v>
          </cell>
          <cell r="I2034" t="str">
            <v>No</v>
          </cell>
          <cell r="J2034" t="str">
            <v>R</v>
          </cell>
          <cell r="K2034" t="str">
            <v>H</v>
          </cell>
          <cell r="L2034" t="str">
            <v>88</v>
          </cell>
          <cell r="M2034" t="str">
            <v>SL</v>
          </cell>
          <cell r="N2034" t="str">
            <v>-</v>
          </cell>
          <cell r="O2034" t="str">
            <v>-</v>
          </cell>
          <cell r="P2034" t="str">
            <v>No</v>
          </cell>
          <cell r="Q2034" t="str">
            <v>-</v>
          </cell>
          <cell r="R2034">
            <v>0</v>
          </cell>
          <cell r="S2034" t="str">
            <v>AUTO</v>
          </cell>
          <cell r="T2034" t="str">
            <v>URBAN</v>
          </cell>
          <cell r="U2034" t="str">
            <v>EN GAMA</v>
          </cell>
          <cell r="V2034">
            <v>0</v>
          </cell>
          <cell r="W2034">
            <v>902.49</v>
          </cell>
          <cell r="X2034">
            <v>1426</v>
          </cell>
          <cell r="Y2034">
            <v>1654.1599999999999</v>
          </cell>
          <cell r="Z2034">
            <v>2991.64</v>
          </cell>
          <cell r="AA2034" t="str">
            <v>FIRESTONE, 185, 60, 15, 88, H, AUTO, URBAN, FIREHAWK 900, Letra Negra</v>
          </cell>
        </row>
        <row r="2035">
          <cell r="A2035" t="str">
            <v>PIR2617500</v>
          </cell>
          <cell r="B2035" t="str">
            <v>305/30/R20 Pirelli Pzero Eo-N1 Xl 103Y</v>
          </cell>
          <cell r="C2035" t="str">
            <v>PIRELLI</v>
          </cell>
          <cell r="D2035" t="str">
            <v>PZERO EO-N1 XL</v>
          </cell>
          <cell r="E2035">
            <v>305</v>
          </cell>
          <cell r="F2035">
            <v>30</v>
          </cell>
          <cell r="G2035">
            <v>20</v>
          </cell>
          <cell r="H2035" t="str">
            <v>Letra Negra</v>
          </cell>
          <cell r="I2035" t="str">
            <v>No</v>
          </cell>
          <cell r="J2035" t="str">
            <v>HP</v>
          </cell>
          <cell r="K2035" t="str">
            <v>Y</v>
          </cell>
          <cell r="L2035" t="str">
            <v>103</v>
          </cell>
          <cell r="M2035" t="str">
            <v>XL</v>
          </cell>
          <cell r="N2035" t="str">
            <v>-</v>
          </cell>
          <cell r="O2035" t="str">
            <v>-</v>
          </cell>
          <cell r="P2035" t="str">
            <v>No</v>
          </cell>
          <cell r="Q2035" t="str">
            <v>-</v>
          </cell>
          <cell r="R2035">
            <v>0</v>
          </cell>
          <cell r="S2035" t="str">
            <v>AUTO</v>
          </cell>
          <cell r="T2035" t="str">
            <v>URBAN</v>
          </cell>
          <cell r="U2035" t="str">
            <v>EN GAMA</v>
          </cell>
          <cell r="V2035">
            <v>0</v>
          </cell>
          <cell r="W2035">
            <v>5816.32</v>
          </cell>
          <cell r="X2035">
            <v>8265</v>
          </cell>
          <cell r="Y2035">
            <v>9587.4</v>
          </cell>
          <cell r="Z2035">
            <v>19278.039999999997</v>
          </cell>
          <cell r="AA2035" t="str">
            <v>PIRELLI, 305, 30, 20, 103, Y, AUTO, URBAN, PZERO EO-N1 XL, Letra Negra</v>
          </cell>
        </row>
        <row r="2036">
          <cell r="A2036">
            <v>1188</v>
          </cell>
          <cell r="B2036" t="str">
            <v>235/45/R17 Bfgoodrich Comp T/A Zr Tl --</v>
          </cell>
          <cell r="C2036" t="str">
            <v>BFGOODRICH</v>
          </cell>
          <cell r="D2036" t="str">
            <v>COMP T/A ZR TL</v>
          </cell>
          <cell r="E2036">
            <v>235</v>
          </cell>
          <cell r="F2036">
            <v>45</v>
          </cell>
          <cell r="G2036">
            <v>17</v>
          </cell>
          <cell r="H2036" t="str">
            <v>Letra Negra</v>
          </cell>
          <cell r="I2036" t="str">
            <v>No</v>
          </cell>
          <cell r="J2036" t="str">
            <v>R</v>
          </cell>
          <cell r="K2036" t="str">
            <v>-</v>
          </cell>
          <cell r="L2036" t="str">
            <v>-</v>
          </cell>
          <cell r="M2036" t="str">
            <v>SL</v>
          </cell>
          <cell r="N2036" t="str">
            <v>-</v>
          </cell>
          <cell r="O2036" t="str">
            <v>-</v>
          </cell>
          <cell r="P2036" t="str">
            <v>No</v>
          </cell>
          <cell r="Q2036" t="str">
            <v>-</v>
          </cell>
          <cell r="R2036">
            <v>0</v>
          </cell>
          <cell r="S2036" t="str">
            <v>AUTO</v>
          </cell>
          <cell r="T2036" t="str">
            <v>URBAN</v>
          </cell>
          <cell r="U2036" t="str">
            <v>DESCONTINUADO</v>
          </cell>
          <cell r="V2036">
            <v>1</v>
          </cell>
          <cell r="W2036">
            <v>1131.97</v>
          </cell>
          <cell r="X2036">
            <v>1871</v>
          </cell>
          <cell r="Y2036">
            <v>2170.3599999999997</v>
          </cell>
          <cell r="Z2036">
            <v>3752.6</v>
          </cell>
          <cell r="AA2036" t="str">
            <v>BFGOODRICH, 235, 45, 17, -, -, AUTO, URBAN, COMP T/A ZR TL, Letra Negra</v>
          </cell>
        </row>
        <row r="2037">
          <cell r="A2037">
            <v>67444</v>
          </cell>
          <cell r="B2037" t="str">
            <v>185/70/R14 Michelin Harmony 87S</v>
          </cell>
          <cell r="C2037" t="str">
            <v>MICHELIN</v>
          </cell>
          <cell r="D2037" t="str">
            <v>HARMONY</v>
          </cell>
          <cell r="E2037">
            <v>185</v>
          </cell>
          <cell r="F2037">
            <v>70</v>
          </cell>
          <cell r="G2037">
            <v>14</v>
          </cell>
          <cell r="H2037" t="str">
            <v>Letra Negra</v>
          </cell>
          <cell r="I2037" t="str">
            <v>No</v>
          </cell>
          <cell r="J2037" t="str">
            <v>R</v>
          </cell>
          <cell r="K2037" t="str">
            <v>S</v>
          </cell>
          <cell r="L2037" t="str">
            <v>87</v>
          </cell>
          <cell r="M2037" t="str">
            <v>SL</v>
          </cell>
          <cell r="N2037" t="str">
            <v>-</v>
          </cell>
          <cell r="O2037" t="str">
            <v>-</v>
          </cell>
          <cell r="P2037" t="str">
            <v>No</v>
          </cell>
          <cell r="Q2037" t="str">
            <v>-</v>
          </cell>
          <cell r="R2037">
            <v>740</v>
          </cell>
          <cell r="S2037" t="str">
            <v>AUTO</v>
          </cell>
          <cell r="T2037" t="str">
            <v>URBAN</v>
          </cell>
          <cell r="U2037" t="str">
            <v>DESCONTINUADO</v>
          </cell>
          <cell r="V2037">
            <v>0</v>
          </cell>
          <cell r="W2037">
            <v>818.09</v>
          </cell>
          <cell r="X2037">
            <v>1282</v>
          </cell>
          <cell r="Y2037">
            <v>1487.12</v>
          </cell>
          <cell r="Z2037">
            <v>2712.08</v>
          </cell>
          <cell r="AA2037" t="str">
            <v>MICHELIN, 185, 70, 14, 87, S, AUTO, URBAN, HARMONY, Letra Negra</v>
          </cell>
        </row>
        <row r="2038">
          <cell r="A2038">
            <v>78156</v>
          </cell>
          <cell r="B2038" t="str">
            <v>245/40/R18 Michelin Pilot Sport Ps2 93Y</v>
          </cell>
          <cell r="C2038" t="str">
            <v>MICHELIN</v>
          </cell>
          <cell r="D2038" t="str">
            <v>PILOT SPORT PS2</v>
          </cell>
          <cell r="E2038">
            <v>245</v>
          </cell>
          <cell r="F2038">
            <v>40</v>
          </cell>
          <cell r="G2038">
            <v>18</v>
          </cell>
          <cell r="H2038" t="str">
            <v>Letra Negra</v>
          </cell>
          <cell r="I2038" t="str">
            <v>No</v>
          </cell>
          <cell r="J2038" t="str">
            <v>HP</v>
          </cell>
          <cell r="K2038" t="str">
            <v>Y</v>
          </cell>
          <cell r="L2038" t="str">
            <v>93</v>
          </cell>
          <cell r="M2038" t="str">
            <v>SL</v>
          </cell>
          <cell r="N2038" t="str">
            <v>AA</v>
          </cell>
          <cell r="O2038" t="str">
            <v>A</v>
          </cell>
          <cell r="P2038" t="str">
            <v>Si</v>
          </cell>
          <cell r="Q2038" t="str">
            <v>-</v>
          </cell>
          <cell r="R2038">
            <v>220</v>
          </cell>
          <cell r="S2038" t="str">
            <v>AUTO</v>
          </cell>
          <cell r="T2038" t="str">
            <v>SPORTING</v>
          </cell>
          <cell r="U2038" t="str">
            <v>EN GAMA</v>
          </cell>
          <cell r="V2038">
            <v>1</v>
          </cell>
          <cell r="W2038">
            <v>4382.87</v>
          </cell>
          <cell r="X2038">
            <v>6324</v>
          </cell>
          <cell r="Y2038">
            <v>7335.8399999999992</v>
          </cell>
          <cell r="Z2038">
            <v>14526.679999999998</v>
          </cell>
          <cell r="AA2038" t="str">
            <v>MICHELIN, 245, 40, 18, 93, Y, AUTO, SPORTING, PILOT SPORT PS2, Letra Negra</v>
          </cell>
        </row>
        <row r="2039">
          <cell r="A2039">
            <v>80571</v>
          </cell>
          <cell r="B2039" t="str">
            <v>205/60/R15 Uniroyal Tiger Paw Touring 90T</v>
          </cell>
          <cell r="C2039" t="str">
            <v>UNIROYAL</v>
          </cell>
          <cell r="D2039" t="str">
            <v>TIGER PAW TOURING</v>
          </cell>
          <cell r="E2039">
            <v>205</v>
          </cell>
          <cell r="F2039">
            <v>60</v>
          </cell>
          <cell r="G2039">
            <v>15</v>
          </cell>
          <cell r="H2039" t="str">
            <v>Letra Negra</v>
          </cell>
          <cell r="I2039" t="str">
            <v>No</v>
          </cell>
          <cell r="J2039" t="str">
            <v>R</v>
          </cell>
          <cell r="K2039" t="str">
            <v>T</v>
          </cell>
          <cell r="L2039" t="str">
            <v>90</v>
          </cell>
          <cell r="M2039" t="str">
            <v>SL</v>
          </cell>
          <cell r="N2039" t="str">
            <v>-</v>
          </cell>
          <cell r="O2039" t="str">
            <v>-</v>
          </cell>
          <cell r="P2039" t="str">
            <v>No</v>
          </cell>
          <cell r="Q2039" t="str">
            <v>-</v>
          </cell>
          <cell r="R2039">
            <v>0</v>
          </cell>
          <cell r="S2039" t="str">
            <v>AUTO</v>
          </cell>
          <cell r="T2039" t="str">
            <v>TOURING</v>
          </cell>
          <cell r="U2039" t="str">
            <v>DESCONTINUADO</v>
          </cell>
          <cell r="V2039">
            <v>1</v>
          </cell>
          <cell r="W2039">
            <v>833.91</v>
          </cell>
          <cell r="X2039">
            <v>1333</v>
          </cell>
          <cell r="Y2039">
            <v>1546.28</v>
          </cell>
          <cell r="Z2039">
            <v>2764.28</v>
          </cell>
          <cell r="AA2039" t="str">
            <v>UNIROYAL, 205, 60, 15, 90, T, AUTO, TOURING, TIGER PAW TOURING, Letra Negra</v>
          </cell>
        </row>
        <row r="2040">
          <cell r="A2040">
            <v>84488</v>
          </cell>
          <cell r="B2040" t="str">
            <v>245/75/R16 Bfgoodrich All Terrain T/A Ko 120S</v>
          </cell>
          <cell r="C2040" t="str">
            <v>BFGOODRICH</v>
          </cell>
          <cell r="D2040" t="str">
            <v>ALL TERRAIN T/A KO</v>
          </cell>
          <cell r="E2040">
            <v>245</v>
          </cell>
          <cell r="F2040">
            <v>75</v>
          </cell>
          <cell r="G2040">
            <v>16</v>
          </cell>
          <cell r="H2040" t="str">
            <v>Letra Blanca Resaltada</v>
          </cell>
          <cell r="I2040" t="str">
            <v>No</v>
          </cell>
          <cell r="J2040" t="str">
            <v>R</v>
          </cell>
          <cell r="K2040" t="str">
            <v>S</v>
          </cell>
          <cell r="L2040" t="str">
            <v>120</v>
          </cell>
          <cell r="M2040" t="str">
            <v>E</v>
          </cell>
          <cell r="N2040" t="str">
            <v>-</v>
          </cell>
          <cell r="O2040" t="str">
            <v>-</v>
          </cell>
          <cell r="P2040" t="str">
            <v>No</v>
          </cell>
          <cell r="Q2040">
            <v>10</v>
          </cell>
          <cell r="R2040">
            <v>0</v>
          </cell>
          <cell r="S2040" t="str">
            <v>CAMIONETA</v>
          </cell>
          <cell r="T2040" t="str">
            <v>URBAN</v>
          </cell>
          <cell r="U2040" t="str">
            <v>DESCONTINUADO</v>
          </cell>
          <cell r="V2040">
            <v>0</v>
          </cell>
          <cell r="W2040">
            <v>1792.48</v>
          </cell>
          <cell r="X2040">
            <v>2695</v>
          </cell>
          <cell r="Y2040">
            <v>3126.2</v>
          </cell>
          <cell r="Z2040">
            <v>5941.52</v>
          </cell>
          <cell r="AA2040" t="str">
            <v>BFGOODRICH, 245, 75, 16, 120, S, CAMIONETA, URBAN, ALL TERRAIN T/A KO, Letra Blanca Resaltada</v>
          </cell>
        </row>
        <row r="2041">
          <cell r="A2041">
            <v>89116</v>
          </cell>
          <cell r="B2041" t="str">
            <v>215/60/R16 Uniroyal Tiger Paw Touring 95H</v>
          </cell>
          <cell r="C2041" t="str">
            <v>UNIROYAL</v>
          </cell>
          <cell r="D2041" t="str">
            <v>TIGER PAW TOURING</v>
          </cell>
          <cell r="E2041">
            <v>215</v>
          </cell>
          <cell r="F2041">
            <v>60</v>
          </cell>
          <cell r="G2041">
            <v>16</v>
          </cell>
          <cell r="H2041" t="str">
            <v>Letra Negra</v>
          </cell>
          <cell r="I2041" t="str">
            <v>No</v>
          </cell>
          <cell r="J2041" t="str">
            <v>R</v>
          </cell>
          <cell r="K2041" t="str">
            <v>H</v>
          </cell>
          <cell r="L2041" t="str">
            <v>95</v>
          </cell>
          <cell r="M2041" t="str">
            <v>SL</v>
          </cell>
          <cell r="N2041" t="str">
            <v>-</v>
          </cell>
          <cell r="O2041" t="str">
            <v>-</v>
          </cell>
          <cell r="P2041" t="str">
            <v>No</v>
          </cell>
          <cell r="Q2041" t="str">
            <v>-</v>
          </cell>
          <cell r="R2041">
            <v>560</v>
          </cell>
          <cell r="S2041" t="str">
            <v>AUTO</v>
          </cell>
          <cell r="T2041" t="str">
            <v>TOURING</v>
          </cell>
          <cell r="U2041" t="str">
            <v>DESCONTINUADO</v>
          </cell>
          <cell r="V2041">
            <v>1</v>
          </cell>
          <cell r="W2041">
            <v>969.43</v>
          </cell>
          <cell r="X2041">
            <v>1581</v>
          </cell>
          <cell r="Y2041">
            <v>1833.9599999999998</v>
          </cell>
          <cell r="Z2041">
            <v>3213.2</v>
          </cell>
          <cell r="AA2041" t="str">
            <v>UNIROYAL, 215, 60, 16, 95, H, AUTO, TOURING, TIGER PAW TOURING, Letra Negra</v>
          </cell>
        </row>
        <row r="2042">
          <cell r="A2042" t="str">
            <v>GDY110540</v>
          </cell>
          <cell r="B2042" t="str">
            <v>185/70/R13 Goodyear Assurance Maxlife 86T</v>
          </cell>
          <cell r="C2042" t="str">
            <v>GOODYEAR</v>
          </cell>
          <cell r="D2042" t="str">
            <v>ASSURANCE MAXLIFE</v>
          </cell>
          <cell r="E2042" t="str">
            <v>185</v>
          </cell>
          <cell r="F2042">
            <v>70</v>
          </cell>
          <cell r="G2042">
            <v>13</v>
          </cell>
          <cell r="H2042" t="str">
            <v>Letra Negra</v>
          </cell>
          <cell r="I2042" t="str">
            <v>No</v>
          </cell>
          <cell r="J2042" t="str">
            <v>R</v>
          </cell>
          <cell r="K2042" t="str">
            <v>T</v>
          </cell>
          <cell r="L2042" t="str">
            <v>86</v>
          </cell>
          <cell r="M2042" t="str">
            <v>SL</v>
          </cell>
          <cell r="N2042" t="str">
            <v>-</v>
          </cell>
          <cell r="O2042" t="str">
            <v>-</v>
          </cell>
          <cell r="P2042" t="str">
            <v>No</v>
          </cell>
          <cell r="Q2042" t="str">
            <v>-</v>
          </cell>
          <cell r="R2042">
            <v>0</v>
          </cell>
          <cell r="S2042" t="str">
            <v>Auto</v>
          </cell>
          <cell r="T2042" t="str">
            <v>URBAN</v>
          </cell>
          <cell r="U2042" t="str">
            <v>En gama</v>
          </cell>
          <cell r="V2042"/>
          <cell r="W2042"/>
          <cell r="X2042"/>
          <cell r="Y2042"/>
          <cell r="Z2042"/>
          <cell r="AA2042"/>
        </row>
        <row r="2043">
          <cell r="A2043" t="str">
            <v>GDY110374</v>
          </cell>
          <cell r="B2043" t="str">
            <v>185/70/R14 Goodyear Assurance Maxlife 88T</v>
          </cell>
          <cell r="C2043" t="str">
            <v>GOODYEAR</v>
          </cell>
          <cell r="D2043" t="str">
            <v>ASSURANCE MAXLIFE</v>
          </cell>
          <cell r="E2043" t="str">
            <v>185</v>
          </cell>
          <cell r="F2043">
            <v>70</v>
          </cell>
          <cell r="G2043">
            <v>14</v>
          </cell>
          <cell r="H2043" t="str">
            <v>Letra Negra</v>
          </cell>
          <cell r="I2043" t="str">
            <v>No</v>
          </cell>
          <cell r="J2043" t="str">
            <v>R</v>
          </cell>
          <cell r="K2043" t="str">
            <v>T</v>
          </cell>
          <cell r="L2043" t="str">
            <v>88</v>
          </cell>
          <cell r="M2043" t="str">
            <v>SL</v>
          </cell>
          <cell r="N2043" t="str">
            <v>-</v>
          </cell>
          <cell r="O2043" t="str">
            <v>-</v>
          </cell>
          <cell r="P2043" t="str">
            <v>No</v>
          </cell>
          <cell r="Q2043" t="str">
            <v>-</v>
          </cell>
          <cell r="R2043">
            <v>0</v>
          </cell>
          <cell r="S2043" t="str">
            <v>Auto</v>
          </cell>
          <cell r="T2043" t="str">
            <v>TOURING</v>
          </cell>
          <cell r="U2043" t="str">
            <v>En gama</v>
          </cell>
          <cell r="V2043"/>
          <cell r="W2043"/>
          <cell r="X2043"/>
          <cell r="Y2043"/>
          <cell r="Z2043"/>
          <cell r="AA2043"/>
        </row>
        <row r="2044">
          <cell r="A2044" t="str">
            <v>GDY102485</v>
          </cell>
          <cell r="B2044" t="str">
            <v>215/55/R17 Goodyear Assurance Fuel Max 94V</v>
          </cell>
          <cell r="C2044" t="str">
            <v>GOODYEAR</v>
          </cell>
          <cell r="D2044" t="str">
            <v>ASSURANCE FUEL MAX</v>
          </cell>
          <cell r="E2044">
            <v>215</v>
          </cell>
          <cell r="F2044">
            <v>55</v>
          </cell>
          <cell r="G2044">
            <v>17</v>
          </cell>
          <cell r="H2044" t="str">
            <v>Letra Negra</v>
          </cell>
          <cell r="I2044" t="str">
            <v>Si</v>
          </cell>
          <cell r="J2044" t="str">
            <v>HP</v>
          </cell>
          <cell r="K2044" t="str">
            <v>V</v>
          </cell>
          <cell r="L2044" t="str">
            <v>94</v>
          </cell>
          <cell r="M2044" t="str">
            <v>SL</v>
          </cell>
          <cell r="N2044" t="str">
            <v>A</v>
          </cell>
          <cell r="O2044" t="str">
            <v>B</v>
          </cell>
          <cell r="P2044" t="str">
            <v>No</v>
          </cell>
          <cell r="Q2044" t="str">
            <v>-</v>
          </cell>
          <cell r="R2044">
            <v>620</v>
          </cell>
          <cell r="S2044" t="str">
            <v>AUTO</v>
          </cell>
          <cell r="T2044" t="str">
            <v>URBAN</v>
          </cell>
          <cell r="U2044" t="str">
            <v>EN GAMA</v>
          </cell>
          <cell r="V2044">
            <v>0</v>
          </cell>
          <cell r="W2044">
            <v>1925.64</v>
          </cell>
          <cell r="X2044">
            <v>2945</v>
          </cell>
          <cell r="Y2044">
            <v>3416.2</v>
          </cell>
          <cell r="Z2044">
            <v>6382.32</v>
          </cell>
          <cell r="AA2044" t="str">
            <v>GOODYEAR, 215, 55, 17, 94, V, AUTO, URBAN, ASSURANCE FUEL MAX, Letra Negra</v>
          </cell>
        </row>
        <row r="2045">
          <cell r="A2045" t="str">
            <v>GDY106831</v>
          </cell>
          <cell r="B2045" t="str">
            <v>225/55/R17 Goodyear Efficentgrip Performance 101W</v>
          </cell>
          <cell r="C2045" t="str">
            <v>GOODYEAR</v>
          </cell>
          <cell r="D2045" t="str">
            <v>EFFICENTGRIP PERFORMANCE</v>
          </cell>
          <cell r="E2045">
            <v>225</v>
          </cell>
          <cell r="F2045">
            <v>55</v>
          </cell>
          <cell r="G2045">
            <v>17</v>
          </cell>
          <cell r="H2045" t="str">
            <v>Letra Negra</v>
          </cell>
          <cell r="I2045" t="str">
            <v>No</v>
          </cell>
          <cell r="J2045" t="str">
            <v>HP</v>
          </cell>
          <cell r="K2045" t="str">
            <v>W</v>
          </cell>
          <cell r="L2045" t="str">
            <v>101</v>
          </cell>
          <cell r="M2045" t="str">
            <v>XL</v>
          </cell>
          <cell r="N2045" t="str">
            <v>-</v>
          </cell>
          <cell r="O2045" t="str">
            <v>A</v>
          </cell>
          <cell r="P2045" t="str">
            <v>No</v>
          </cell>
          <cell r="Q2045" t="str">
            <v>-</v>
          </cell>
          <cell r="R2045">
            <v>340</v>
          </cell>
          <cell r="S2045" t="str">
            <v>AUTO</v>
          </cell>
          <cell r="T2045" t="str">
            <v>PERFORMANCE</v>
          </cell>
          <cell r="U2045" t="str">
            <v>DESCONTINUADO</v>
          </cell>
          <cell r="V2045">
            <v>0</v>
          </cell>
          <cell r="W2045">
            <v>1670.56</v>
          </cell>
          <cell r="X2045">
            <v>2600</v>
          </cell>
          <cell r="Y2045">
            <v>3016</v>
          </cell>
          <cell r="Z2045">
            <v>5537.8399999999992</v>
          </cell>
          <cell r="AA2045" t="str">
            <v>GOODYEAR, 225, 55, 17, 101, W, AUTO, PERFORMANCE, EFFICENTGRIP PERFORMANCE, Letra Negra</v>
          </cell>
        </row>
        <row r="2046">
          <cell r="A2046" t="str">
            <v>GDY104031</v>
          </cell>
          <cell r="B2046" t="str">
            <v>225/65/R16 Goodyear Assurance Fuel Max 100H</v>
          </cell>
          <cell r="C2046" t="str">
            <v>GOODYEAR</v>
          </cell>
          <cell r="D2046" t="str">
            <v>ASSURANCE FUEL MAX</v>
          </cell>
          <cell r="E2046">
            <v>225</v>
          </cell>
          <cell r="F2046">
            <v>65</v>
          </cell>
          <cell r="G2046">
            <v>16</v>
          </cell>
          <cell r="H2046" t="str">
            <v>Letra Negra</v>
          </cell>
          <cell r="I2046" t="str">
            <v>No</v>
          </cell>
          <cell r="J2046" t="str">
            <v>R</v>
          </cell>
          <cell r="K2046" t="str">
            <v>H</v>
          </cell>
          <cell r="L2046" t="str">
            <v>100</v>
          </cell>
          <cell r="M2046" t="str">
            <v>SL</v>
          </cell>
          <cell r="N2046" t="str">
            <v>A</v>
          </cell>
          <cell r="O2046" t="str">
            <v>A</v>
          </cell>
          <cell r="P2046" t="str">
            <v>No</v>
          </cell>
          <cell r="Q2046" t="str">
            <v>-</v>
          </cell>
          <cell r="R2046">
            <v>580</v>
          </cell>
          <cell r="S2046" t="str">
            <v>CAMIONETA</v>
          </cell>
          <cell r="T2046" t="str">
            <v>URBAN</v>
          </cell>
          <cell r="U2046" t="str">
            <v>EN GAMA</v>
          </cell>
          <cell r="V2046">
            <v>0</v>
          </cell>
          <cell r="W2046">
            <v>1664.85</v>
          </cell>
          <cell r="X2046">
            <v>2522</v>
          </cell>
          <cell r="Y2046">
            <v>2925.52</v>
          </cell>
          <cell r="Z2046">
            <v>5518.12</v>
          </cell>
          <cell r="AA2046" t="str">
            <v>GOODYEAR, 225, 65, 16, 100, H, CAMIONETA, URBAN, ASSURANCE FUEL MAX, Letra Negra</v>
          </cell>
        </row>
        <row r="2047">
          <cell r="A2047" t="str">
            <v>YOK01534</v>
          </cell>
          <cell r="B2047" t="str">
            <v>275/55/R20 Yokohama Geo A/T G015 117H</v>
          </cell>
          <cell r="C2047" t="str">
            <v>YOKOHAMA</v>
          </cell>
          <cell r="D2047" t="str">
            <v>GEO A/T G015</v>
          </cell>
          <cell r="E2047">
            <v>275</v>
          </cell>
          <cell r="F2047">
            <v>55</v>
          </cell>
          <cell r="G2047">
            <v>20</v>
          </cell>
          <cell r="H2047" t="str">
            <v>Letra Negra</v>
          </cell>
          <cell r="I2047" t="str">
            <v>No</v>
          </cell>
          <cell r="J2047" t="str">
            <v>R</v>
          </cell>
          <cell r="K2047" t="str">
            <v>H</v>
          </cell>
          <cell r="L2047" t="str">
            <v>117</v>
          </cell>
          <cell r="M2047" t="str">
            <v>SL</v>
          </cell>
          <cell r="N2047" t="str">
            <v>-</v>
          </cell>
          <cell r="O2047" t="str">
            <v>-</v>
          </cell>
          <cell r="P2047" t="str">
            <v>No</v>
          </cell>
          <cell r="Q2047" t="str">
            <v>-</v>
          </cell>
          <cell r="R2047">
            <v>0</v>
          </cell>
          <cell r="S2047" t="str">
            <v>CAMIONETA</v>
          </cell>
          <cell r="T2047" t="str">
            <v>URBAN</v>
          </cell>
          <cell r="U2047" t="str">
            <v>DESCONTINUADO</v>
          </cell>
          <cell r="V2047">
            <v>1</v>
          </cell>
          <cell r="W2047">
            <v>2987.07</v>
          </cell>
          <cell r="X2047">
            <v>4434</v>
          </cell>
          <cell r="Y2047">
            <v>5143.4399999999996</v>
          </cell>
          <cell r="Z2047">
            <v>9900.5999999999985</v>
          </cell>
          <cell r="AA2047" t="str">
            <v>YOKOHAMA, 275, 55, 20, 117, H, CAMIONETA, URBAN, GEO A/T G015, Letra Negra</v>
          </cell>
        </row>
        <row r="2048">
          <cell r="A2048">
            <v>31444</v>
          </cell>
          <cell r="B2048" t="str">
            <v>185/55/R15 Michelin Energy Xm2 86V</v>
          </cell>
          <cell r="C2048" t="str">
            <v>MICHELIN</v>
          </cell>
          <cell r="D2048" t="str">
            <v>ENERGY XM2</v>
          </cell>
          <cell r="E2048">
            <v>185</v>
          </cell>
          <cell r="F2048">
            <v>55</v>
          </cell>
          <cell r="G2048">
            <v>15</v>
          </cell>
          <cell r="H2048" t="str">
            <v>Letra Negra</v>
          </cell>
          <cell r="I2048" t="str">
            <v>No</v>
          </cell>
          <cell r="J2048" t="str">
            <v>HP</v>
          </cell>
          <cell r="K2048" t="str">
            <v>V</v>
          </cell>
          <cell r="L2048" t="str">
            <v>86</v>
          </cell>
          <cell r="M2048" t="str">
            <v>XL</v>
          </cell>
          <cell r="N2048" t="str">
            <v>A</v>
          </cell>
          <cell r="O2048" t="str">
            <v>A</v>
          </cell>
          <cell r="P2048" t="str">
            <v>No</v>
          </cell>
          <cell r="Q2048" t="str">
            <v>-</v>
          </cell>
          <cell r="R2048">
            <v>420</v>
          </cell>
          <cell r="S2048" t="str">
            <v>AUTO</v>
          </cell>
          <cell r="T2048" t="str">
            <v>URBAN</v>
          </cell>
          <cell r="U2048" t="str">
            <v>EN GAMA</v>
          </cell>
          <cell r="V2048">
            <v>0</v>
          </cell>
          <cell r="W2048">
            <v>1258.55</v>
          </cell>
          <cell r="X2048">
            <v>1908</v>
          </cell>
          <cell r="Y2048">
            <v>2213.2799999999997</v>
          </cell>
          <cell r="Z2048">
            <v>4171.3599999999997</v>
          </cell>
          <cell r="AA2048" t="str">
            <v>MICHELIN, 185, 55, 15, 86, V, AUTO, URBAN, ENERGY XM2, Letra Negra</v>
          </cell>
        </row>
        <row r="2049">
          <cell r="A2049">
            <v>34424</v>
          </cell>
          <cell r="B2049" t="str">
            <v>305/65/R17 Bfgoodrich Mud Terrain T/A Km2 121/118Q</v>
          </cell>
          <cell r="C2049" t="str">
            <v>BFGOODRICH</v>
          </cell>
          <cell r="D2049" t="str">
            <v>MUD TERRAIN T/A KM2</v>
          </cell>
          <cell r="E2049">
            <v>305</v>
          </cell>
          <cell r="F2049">
            <v>65</v>
          </cell>
          <cell r="G2049">
            <v>17</v>
          </cell>
          <cell r="H2049" t="str">
            <v>Letra Blanca Resaltada</v>
          </cell>
          <cell r="I2049" t="str">
            <v>No</v>
          </cell>
          <cell r="J2049" t="str">
            <v>R</v>
          </cell>
          <cell r="K2049" t="str">
            <v>Q</v>
          </cell>
          <cell r="L2049" t="str">
            <v>121/118</v>
          </cell>
          <cell r="M2049" t="str">
            <v>E</v>
          </cell>
          <cell r="N2049" t="str">
            <v>-</v>
          </cell>
          <cell r="O2049" t="str">
            <v>-</v>
          </cell>
          <cell r="P2049" t="str">
            <v>No</v>
          </cell>
          <cell r="Q2049">
            <v>10</v>
          </cell>
          <cell r="R2049">
            <v>0</v>
          </cell>
          <cell r="S2049" t="str">
            <v>CAMIONETA</v>
          </cell>
          <cell r="T2049" t="str">
            <v>ALL TERRAIN</v>
          </cell>
          <cell r="U2049" t="str">
            <v>EN GAMA</v>
          </cell>
          <cell r="V2049">
            <v>0</v>
          </cell>
          <cell r="W2049">
            <v>3869.57</v>
          </cell>
          <cell r="X2049">
            <v>5578</v>
          </cell>
          <cell r="Y2049">
            <v>6470.48</v>
          </cell>
          <cell r="Z2049">
            <v>12824.96</v>
          </cell>
          <cell r="AA2049" t="str">
            <v>BFGOODRICH, 305, 65, 17, 121/118, Q, CAMIONETA, ALL TERRAIN, MUD TERRAIN T/A KM2, Letra Blanca Resaltada</v>
          </cell>
        </row>
        <row r="2050">
          <cell r="A2050">
            <v>37881</v>
          </cell>
          <cell r="B2050" t="str">
            <v>12.5/90/R15 Bfgoodrich All Terrain T/A Ko2 108R</v>
          </cell>
          <cell r="C2050" t="str">
            <v>BFGOODRICH</v>
          </cell>
          <cell r="D2050" t="str">
            <v>ALL TERRAIN T/A KO2</v>
          </cell>
          <cell r="E2050">
            <v>12.5</v>
          </cell>
          <cell r="F2050">
            <v>90</v>
          </cell>
          <cell r="G2050">
            <v>15</v>
          </cell>
          <cell r="H2050" t="str">
            <v>Letra Negra</v>
          </cell>
          <cell r="I2050" t="str">
            <v>No</v>
          </cell>
          <cell r="J2050" t="str">
            <v>R</v>
          </cell>
          <cell r="K2050" t="str">
            <v>R</v>
          </cell>
          <cell r="L2050" t="str">
            <v>108</v>
          </cell>
          <cell r="M2050" t="str">
            <v>C</v>
          </cell>
          <cell r="N2050" t="str">
            <v>-</v>
          </cell>
          <cell r="O2050" t="str">
            <v>-</v>
          </cell>
          <cell r="P2050" t="str">
            <v>No</v>
          </cell>
          <cell r="Q2050">
            <v>6</v>
          </cell>
          <cell r="R2050">
            <v>0</v>
          </cell>
          <cell r="S2050" t="str">
            <v>CAMIONETA</v>
          </cell>
          <cell r="T2050" t="str">
            <v>ALL TERRAIN</v>
          </cell>
          <cell r="U2050" t="str">
            <v>EN GAMA</v>
          </cell>
          <cell r="V2050">
            <v>0</v>
          </cell>
          <cell r="W2050">
            <v>2605.86</v>
          </cell>
          <cell r="X2050">
            <v>3732</v>
          </cell>
          <cell r="Y2050">
            <v>4329.12</v>
          </cell>
          <cell r="Z2050">
            <v>8637.3599999999988</v>
          </cell>
          <cell r="AA2050" t="str">
            <v>BFGOODRICH, 12.5, 90, 15, 108, R, CAMIONETA, ALL TERRAIN, ALL TERRAIN T/A KO2, Letra Negra</v>
          </cell>
        </row>
        <row r="2051">
          <cell r="A2051">
            <v>45737</v>
          </cell>
          <cell r="B2051" t="str">
            <v>245/40/R17 Michelin Pilot Super Sport 95Y</v>
          </cell>
          <cell r="C2051" t="str">
            <v>MICHELIN</v>
          </cell>
          <cell r="D2051" t="str">
            <v>PILOT SUPER SPORT</v>
          </cell>
          <cell r="E2051">
            <v>245</v>
          </cell>
          <cell r="F2051">
            <v>40</v>
          </cell>
          <cell r="G2051">
            <v>17</v>
          </cell>
          <cell r="H2051" t="str">
            <v>Letra Negra</v>
          </cell>
          <cell r="I2051" t="str">
            <v>No</v>
          </cell>
          <cell r="J2051" t="str">
            <v>HP</v>
          </cell>
          <cell r="K2051" t="str">
            <v>Y</v>
          </cell>
          <cell r="L2051" t="str">
            <v>95</v>
          </cell>
          <cell r="M2051" t="str">
            <v>XL</v>
          </cell>
          <cell r="N2051" t="str">
            <v>-</v>
          </cell>
          <cell r="O2051" t="str">
            <v>-</v>
          </cell>
          <cell r="P2051" t="str">
            <v>No</v>
          </cell>
          <cell r="Q2051" t="str">
            <v>-</v>
          </cell>
          <cell r="R2051">
            <v>300</v>
          </cell>
          <cell r="S2051" t="str">
            <v>AUTO</v>
          </cell>
          <cell r="T2051" t="str">
            <v>SPORTING</v>
          </cell>
          <cell r="U2051" t="str">
            <v>DESCONTINUADO</v>
          </cell>
          <cell r="V2051">
            <v>1</v>
          </cell>
          <cell r="W2051">
            <v>3228.88</v>
          </cell>
          <cell r="X2051">
            <v>4710</v>
          </cell>
          <cell r="Y2051">
            <v>5463.5999999999995</v>
          </cell>
          <cell r="Z2051">
            <v>10702.16</v>
          </cell>
          <cell r="AA2051" t="str">
            <v>MICHELIN, 245, 40, 17, 95, Y, AUTO, SPORTING, PILOT SUPER SPORT, Letra Negra</v>
          </cell>
        </row>
        <row r="2052">
          <cell r="A2052" t="str">
            <v>AR1013095</v>
          </cell>
          <cell r="B2052" t="str">
            <v>205/75/R15 Aurora Route Master Uh70 97T</v>
          </cell>
          <cell r="C2052" t="str">
            <v>AURORA</v>
          </cell>
          <cell r="D2052" t="str">
            <v>ROUTE MASTER UH70</v>
          </cell>
          <cell r="E2052">
            <v>205</v>
          </cell>
          <cell r="F2052">
            <v>75</v>
          </cell>
          <cell r="G2052">
            <v>15</v>
          </cell>
          <cell r="H2052" t="str">
            <v>Letra Negra</v>
          </cell>
          <cell r="I2052" t="str">
            <v>No</v>
          </cell>
          <cell r="J2052" t="str">
            <v>R</v>
          </cell>
          <cell r="K2052" t="str">
            <v>T</v>
          </cell>
          <cell r="L2052" t="str">
            <v>97</v>
          </cell>
          <cell r="M2052" t="str">
            <v>SL</v>
          </cell>
          <cell r="N2052" t="str">
            <v>-</v>
          </cell>
          <cell r="O2052" t="str">
            <v>-</v>
          </cell>
          <cell r="P2052" t="str">
            <v>No</v>
          </cell>
          <cell r="Q2052" t="str">
            <v>-</v>
          </cell>
          <cell r="R2052">
            <v>620</v>
          </cell>
          <cell r="S2052" t="str">
            <v>AUTO</v>
          </cell>
          <cell r="T2052" t="str">
            <v>URBAN</v>
          </cell>
          <cell r="U2052" t="str">
            <v>DESCONTINUADO</v>
          </cell>
          <cell r="V2052">
            <v>1</v>
          </cell>
          <cell r="W2052">
            <v>694.5</v>
          </cell>
          <cell r="X2052">
            <v>1144</v>
          </cell>
          <cell r="Y2052">
            <v>1327.04</v>
          </cell>
          <cell r="Z2052">
            <v>2302.6</v>
          </cell>
          <cell r="AA2052" t="str">
            <v>AURORA, 205, 75, 15, 97, T, AUTO, URBAN, ROUTE MASTER UH70, Letra Negra</v>
          </cell>
        </row>
        <row r="2053">
          <cell r="A2053" t="str">
            <v>C11403</v>
          </cell>
          <cell r="B2053" t="str">
            <v>195/60/R15 Coopertires Cs4 Touring 88H</v>
          </cell>
          <cell r="C2053" t="str">
            <v>COOPERTIRES</v>
          </cell>
          <cell r="D2053" t="str">
            <v>CS4 TOURING</v>
          </cell>
          <cell r="E2053">
            <v>195</v>
          </cell>
          <cell r="F2053">
            <v>60</v>
          </cell>
          <cell r="G2053">
            <v>15</v>
          </cell>
          <cell r="H2053" t="str">
            <v>Letra Negra</v>
          </cell>
          <cell r="I2053" t="str">
            <v>No</v>
          </cell>
          <cell r="J2053" t="str">
            <v>R</v>
          </cell>
          <cell r="K2053" t="str">
            <v>H</v>
          </cell>
          <cell r="L2053" t="str">
            <v>88</v>
          </cell>
          <cell r="M2053" t="str">
            <v>SL</v>
          </cell>
          <cell r="N2053" t="str">
            <v>A</v>
          </cell>
          <cell r="O2053" t="str">
            <v>A</v>
          </cell>
          <cell r="P2053" t="str">
            <v>No</v>
          </cell>
          <cell r="Q2053" t="str">
            <v>-</v>
          </cell>
          <cell r="R2053">
            <v>560</v>
          </cell>
          <cell r="S2053" t="str">
            <v>AUTO</v>
          </cell>
          <cell r="T2053" t="str">
            <v>TOURING</v>
          </cell>
          <cell r="U2053" t="str">
            <v>DESCONTINUADO</v>
          </cell>
          <cell r="V2053">
            <v>0</v>
          </cell>
          <cell r="W2053">
            <v>806.34</v>
          </cell>
          <cell r="X2053">
            <v>1296</v>
          </cell>
          <cell r="Y2053">
            <v>1503.36</v>
          </cell>
          <cell r="Z2053">
            <v>2672.64</v>
          </cell>
          <cell r="AA2053" t="str">
            <v>COOPERTIRES, 195, 60, 15, 88, H, AUTO, TOURING, CS4 TOURING, Letra Negra</v>
          </cell>
        </row>
        <row r="2054">
          <cell r="A2054" t="str">
            <v>C17605</v>
          </cell>
          <cell r="B2054" t="str">
            <v>215/60/R16 Coopertires Cs3 Touring 95T</v>
          </cell>
          <cell r="C2054" t="str">
            <v>COOPERTIRES</v>
          </cell>
          <cell r="D2054" t="str">
            <v>CS3 TOURING</v>
          </cell>
          <cell r="E2054">
            <v>215</v>
          </cell>
          <cell r="F2054">
            <v>60</v>
          </cell>
          <cell r="G2054">
            <v>16</v>
          </cell>
          <cell r="H2054" t="str">
            <v>Letra Negra</v>
          </cell>
          <cell r="I2054" t="str">
            <v>No</v>
          </cell>
          <cell r="J2054" t="str">
            <v>R</v>
          </cell>
          <cell r="K2054" t="str">
            <v>T</v>
          </cell>
          <cell r="L2054" t="str">
            <v>95</v>
          </cell>
          <cell r="M2054" t="str">
            <v>SL</v>
          </cell>
          <cell r="N2054" t="str">
            <v>A</v>
          </cell>
          <cell r="O2054" t="str">
            <v>B</v>
          </cell>
          <cell r="P2054" t="str">
            <v>No</v>
          </cell>
          <cell r="Q2054" t="str">
            <v>-</v>
          </cell>
          <cell r="R2054">
            <v>540</v>
          </cell>
          <cell r="S2054" t="str">
            <v>AUTO</v>
          </cell>
          <cell r="T2054" t="str">
            <v>TOURING</v>
          </cell>
          <cell r="U2054" t="str">
            <v>DESCONTINUADO</v>
          </cell>
          <cell r="V2054">
            <v>1</v>
          </cell>
          <cell r="W2054">
            <v>1073.3</v>
          </cell>
          <cell r="X2054">
            <v>1721</v>
          </cell>
          <cell r="Y2054">
            <v>1996.36</v>
          </cell>
          <cell r="Z2054">
            <v>3557.72</v>
          </cell>
          <cell r="AA2054" t="str">
            <v>COOPERTIRES, 215, 60, 16, 95, T, AUTO, TOURING, CS3 TOURING, Letra Negra</v>
          </cell>
        </row>
        <row r="2055">
          <cell r="A2055" t="str">
            <v>HKO2754520</v>
          </cell>
          <cell r="B2055" t="str">
            <v>275/45/R20 Hankook Ventus Rh07 As Xl 110V</v>
          </cell>
          <cell r="C2055" t="str">
            <v>HANKOOK</v>
          </cell>
          <cell r="D2055" t="str">
            <v>VENTUS RH07 AS XL</v>
          </cell>
          <cell r="E2055">
            <v>275</v>
          </cell>
          <cell r="F2055">
            <v>45</v>
          </cell>
          <cell r="G2055">
            <v>20</v>
          </cell>
          <cell r="H2055" t="str">
            <v>Letra Negra</v>
          </cell>
          <cell r="I2055" t="str">
            <v>No</v>
          </cell>
          <cell r="J2055" t="str">
            <v>R</v>
          </cell>
          <cell r="K2055" t="str">
            <v>V</v>
          </cell>
          <cell r="L2055" t="str">
            <v>110</v>
          </cell>
          <cell r="M2055" t="str">
            <v>XL</v>
          </cell>
          <cell r="N2055" t="str">
            <v>-</v>
          </cell>
          <cell r="O2055" t="str">
            <v>-</v>
          </cell>
          <cell r="P2055" t="str">
            <v>No</v>
          </cell>
          <cell r="Q2055" t="str">
            <v>-</v>
          </cell>
          <cell r="R2055">
            <v>0</v>
          </cell>
          <cell r="S2055" t="str">
            <v>CAMIONETA</v>
          </cell>
          <cell r="T2055" t="str">
            <v>URBAN</v>
          </cell>
          <cell r="U2055" t="str">
            <v>DESCONTINUADO</v>
          </cell>
          <cell r="V2055">
            <v>1</v>
          </cell>
          <cell r="W2055">
            <v>2348.2800000000002</v>
          </cell>
          <cell r="X2055">
            <v>3569</v>
          </cell>
          <cell r="Y2055">
            <v>4140.04</v>
          </cell>
          <cell r="Z2055">
            <v>7783.6</v>
          </cell>
          <cell r="AA2055" t="str">
            <v>HANKOOK, 275, 45, 20, 110, V, CAMIONETA, URBAN, VENTUS RH07 AS XL, Letra Negra</v>
          </cell>
        </row>
        <row r="2056">
          <cell r="A2056" t="str">
            <v>PIR1715700</v>
          </cell>
          <cell r="B2056" t="str">
            <v>295/30/R20 Pirelli Pzero Eo-Ams Xl 101Y</v>
          </cell>
          <cell r="C2056" t="str">
            <v>PIRELLI</v>
          </cell>
          <cell r="D2056" t="str">
            <v>PZERO EO-AMS XL</v>
          </cell>
          <cell r="E2056">
            <v>295</v>
          </cell>
          <cell r="F2056">
            <v>30</v>
          </cell>
          <cell r="G2056">
            <v>20</v>
          </cell>
          <cell r="H2056" t="str">
            <v>Letra Negra</v>
          </cell>
          <cell r="I2056" t="str">
            <v>Si</v>
          </cell>
          <cell r="J2056" t="str">
            <v>HP</v>
          </cell>
          <cell r="K2056" t="str">
            <v>Y</v>
          </cell>
          <cell r="L2056" t="str">
            <v>101</v>
          </cell>
          <cell r="M2056" t="str">
            <v>XL</v>
          </cell>
          <cell r="N2056" t="str">
            <v>AA</v>
          </cell>
          <cell r="O2056" t="str">
            <v>A</v>
          </cell>
          <cell r="P2056" t="str">
            <v>No</v>
          </cell>
          <cell r="Q2056" t="str">
            <v>-</v>
          </cell>
          <cell r="R2056">
            <v>220</v>
          </cell>
          <cell r="S2056" t="str">
            <v>AUTO</v>
          </cell>
          <cell r="T2056" t="str">
            <v>URBAN</v>
          </cell>
          <cell r="U2056" t="str">
            <v>EN GAMA</v>
          </cell>
          <cell r="V2056">
            <v>0</v>
          </cell>
          <cell r="W2056">
            <v>5194.79</v>
          </cell>
          <cell r="X2056">
            <v>7423</v>
          </cell>
          <cell r="Y2056">
            <v>8610.68</v>
          </cell>
          <cell r="Z2056">
            <v>17217.879999999997</v>
          </cell>
          <cell r="AA2056" t="str">
            <v>PIRELLI, 295, 30, 20, 101, Y, AUTO, URBAN, PZERO EO-AMS XL, Letra Negra</v>
          </cell>
        </row>
        <row r="2057">
          <cell r="A2057" t="str">
            <v>PIR2127300</v>
          </cell>
          <cell r="B2057" t="str">
            <v>275/45/R18 Pirelli Cinturato P7 103W</v>
          </cell>
          <cell r="C2057" t="str">
            <v>PIRELLI</v>
          </cell>
          <cell r="D2057" t="str">
            <v>CINTURATO P7</v>
          </cell>
          <cell r="E2057">
            <v>275</v>
          </cell>
          <cell r="F2057">
            <v>45</v>
          </cell>
          <cell r="G2057">
            <v>18</v>
          </cell>
          <cell r="H2057" t="str">
            <v>Letra Negra</v>
          </cell>
          <cell r="I2057" t="str">
            <v>No</v>
          </cell>
          <cell r="J2057" t="str">
            <v>HP</v>
          </cell>
          <cell r="K2057" t="str">
            <v>W</v>
          </cell>
          <cell r="L2057" t="str">
            <v>103</v>
          </cell>
          <cell r="M2057" t="str">
            <v>SL</v>
          </cell>
          <cell r="N2057" t="str">
            <v>AA</v>
          </cell>
          <cell r="O2057" t="str">
            <v>AA</v>
          </cell>
          <cell r="P2057" t="str">
            <v>Si</v>
          </cell>
          <cell r="Q2057" t="str">
            <v>-</v>
          </cell>
          <cell r="R2057">
            <v>260</v>
          </cell>
          <cell r="S2057" t="str">
            <v>AUTO</v>
          </cell>
          <cell r="T2057" t="str">
            <v>TOURING</v>
          </cell>
          <cell r="U2057" t="str">
            <v>EN GAMA</v>
          </cell>
          <cell r="V2057">
            <v>0</v>
          </cell>
          <cell r="W2057">
            <v>3864</v>
          </cell>
          <cell r="X2057">
            <v>5621</v>
          </cell>
          <cell r="Y2057">
            <v>6520.36</v>
          </cell>
          <cell r="Z2057">
            <v>12806.4</v>
          </cell>
          <cell r="AA2057" t="str">
            <v>PIRELLI, 275, 45, 18, 103, W, AUTO, TOURING, CINTURATO P7, Letra Negra</v>
          </cell>
        </row>
        <row r="2058">
          <cell r="A2058">
            <v>37571</v>
          </cell>
          <cell r="B2058" t="str">
            <v>205/55/R16 Bfgoodrich Advantage T/A Drive 91V</v>
          </cell>
          <cell r="C2058" t="str">
            <v>BFGOODRICH</v>
          </cell>
          <cell r="D2058" t="str">
            <v>ADVANTAGE T/A DRIVE</v>
          </cell>
          <cell r="E2058">
            <v>205</v>
          </cell>
          <cell r="F2058">
            <v>55</v>
          </cell>
          <cell r="G2058">
            <v>16</v>
          </cell>
          <cell r="H2058" t="str">
            <v>Letra Negra</v>
          </cell>
          <cell r="I2058" t="str">
            <v>No</v>
          </cell>
          <cell r="J2058" t="str">
            <v>HP</v>
          </cell>
          <cell r="K2058" t="str">
            <v>V</v>
          </cell>
          <cell r="L2058" t="str">
            <v>91</v>
          </cell>
          <cell r="M2058" t="str">
            <v>SL</v>
          </cell>
          <cell r="N2058" t="str">
            <v>A</v>
          </cell>
          <cell r="O2058" t="str">
            <v>A</v>
          </cell>
          <cell r="P2058" t="str">
            <v>No</v>
          </cell>
          <cell r="Q2058" t="str">
            <v>-</v>
          </cell>
          <cell r="R2058">
            <v>400</v>
          </cell>
          <cell r="S2058" t="str">
            <v>AUTO</v>
          </cell>
          <cell r="T2058" t="str">
            <v>URBAN</v>
          </cell>
          <cell r="U2058" t="str">
            <v>EN GAMA</v>
          </cell>
          <cell r="V2058">
            <v>0</v>
          </cell>
          <cell r="W2058">
            <v>1079.57</v>
          </cell>
          <cell r="X2058">
            <v>1730</v>
          </cell>
          <cell r="Y2058">
            <v>2006.8</v>
          </cell>
          <cell r="Z2058">
            <v>3578.6</v>
          </cell>
          <cell r="AA2058" t="str">
            <v>BFGOODRICH, 205, 55, 16, 91, V, AUTO, URBAN, ADVANTAGE T/A DRIVE, Letra Negra</v>
          </cell>
        </row>
        <row r="2059">
          <cell r="A2059" t="str">
            <v>C9036498</v>
          </cell>
          <cell r="B2059" t="str">
            <v>235/75/R15 Coopertires Evolution Att 120/116R</v>
          </cell>
          <cell r="C2059" t="str">
            <v>COOPERTIRES</v>
          </cell>
          <cell r="D2059" t="str">
            <v>EVOLUTION ATT</v>
          </cell>
          <cell r="E2059">
            <v>235</v>
          </cell>
          <cell r="F2059">
            <v>75</v>
          </cell>
          <cell r="G2059">
            <v>15</v>
          </cell>
          <cell r="H2059" t="str">
            <v>Letra Negra Delineada</v>
          </cell>
          <cell r="I2059" t="str">
            <v>No</v>
          </cell>
          <cell r="J2059" t="str">
            <v>HP</v>
          </cell>
          <cell r="K2059" t="str">
            <v>R</v>
          </cell>
          <cell r="L2059" t="str">
            <v>120/116</v>
          </cell>
          <cell r="M2059" t="str">
            <v>E</v>
          </cell>
          <cell r="N2059" t="str">
            <v>B</v>
          </cell>
          <cell r="O2059" t="str">
            <v>B</v>
          </cell>
          <cell r="P2059" t="str">
            <v>No</v>
          </cell>
          <cell r="Q2059">
            <v>10</v>
          </cell>
          <cell r="R2059">
            <v>0</v>
          </cell>
          <cell r="S2059" t="str">
            <v>CAMIONETA</v>
          </cell>
          <cell r="T2059" t="str">
            <v>ALL TERRAIN</v>
          </cell>
          <cell r="U2059" t="str">
            <v>EN GAMA</v>
          </cell>
          <cell r="V2059">
            <v>0</v>
          </cell>
          <cell r="W2059">
            <v>1165</v>
          </cell>
          <cell r="X2059">
            <v>1782</v>
          </cell>
          <cell r="Y2059">
            <v>2067</v>
          </cell>
          <cell r="Z2059">
            <v>3863.9599999999996</v>
          </cell>
          <cell r="AA2059" t="str">
            <v>COOPERTIRES, 235, 75, 15, 120/116, R, CAMIONETA, ALL TERRAIN, EVOLUTION ATT, Letra Negra Delineada</v>
          </cell>
        </row>
        <row r="2060">
          <cell r="A2060" t="str">
            <v>PIR3973900</v>
          </cell>
          <cell r="B2060" t="str">
            <v>205/55/R16 Pirelli Cinturato P7 91V</v>
          </cell>
          <cell r="C2060" t="str">
            <v>PIRELLI</v>
          </cell>
          <cell r="D2060" t="str">
            <v>CINTURATO P7</v>
          </cell>
          <cell r="E2060">
            <v>205</v>
          </cell>
          <cell r="F2060">
            <v>55</v>
          </cell>
          <cell r="G2060">
            <v>16</v>
          </cell>
          <cell r="H2060" t="str">
            <v>Letra Negra</v>
          </cell>
          <cell r="I2060" t="str">
            <v>No</v>
          </cell>
          <cell r="J2060" t="str">
            <v>HP</v>
          </cell>
          <cell r="K2060" t="str">
            <v>V</v>
          </cell>
          <cell r="L2060">
            <v>91</v>
          </cell>
          <cell r="M2060" t="str">
            <v>SL</v>
          </cell>
          <cell r="N2060" t="str">
            <v>AA</v>
          </cell>
          <cell r="O2060" t="str">
            <v>AA</v>
          </cell>
          <cell r="P2060" t="str">
            <v>No</v>
          </cell>
          <cell r="Q2060" t="str">
            <v>-</v>
          </cell>
          <cell r="R2060">
            <v>260</v>
          </cell>
          <cell r="S2060" t="str">
            <v>AUTO</v>
          </cell>
          <cell r="T2060" t="str">
            <v>URBAN</v>
          </cell>
          <cell r="U2060" t="str">
            <v>EN GAMA</v>
          </cell>
          <cell r="V2060">
            <v>411</v>
          </cell>
          <cell r="W2060">
            <v>1024</v>
          </cell>
          <cell r="X2060">
            <v>1655</v>
          </cell>
          <cell r="Y2060">
            <v>1920</v>
          </cell>
          <cell r="Z2060">
            <v>3484.64</v>
          </cell>
          <cell r="AA2060" t="str">
            <v>PIRELLI, 205, 55, 16, 91, V, AUTO, URBAN, CINTURATO P7, Letra Negra</v>
          </cell>
        </row>
        <row r="2061">
          <cell r="A2061" t="str">
            <v>C9036507</v>
          </cell>
          <cell r="B2061" t="str">
            <v>265/70/R17 Coopertires Evolution Att 115T</v>
          </cell>
          <cell r="C2061" t="str">
            <v>COOPERTIRES</v>
          </cell>
          <cell r="D2061" t="str">
            <v>EVOLUTION ATT</v>
          </cell>
          <cell r="E2061">
            <v>265</v>
          </cell>
          <cell r="F2061">
            <v>70</v>
          </cell>
          <cell r="G2061">
            <v>17</v>
          </cell>
          <cell r="H2061" t="str">
            <v>Letra Negra</v>
          </cell>
          <cell r="I2061" t="str">
            <v>No</v>
          </cell>
          <cell r="J2061" t="str">
            <v>HP</v>
          </cell>
          <cell r="K2061" t="str">
            <v>T</v>
          </cell>
          <cell r="L2061">
            <v>115</v>
          </cell>
          <cell r="M2061" t="str">
            <v>D</v>
          </cell>
          <cell r="N2061" t="str">
            <v>-</v>
          </cell>
          <cell r="O2061" t="str">
            <v>-</v>
          </cell>
          <cell r="P2061" t="str">
            <v>No</v>
          </cell>
          <cell r="Q2061">
            <v>8</v>
          </cell>
          <cell r="R2061">
            <v>0</v>
          </cell>
          <cell r="S2061" t="str">
            <v>CAMIONETA</v>
          </cell>
          <cell r="T2061" t="str">
            <v>ALL TERRAIN</v>
          </cell>
          <cell r="U2061" t="str">
            <v>EN GAMA</v>
          </cell>
          <cell r="V2061">
            <v>0</v>
          </cell>
          <cell r="W2061"/>
          <cell r="X2061"/>
          <cell r="Y2061"/>
          <cell r="Z2061">
            <v>5760.56</v>
          </cell>
          <cell r="AA2061" t="str">
            <v>COOPERTIRES, 265, 70, 17, 115, T, CAMIONETA, ALL TERRAIN, EVOLUTION ATT, Letra Negra</v>
          </cell>
        </row>
        <row r="2062">
          <cell r="A2062" t="str">
            <v>GDY101111</v>
          </cell>
          <cell r="B2062" t="str">
            <v>195/65/R15 Goodyear Assurance Fuel Max 89H</v>
          </cell>
          <cell r="C2062" t="str">
            <v>GOODYEAR</v>
          </cell>
          <cell r="D2062" t="str">
            <v>ASSURANCE FUEL MAX</v>
          </cell>
          <cell r="E2062">
            <v>195</v>
          </cell>
          <cell r="F2062">
            <v>65</v>
          </cell>
          <cell r="G2062">
            <v>15</v>
          </cell>
          <cell r="H2062" t="str">
            <v>Letra Negra</v>
          </cell>
          <cell r="I2062" t="str">
            <v>No</v>
          </cell>
          <cell r="J2062" t="str">
            <v>R</v>
          </cell>
          <cell r="K2062" t="str">
            <v>H</v>
          </cell>
          <cell r="L2062" t="str">
            <v>89</v>
          </cell>
          <cell r="M2062" t="str">
            <v>SL</v>
          </cell>
          <cell r="N2062" t="str">
            <v>A</v>
          </cell>
          <cell r="O2062" t="str">
            <v>A</v>
          </cell>
          <cell r="P2062" t="str">
            <v>No</v>
          </cell>
          <cell r="Q2062" t="str">
            <v>-</v>
          </cell>
          <cell r="R2062">
            <v>580</v>
          </cell>
          <cell r="S2062" t="str">
            <v>AUTO</v>
          </cell>
          <cell r="T2062" t="str">
            <v>URBAN</v>
          </cell>
          <cell r="U2062" t="str">
            <v>DESCONTINUADO</v>
          </cell>
          <cell r="V2062">
            <v>0</v>
          </cell>
          <cell r="W2062">
            <v>1129.49</v>
          </cell>
          <cell r="X2062">
            <v>1733</v>
          </cell>
          <cell r="Y2062">
            <v>2010.28</v>
          </cell>
          <cell r="Z2062">
            <v>3744.4799999999996</v>
          </cell>
          <cell r="AA2062" t="str">
            <v>GOODYEAR, 195, 65, 15, 89, H, AUTO, URBAN, ASSURANCE FUEL MAX, Letra Negra</v>
          </cell>
        </row>
        <row r="2063">
          <cell r="A2063" t="str">
            <v>GDY101957</v>
          </cell>
          <cell r="B2063" t="str">
            <v>205/60/R16 Goodyear Assurance Fuel Max 91H</v>
          </cell>
          <cell r="C2063" t="str">
            <v>GOODYEAR</v>
          </cell>
          <cell r="D2063" t="str">
            <v>ASSURANCE FUEL MAX</v>
          </cell>
          <cell r="E2063">
            <v>205</v>
          </cell>
          <cell r="F2063">
            <v>60</v>
          </cell>
          <cell r="G2063">
            <v>16</v>
          </cell>
          <cell r="H2063" t="str">
            <v>Letra Negra</v>
          </cell>
          <cell r="I2063" t="str">
            <v>No</v>
          </cell>
          <cell r="J2063" t="str">
            <v>R</v>
          </cell>
          <cell r="K2063" t="str">
            <v>H</v>
          </cell>
          <cell r="L2063" t="str">
            <v>91</v>
          </cell>
          <cell r="M2063" t="str">
            <v>SL</v>
          </cell>
          <cell r="N2063" t="str">
            <v>A</v>
          </cell>
          <cell r="O2063" t="str">
            <v>A</v>
          </cell>
          <cell r="P2063" t="str">
            <v>No</v>
          </cell>
          <cell r="Q2063" t="str">
            <v>-</v>
          </cell>
          <cell r="R2063">
            <v>580</v>
          </cell>
          <cell r="S2063" t="str">
            <v>AUTO</v>
          </cell>
          <cell r="T2063" t="str">
            <v>URBAN</v>
          </cell>
          <cell r="U2063" t="str">
            <v>DESCONTINUADO</v>
          </cell>
          <cell r="V2063">
            <v>0</v>
          </cell>
          <cell r="W2063">
            <v>1448.12</v>
          </cell>
          <cell r="X2063">
            <v>2229</v>
          </cell>
          <cell r="Y2063">
            <v>2585.64</v>
          </cell>
          <cell r="Z2063">
            <v>4800.08</v>
          </cell>
          <cell r="AA2063" t="str">
            <v>GOODYEAR, 205, 60, 16, 91, H, AUTO, URBAN, ASSURANCE FUEL MAX, Letra Negra</v>
          </cell>
        </row>
        <row r="2064">
          <cell r="A2064" t="str">
            <v>GDY101112</v>
          </cell>
          <cell r="B2064" t="str">
            <v>215/60/R16 Goodyear Assurance Fuel Max 94H</v>
          </cell>
          <cell r="C2064" t="str">
            <v>GOODYEAR</v>
          </cell>
          <cell r="D2064" t="str">
            <v>ASSURANCE FUEL MAX</v>
          </cell>
          <cell r="E2064">
            <v>215</v>
          </cell>
          <cell r="F2064">
            <v>60</v>
          </cell>
          <cell r="G2064">
            <v>16</v>
          </cell>
          <cell r="H2064" t="str">
            <v>Letra Negra</v>
          </cell>
          <cell r="I2064" t="str">
            <v>Si</v>
          </cell>
          <cell r="J2064" t="str">
            <v>R</v>
          </cell>
          <cell r="K2064" t="str">
            <v>H</v>
          </cell>
          <cell r="L2064" t="str">
            <v>94</v>
          </cell>
          <cell r="M2064" t="str">
            <v>SL</v>
          </cell>
          <cell r="N2064" t="str">
            <v>A</v>
          </cell>
          <cell r="O2064" t="str">
            <v>A</v>
          </cell>
          <cell r="P2064" t="str">
            <v>No</v>
          </cell>
          <cell r="Q2064" t="str">
            <v>-</v>
          </cell>
          <cell r="R2064">
            <v>580</v>
          </cell>
          <cell r="S2064" t="str">
            <v>AUTO</v>
          </cell>
          <cell r="T2064" t="str">
            <v>URBAN</v>
          </cell>
          <cell r="U2064" t="str">
            <v>EN GAMA</v>
          </cell>
          <cell r="V2064">
            <v>0</v>
          </cell>
          <cell r="W2064">
            <v>1471.4</v>
          </cell>
          <cell r="X2064">
            <v>2260</v>
          </cell>
          <cell r="Y2064">
            <v>2621.6</v>
          </cell>
          <cell r="Z2064">
            <v>4876.6399999999994</v>
          </cell>
          <cell r="AA2064" t="str">
            <v>GOODYEAR, 215, 60, 16, 94, H, AUTO, URBAN, ASSURANCE FUEL MAX, Letra Negra</v>
          </cell>
        </row>
        <row r="2065">
          <cell r="A2065" t="str">
            <v>GDY101958</v>
          </cell>
          <cell r="B2065" t="str">
            <v>235/65/R16 Goodyear Assurance Fuel Max 103T</v>
          </cell>
          <cell r="C2065" t="str">
            <v>GOODYEAR</v>
          </cell>
          <cell r="D2065" t="str">
            <v>ASSURANCE FUEL MAX</v>
          </cell>
          <cell r="E2065">
            <v>235</v>
          </cell>
          <cell r="F2065">
            <v>65</v>
          </cell>
          <cell r="G2065">
            <v>16</v>
          </cell>
          <cell r="H2065" t="str">
            <v>Letra Negra</v>
          </cell>
          <cell r="I2065" t="str">
            <v>No</v>
          </cell>
          <cell r="J2065" t="str">
            <v>R</v>
          </cell>
          <cell r="K2065" t="str">
            <v>T</v>
          </cell>
          <cell r="L2065" t="str">
            <v>103</v>
          </cell>
          <cell r="M2065" t="str">
            <v>SL</v>
          </cell>
          <cell r="N2065" t="str">
            <v>A</v>
          </cell>
          <cell r="O2065" t="str">
            <v>B</v>
          </cell>
          <cell r="P2065" t="str">
            <v>No</v>
          </cell>
          <cell r="Q2065" t="str">
            <v>-</v>
          </cell>
          <cell r="R2065">
            <v>620</v>
          </cell>
          <cell r="S2065" t="str">
            <v>CAMIONETA</v>
          </cell>
          <cell r="T2065" t="str">
            <v>URBAN</v>
          </cell>
          <cell r="U2065" t="str">
            <v>DESCONTINUADO</v>
          </cell>
          <cell r="V2065">
            <v>0</v>
          </cell>
          <cell r="W2065">
            <v>1810.37</v>
          </cell>
          <cell r="X2065">
            <v>2719</v>
          </cell>
          <cell r="Y2065">
            <v>3154.04</v>
          </cell>
          <cell r="Z2065">
            <v>6000.6799999999994</v>
          </cell>
          <cell r="AA2065" t="str">
            <v>GOODYEAR, 235, 65, 16, 103, T, CAMIONETA, URBAN, ASSURANCE FUEL MAX, Letra Negra</v>
          </cell>
        </row>
        <row r="2066">
          <cell r="A2066" t="str">
            <v>GDY103842</v>
          </cell>
          <cell r="B2066" t="str">
            <v>265/70/R18 Goodyear Assurance Fuel Max 116T</v>
          </cell>
          <cell r="C2066" t="str">
            <v>GOODYEAR</v>
          </cell>
          <cell r="D2066" t="str">
            <v>ASSURANCE FUEL MAX</v>
          </cell>
          <cell r="E2066">
            <v>265</v>
          </cell>
          <cell r="F2066">
            <v>70</v>
          </cell>
          <cell r="G2066">
            <v>18</v>
          </cell>
          <cell r="H2066" t="str">
            <v>Letra Negra</v>
          </cell>
          <cell r="I2066" t="str">
            <v>No</v>
          </cell>
          <cell r="J2066" t="str">
            <v>R</v>
          </cell>
          <cell r="K2066" t="str">
            <v>T</v>
          </cell>
          <cell r="L2066" t="str">
            <v>116</v>
          </cell>
          <cell r="M2066" t="str">
            <v>SL</v>
          </cell>
          <cell r="N2066" t="str">
            <v>A</v>
          </cell>
          <cell r="O2066" t="str">
            <v>B</v>
          </cell>
          <cell r="P2066" t="str">
            <v>No</v>
          </cell>
          <cell r="Q2066" t="str">
            <v>-</v>
          </cell>
          <cell r="R2066">
            <v>620</v>
          </cell>
          <cell r="S2066" t="str">
            <v>CAMIONETA</v>
          </cell>
          <cell r="T2066" t="str">
            <v>URBAN</v>
          </cell>
          <cell r="U2066" t="str">
            <v>DESCONTINUADO</v>
          </cell>
          <cell r="V2066">
            <v>1</v>
          </cell>
          <cell r="W2066">
            <v>2254.77</v>
          </cell>
          <cell r="X2066">
            <v>3442</v>
          </cell>
          <cell r="Y2066">
            <v>3992.72</v>
          </cell>
          <cell r="Z2066">
            <v>7473.8799999999992</v>
          </cell>
          <cell r="AA2066" t="str">
            <v>GOODYEAR, 265, 70, 18, 116, T, CAMIONETA, URBAN, ASSURANCE FUEL MAX, Letra Negra</v>
          </cell>
        </row>
        <row r="2067">
          <cell r="A2067" t="str">
            <v>GDY109941</v>
          </cell>
          <cell r="B2067" t="str">
            <v>235/55/R18 Goodyear Assurance Finesse 100H</v>
          </cell>
          <cell r="C2067" t="str">
            <v>GOODYEAR</v>
          </cell>
          <cell r="D2067" t="str">
            <v>ASSURANCE FINESSE</v>
          </cell>
          <cell r="E2067">
            <v>235</v>
          </cell>
          <cell r="F2067">
            <v>55</v>
          </cell>
          <cell r="G2067">
            <v>18</v>
          </cell>
          <cell r="H2067" t="str">
            <v>Letra Negra</v>
          </cell>
          <cell r="I2067" t="str">
            <v>No</v>
          </cell>
          <cell r="J2067" t="str">
            <v>HP</v>
          </cell>
          <cell r="K2067" t="str">
            <v>H</v>
          </cell>
          <cell r="L2067">
            <v>100</v>
          </cell>
          <cell r="M2067" t="str">
            <v>SL</v>
          </cell>
          <cell r="N2067" t="str">
            <v>A</v>
          </cell>
          <cell r="O2067" t="str">
            <v>B</v>
          </cell>
          <cell r="P2067" t="str">
            <v>No</v>
          </cell>
          <cell r="Q2067" t="str">
            <v>-</v>
          </cell>
          <cell r="R2067">
            <v>600</v>
          </cell>
          <cell r="S2067" t="str">
            <v>CAMIONETA</v>
          </cell>
          <cell r="T2067" t="str">
            <v>URBAN</v>
          </cell>
          <cell r="U2067" t="str">
            <v>EN GAMA</v>
          </cell>
          <cell r="V2067">
            <v>0</v>
          </cell>
          <cell r="W2067"/>
          <cell r="X2067"/>
          <cell r="Y2067"/>
          <cell r="Z2067">
            <v>4452.08</v>
          </cell>
          <cell r="AA2067" t="str">
            <v>GOODYEAR, 235, 55, 18, 100, H, CAMIONETA, URBAN, ASSURANCE FINESSE, Letra Negra</v>
          </cell>
        </row>
        <row r="2068">
          <cell r="A2068" t="str">
            <v>GDY106156</v>
          </cell>
          <cell r="B2068" t="str">
            <v>195/60/R15 Goodyear Assurance Cs Tripletred A/S 88H</v>
          </cell>
          <cell r="C2068" t="str">
            <v>GOODYEAR</v>
          </cell>
          <cell r="D2068" t="str">
            <v>ASSURANCE CS TRIPLETRED A/S</v>
          </cell>
          <cell r="E2068">
            <v>195</v>
          </cell>
          <cell r="F2068">
            <v>60</v>
          </cell>
          <cell r="G2068">
            <v>15</v>
          </cell>
          <cell r="H2068" t="str">
            <v>Letra Negra</v>
          </cell>
          <cell r="I2068" t="str">
            <v>No</v>
          </cell>
          <cell r="J2068" t="str">
            <v>R</v>
          </cell>
          <cell r="K2068" t="str">
            <v>H</v>
          </cell>
          <cell r="L2068" t="str">
            <v>88</v>
          </cell>
          <cell r="M2068" t="str">
            <v>SL</v>
          </cell>
          <cell r="N2068" t="str">
            <v>A</v>
          </cell>
          <cell r="O2068" t="str">
            <v>B</v>
          </cell>
          <cell r="P2068" t="str">
            <v>No</v>
          </cell>
          <cell r="Q2068" t="str">
            <v>-</v>
          </cell>
          <cell r="R2068">
            <v>740</v>
          </cell>
          <cell r="S2068" t="str">
            <v>AUTO</v>
          </cell>
          <cell r="T2068" t="str">
            <v>URBAN</v>
          </cell>
          <cell r="U2068" t="str">
            <v>DESCONTINUADO</v>
          </cell>
          <cell r="V2068">
            <v>0</v>
          </cell>
          <cell r="W2068">
            <v>1182.44</v>
          </cell>
          <cell r="X2068">
            <v>1805</v>
          </cell>
          <cell r="Y2068">
            <v>2093.7999999999997</v>
          </cell>
          <cell r="Z2068">
            <v>3919.64</v>
          </cell>
          <cell r="AA2068" t="str">
            <v>GOODYEAR, 195, 60, 15, 88, H, AUTO, URBAN, ASSURANCE CS TRIPLETRED A/S, Letra Negra</v>
          </cell>
        </row>
        <row r="2069">
          <cell r="A2069" t="str">
            <v>GDY110894</v>
          </cell>
          <cell r="B2069" t="str">
            <v>215/55/R17 Goodyear Assurance Triplemax 94V</v>
          </cell>
          <cell r="C2069" t="str">
            <v>GOODYEAR</v>
          </cell>
          <cell r="D2069" t="str">
            <v>ASSURANCE TRIPLEMAX</v>
          </cell>
          <cell r="E2069">
            <v>215</v>
          </cell>
          <cell r="F2069">
            <v>55</v>
          </cell>
          <cell r="G2069">
            <v>17</v>
          </cell>
          <cell r="H2069" t="str">
            <v>Letra Negra</v>
          </cell>
          <cell r="I2069" t="str">
            <v>No</v>
          </cell>
          <cell r="J2069" t="str">
            <v>HP</v>
          </cell>
          <cell r="K2069" t="str">
            <v>V</v>
          </cell>
          <cell r="L2069">
            <v>94</v>
          </cell>
          <cell r="M2069" t="str">
            <v>SL</v>
          </cell>
          <cell r="N2069" t="str">
            <v>-</v>
          </cell>
          <cell r="O2069" t="str">
            <v>-</v>
          </cell>
          <cell r="P2069" t="str">
            <v>No</v>
          </cell>
          <cell r="Q2069" t="str">
            <v>-</v>
          </cell>
          <cell r="R2069">
            <v>320</v>
          </cell>
          <cell r="S2069" t="str">
            <v>AUTO</v>
          </cell>
          <cell r="T2069" t="str">
            <v>URBAN</v>
          </cell>
          <cell r="U2069" t="str">
            <v>EN GAMA</v>
          </cell>
          <cell r="V2069">
            <v>8</v>
          </cell>
          <cell r="W2069"/>
          <cell r="X2069"/>
          <cell r="Y2069"/>
          <cell r="Z2069">
            <v>4092.4799999999996</v>
          </cell>
          <cell r="AA2069" t="str">
            <v>GOODYEAR, 215, 55, 17, 94, V, AUTO, URBAN, ASSURANCE TRIPLEMAX, Letra Negra</v>
          </cell>
        </row>
        <row r="2070">
          <cell r="A2070" t="str">
            <v>GDY105532</v>
          </cell>
          <cell r="B2070" t="str">
            <v>265/70/R16 Goodyear Assurance Cs Tripletred A/S 111T</v>
          </cell>
          <cell r="C2070" t="str">
            <v>GOODYEAR</v>
          </cell>
          <cell r="D2070" t="str">
            <v>ASSURANCE CS TRIPLETRED A/S</v>
          </cell>
          <cell r="E2070">
            <v>265</v>
          </cell>
          <cell r="F2070">
            <v>70</v>
          </cell>
          <cell r="G2070">
            <v>16</v>
          </cell>
          <cell r="H2070" t="str">
            <v>Letra Negra</v>
          </cell>
          <cell r="I2070" t="str">
            <v>No</v>
          </cell>
          <cell r="J2070" t="str">
            <v>R</v>
          </cell>
          <cell r="K2070" t="str">
            <v>T</v>
          </cell>
          <cell r="L2070" t="str">
            <v>111</v>
          </cell>
          <cell r="M2070" t="str">
            <v>SL</v>
          </cell>
          <cell r="N2070" t="str">
            <v>A</v>
          </cell>
          <cell r="O2070" t="str">
            <v>B</v>
          </cell>
          <cell r="P2070" t="str">
            <v>No</v>
          </cell>
          <cell r="Q2070" t="str">
            <v>-</v>
          </cell>
          <cell r="R2070">
            <v>740</v>
          </cell>
          <cell r="S2070" t="str">
            <v>CAMIONETA</v>
          </cell>
          <cell r="T2070" t="str">
            <v>URBAN</v>
          </cell>
          <cell r="U2070" t="str">
            <v>DESCONTINUADO</v>
          </cell>
          <cell r="V2070">
            <v>0</v>
          </cell>
          <cell r="W2070">
            <v>1932.93</v>
          </cell>
          <cell r="X2070">
            <v>2885</v>
          </cell>
          <cell r="Y2070">
            <v>3346.6</v>
          </cell>
          <cell r="Z2070">
            <v>6406.6799999999994</v>
          </cell>
          <cell r="AA2070" t="str">
            <v>GOODYEAR, 265, 70, 16, 111, T, CAMIONETA, URBAN, ASSURANCE CS TRIPLETRED A/S, Letra Negra</v>
          </cell>
        </row>
        <row r="2071">
          <cell r="A2071" t="str">
            <v>GDY105531</v>
          </cell>
          <cell r="B2071" t="str">
            <v>215/70/R16 Goodyear Assurance Cs Tripletred A/S 99T</v>
          </cell>
          <cell r="C2071" t="str">
            <v>GOODYEAR</v>
          </cell>
          <cell r="D2071" t="str">
            <v>ASSURANCE CS TRIPLETRED A/S</v>
          </cell>
          <cell r="E2071">
            <v>215</v>
          </cell>
          <cell r="F2071">
            <v>70</v>
          </cell>
          <cell r="G2071">
            <v>16</v>
          </cell>
          <cell r="H2071" t="str">
            <v>Letra Negra</v>
          </cell>
          <cell r="I2071" t="str">
            <v>No</v>
          </cell>
          <cell r="J2071" t="str">
            <v>R</v>
          </cell>
          <cell r="K2071" t="str">
            <v>T</v>
          </cell>
          <cell r="L2071" t="str">
            <v>99</v>
          </cell>
          <cell r="M2071" t="str">
            <v>SL</v>
          </cell>
          <cell r="N2071" t="str">
            <v>A</v>
          </cell>
          <cell r="O2071" t="str">
            <v>B</v>
          </cell>
          <cell r="P2071" t="str">
            <v>No</v>
          </cell>
          <cell r="Q2071" t="str">
            <v>-</v>
          </cell>
          <cell r="R2071">
            <v>740</v>
          </cell>
          <cell r="S2071" t="str">
            <v>CAMIONETA</v>
          </cell>
          <cell r="T2071" t="str">
            <v>URBAN</v>
          </cell>
          <cell r="U2071" t="str">
            <v>DESCONTINUADO</v>
          </cell>
          <cell r="V2071">
            <v>0</v>
          </cell>
          <cell r="W2071">
            <v>1634.58</v>
          </cell>
          <cell r="X2071">
            <v>2481</v>
          </cell>
          <cell r="Y2071">
            <v>2877.9599999999996</v>
          </cell>
          <cell r="Z2071">
            <v>5418.36</v>
          </cell>
          <cell r="AA2071" t="str">
            <v>GOODYEAR, 215, 70, 16, 99, T, CAMIONETA, URBAN, ASSURANCE CS TRIPLETRED A/S, Letra Negra</v>
          </cell>
        </row>
        <row r="2072">
          <cell r="A2072" t="str">
            <v>GDY106447</v>
          </cell>
          <cell r="B2072" t="str">
            <v>255/65/R18 Goodyear Assurance Cs Tripletred A/S 109T</v>
          </cell>
          <cell r="C2072" t="str">
            <v>GOODYEAR</v>
          </cell>
          <cell r="D2072" t="str">
            <v>ASSURANCE CS TRIPLETRED A/S</v>
          </cell>
          <cell r="E2072">
            <v>255</v>
          </cell>
          <cell r="F2072">
            <v>65</v>
          </cell>
          <cell r="G2072">
            <v>18</v>
          </cell>
          <cell r="H2072" t="str">
            <v>Letra Negra</v>
          </cell>
          <cell r="I2072" t="str">
            <v>No</v>
          </cell>
          <cell r="J2072" t="str">
            <v>R</v>
          </cell>
          <cell r="K2072" t="str">
            <v>T</v>
          </cell>
          <cell r="L2072" t="str">
            <v>109</v>
          </cell>
          <cell r="M2072" t="str">
            <v>SL</v>
          </cell>
          <cell r="N2072" t="str">
            <v>A</v>
          </cell>
          <cell r="O2072" t="str">
            <v>B</v>
          </cell>
          <cell r="P2072" t="str">
            <v>No</v>
          </cell>
          <cell r="Q2072" t="str">
            <v>-</v>
          </cell>
          <cell r="R2072">
            <v>740</v>
          </cell>
          <cell r="S2072" t="str">
            <v>CAMIONETA</v>
          </cell>
          <cell r="T2072" t="str">
            <v>URBAN</v>
          </cell>
          <cell r="U2072" t="str">
            <v>DESCONTINUADO</v>
          </cell>
          <cell r="V2072">
            <v>0</v>
          </cell>
          <cell r="W2072">
            <v>2677.33</v>
          </cell>
          <cell r="X2072">
            <v>4014</v>
          </cell>
          <cell r="Y2072">
            <v>4656.24</v>
          </cell>
          <cell r="Z2072">
            <v>8874</v>
          </cell>
          <cell r="AA2072" t="str">
            <v>GOODYEAR, 255, 65, 18, 109, T, CAMIONETA, URBAN, ASSURANCE CS TRIPLETRED A/S, Letra Negra</v>
          </cell>
        </row>
        <row r="2073">
          <cell r="A2073" t="str">
            <v>GDY106445</v>
          </cell>
          <cell r="B2073" t="str">
            <v>235/55/R19 Goodyear Assurance Cs Tripletred A/S 101V</v>
          </cell>
          <cell r="C2073" t="str">
            <v>GOODYEAR</v>
          </cell>
          <cell r="D2073" t="str">
            <v>ASSURANCE CS TRIPLETRED A/S</v>
          </cell>
          <cell r="E2073">
            <v>235</v>
          </cell>
          <cell r="F2073">
            <v>55</v>
          </cell>
          <cell r="G2073">
            <v>19</v>
          </cell>
          <cell r="H2073" t="str">
            <v>Letra Negra</v>
          </cell>
          <cell r="I2073" t="str">
            <v>No</v>
          </cell>
          <cell r="J2073" t="str">
            <v>HP</v>
          </cell>
          <cell r="K2073" t="str">
            <v>V</v>
          </cell>
          <cell r="L2073" t="str">
            <v>101</v>
          </cell>
          <cell r="M2073" t="str">
            <v>SL</v>
          </cell>
          <cell r="N2073" t="str">
            <v>A</v>
          </cell>
          <cell r="O2073" t="str">
            <v>B</v>
          </cell>
          <cell r="P2073" t="str">
            <v>No</v>
          </cell>
          <cell r="Q2073" t="str">
            <v>-</v>
          </cell>
          <cell r="R2073">
            <v>740</v>
          </cell>
          <cell r="S2073" t="str">
            <v>CAMIONETA</v>
          </cell>
          <cell r="T2073" t="str">
            <v>URBAN</v>
          </cell>
          <cell r="U2073" t="str">
            <v>DESCONTINUADO</v>
          </cell>
          <cell r="V2073">
            <v>0</v>
          </cell>
          <cell r="W2073">
            <v>2621.97</v>
          </cell>
          <cell r="X2073">
            <v>3940</v>
          </cell>
          <cell r="Y2073">
            <v>4570.3999999999996</v>
          </cell>
          <cell r="Z2073">
            <v>8690.7199999999993</v>
          </cell>
          <cell r="AA2073" t="str">
            <v>GOODYEAR, 235, 55, 19, 101, V, CAMIONETA, URBAN, ASSURANCE CS TRIPLETRED A/S, Letra Negra</v>
          </cell>
        </row>
        <row r="2074">
          <cell r="A2074" t="str">
            <v>GDY106434</v>
          </cell>
          <cell r="B2074" t="str">
            <v>255/70/R18 Goodyear Assurance Cs Tripletred A/S 112T</v>
          </cell>
          <cell r="C2074" t="str">
            <v>GOODYEAR</v>
          </cell>
          <cell r="D2074" t="str">
            <v>ASSURANCE CS TRIPLETRED A/S</v>
          </cell>
          <cell r="E2074">
            <v>255</v>
          </cell>
          <cell r="F2074">
            <v>70</v>
          </cell>
          <cell r="G2074">
            <v>18</v>
          </cell>
          <cell r="H2074" t="str">
            <v>Letra Negra</v>
          </cell>
          <cell r="I2074" t="str">
            <v>No</v>
          </cell>
          <cell r="J2074" t="str">
            <v>R</v>
          </cell>
          <cell r="K2074" t="str">
            <v>T</v>
          </cell>
          <cell r="L2074" t="str">
            <v>112</v>
          </cell>
          <cell r="M2074" t="str">
            <v>SL</v>
          </cell>
          <cell r="N2074" t="str">
            <v>A</v>
          </cell>
          <cell r="O2074" t="str">
            <v>B</v>
          </cell>
          <cell r="P2074" t="str">
            <v>No</v>
          </cell>
          <cell r="Q2074" t="str">
            <v>-</v>
          </cell>
          <cell r="R2074">
            <v>740</v>
          </cell>
          <cell r="S2074" t="str">
            <v>CAMIONETA</v>
          </cell>
          <cell r="T2074" t="str">
            <v>URBAN</v>
          </cell>
          <cell r="U2074" t="str">
            <v>DESCONTINUADO</v>
          </cell>
          <cell r="V2074">
            <v>0</v>
          </cell>
          <cell r="W2074">
            <v>2152.2399999999998</v>
          </cell>
          <cell r="X2074">
            <v>3303</v>
          </cell>
          <cell r="Y2074">
            <v>3831.4799999999996</v>
          </cell>
          <cell r="Z2074">
            <v>7133.9999999999991</v>
          </cell>
          <cell r="AA2074" t="str">
            <v>GOODYEAR, 255, 70, 18, 112, T, CAMIONETA, URBAN, ASSURANCE CS TRIPLETRED A/S, Letra Negra</v>
          </cell>
        </row>
        <row r="2075">
          <cell r="A2075" t="str">
            <v>PIR2654200</v>
          </cell>
          <cell r="B2075" t="str">
            <v>225/40/R18 Pirelli All Season Plus 92Y</v>
          </cell>
          <cell r="C2075" t="str">
            <v>PIRELLI</v>
          </cell>
          <cell r="D2075" t="str">
            <v>ALL SEASON PLUS</v>
          </cell>
          <cell r="E2075">
            <v>225</v>
          </cell>
          <cell r="F2075">
            <v>40</v>
          </cell>
          <cell r="G2075">
            <v>18</v>
          </cell>
          <cell r="H2075" t="str">
            <v>Letra Negra</v>
          </cell>
          <cell r="I2075" t="str">
            <v>No</v>
          </cell>
          <cell r="J2075" t="str">
            <v>HP</v>
          </cell>
          <cell r="K2075" t="str">
            <v>Y</v>
          </cell>
          <cell r="L2075">
            <v>92</v>
          </cell>
          <cell r="M2075" t="str">
            <v>XL</v>
          </cell>
          <cell r="N2075" t="str">
            <v>-</v>
          </cell>
          <cell r="O2075" t="str">
            <v>-</v>
          </cell>
          <cell r="P2075" t="str">
            <v>No</v>
          </cell>
          <cell r="Q2075" t="str">
            <v>-</v>
          </cell>
          <cell r="R2075"/>
          <cell r="S2075" t="str">
            <v>AUTO</v>
          </cell>
          <cell r="T2075" t="str">
            <v>SPORTING</v>
          </cell>
          <cell r="U2075" t="str">
            <v>EN GAMA</v>
          </cell>
          <cell r="V2075">
            <v>40</v>
          </cell>
          <cell r="W2075"/>
          <cell r="X2075"/>
          <cell r="Y2075"/>
          <cell r="Z2075">
            <v>5913.6799999999994</v>
          </cell>
          <cell r="AA2075" t="str">
            <v>PIRELLI, 225, 40, 18, 92, Y, AUTO, SPORTING, ALL SEASON PLUS, Letra Negra</v>
          </cell>
        </row>
        <row r="2076">
          <cell r="A2076" t="str">
            <v>PIR2323000</v>
          </cell>
          <cell r="B2076" t="str">
            <v>255/55/R19 Pirelli Scorpion Verde 111Y</v>
          </cell>
          <cell r="C2076" t="str">
            <v>PIRELLI</v>
          </cell>
          <cell r="D2076" t="str">
            <v>SCORPION VERDE</v>
          </cell>
          <cell r="E2076">
            <v>255</v>
          </cell>
          <cell r="F2076">
            <v>55</v>
          </cell>
          <cell r="G2076">
            <v>19</v>
          </cell>
          <cell r="H2076" t="str">
            <v>Letra Negra</v>
          </cell>
          <cell r="I2076" t="str">
            <v>Si</v>
          </cell>
          <cell r="J2076" t="str">
            <v>HP</v>
          </cell>
          <cell r="K2076" t="str">
            <v>Y</v>
          </cell>
          <cell r="L2076">
            <v>111</v>
          </cell>
          <cell r="M2076" t="str">
            <v>XL</v>
          </cell>
          <cell r="N2076" t="str">
            <v>-</v>
          </cell>
          <cell r="O2076" t="str">
            <v>-</v>
          </cell>
          <cell r="P2076" t="str">
            <v>No</v>
          </cell>
          <cell r="Q2076" t="str">
            <v>-</v>
          </cell>
          <cell r="R2076"/>
          <cell r="S2076" t="str">
            <v>CAMIONETA</v>
          </cell>
          <cell r="T2076" t="str">
            <v>ALL TERRAIN</v>
          </cell>
          <cell r="U2076" t="str">
            <v>EN GAMA</v>
          </cell>
          <cell r="V2076">
            <v>8</v>
          </cell>
          <cell r="W2076"/>
          <cell r="X2076"/>
          <cell r="Y2076"/>
          <cell r="Z2076">
            <v>9585.08</v>
          </cell>
          <cell r="AA2076" t="str">
            <v>PIRELLI, 255, 55, 19, 111, Y, CAMIONETA, ALL TERRAIN, SCORPION VERDE, Letra Negra</v>
          </cell>
        </row>
        <row r="2077">
          <cell r="A2077" t="str">
            <v>BS16393300</v>
          </cell>
          <cell r="B2077" t="str">
            <v>285/45/R20 Bridgestone Dueler H/P Sport 112Y</v>
          </cell>
          <cell r="C2077" t="str">
            <v>BRIDGESTONE</v>
          </cell>
          <cell r="D2077" t="str">
            <v>DUELER H/P SPORT</v>
          </cell>
          <cell r="E2077">
            <v>285</v>
          </cell>
          <cell r="F2077">
            <v>45</v>
          </cell>
          <cell r="G2077">
            <v>20</v>
          </cell>
          <cell r="H2077" t="str">
            <v>Letra Negra</v>
          </cell>
          <cell r="I2077" t="str">
            <v>No</v>
          </cell>
          <cell r="J2077" t="str">
            <v>HP</v>
          </cell>
          <cell r="K2077" t="str">
            <v>Y</v>
          </cell>
          <cell r="L2077" t="str">
            <v>112</v>
          </cell>
          <cell r="M2077" t="str">
            <v>XL</v>
          </cell>
          <cell r="N2077" t="str">
            <v>A</v>
          </cell>
          <cell r="O2077" t="str">
            <v>A</v>
          </cell>
          <cell r="P2077" t="str">
            <v>No</v>
          </cell>
          <cell r="Q2077" t="str">
            <v>-</v>
          </cell>
          <cell r="R2077">
            <v>300</v>
          </cell>
          <cell r="S2077" t="str">
            <v>CAMIONETA</v>
          </cell>
          <cell r="T2077" t="str">
            <v>SPORTING</v>
          </cell>
          <cell r="U2077" t="str">
            <v>EN GAMA</v>
          </cell>
          <cell r="V2077">
            <v>16</v>
          </cell>
          <cell r="W2077">
            <v>3791.68</v>
          </cell>
          <cell r="X2077">
            <v>5523</v>
          </cell>
          <cell r="Y2077">
            <v>6406.6799999999994</v>
          </cell>
          <cell r="Z2077">
            <v>13206.599999999999</v>
          </cell>
          <cell r="AA2077" t="str">
            <v>BRIDGESTONE, 285, 45, 20, 112, Y, CAMIONETA, SPORTING, DUELER H/P SPORT, Letra Negra</v>
          </cell>
        </row>
        <row r="2078">
          <cell r="A2078" t="str">
            <v>C9003454</v>
          </cell>
          <cell r="B2078" t="str">
            <v>185/60/R15 Coopertires Zeon Atp 84H</v>
          </cell>
          <cell r="C2078" t="str">
            <v>COOPERTIRES</v>
          </cell>
          <cell r="D2078" t="str">
            <v>ZEON ATP</v>
          </cell>
          <cell r="E2078" t="str">
            <v>185</v>
          </cell>
          <cell r="F2078">
            <v>60</v>
          </cell>
          <cell r="G2078">
            <v>15</v>
          </cell>
          <cell r="H2078" t="str">
            <v>Letra Negra</v>
          </cell>
          <cell r="I2078" t="str">
            <v>No</v>
          </cell>
          <cell r="J2078" t="str">
            <v>R</v>
          </cell>
          <cell r="K2078" t="str">
            <v>H</v>
          </cell>
          <cell r="L2078" t="str">
            <v>84</v>
          </cell>
          <cell r="M2078" t="str">
            <v>SL</v>
          </cell>
          <cell r="N2078" t="str">
            <v>A</v>
          </cell>
          <cell r="O2078" t="str">
            <v>A</v>
          </cell>
          <cell r="P2078" t="str">
            <v>No</v>
          </cell>
          <cell r="Q2078">
            <v>4</v>
          </cell>
          <cell r="R2078">
            <v>400</v>
          </cell>
          <cell r="S2078" t="str">
            <v>Auto</v>
          </cell>
          <cell r="T2078" t="str">
            <v>TOURING</v>
          </cell>
          <cell r="U2078" t="str">
            <v>En gama</v>
          </cell>
          <cell r="V2078"/>
          <cell r="W2078"/>
          <cell r="X2078"/>
          <cell r="Y2078"/>
          <cell r="Z2078"/>
          <cell r="AA2078" t="str">
            <v>COOPERTIRES, 185, 60, 15, 84, H, Auto, TOURING, ZEON ATP, Letra Negra</v>
          </cell>
        </row>
        <row r="2079">
          <cell r="A2079" t="str">
            <v>GDY106376</v>
          </cell>
          <cell r="B2079" t="str">
            <v>215/70/R15 Goodyear Assurance Cs Fuel Max 98T</v>
          </cell>
          <cell r="C2079" t="str">
            <v>GOODYEAR</v>
          </cell>
          <cell r="D2079" t="str">
            <v>ASSURANCE CS FUEL MAX</v>
          </cell>
          <cell r="E2079">
            <v>215</v>
          </cell>
          <cell r="F2079">
            <v>70</v>
          </cell>
          <cell r="G2079">
            <v>15</v>
          </cell>
          <cell r="H2079" t="str">
            <v>Letra Negra</v>
          </cell>
          <cell r="I2079" t="str">
            <v>No</v>
          </cell>
          <cell r="J2079" t="str">
            <v>R</v>
          </cell>
          <cell r="K2079" t="str">
            <v>T</v>
          </cell>
          <cell r="L2079" t="str">
            <v>98</v>
          </cell>
          <cell r="M2079" t="str">
            <v>SL</v>
          </cell>
          <cell r="N2079" t="str">
            <v>A</v>
          </cell>
          <cell r="O2079" t="str">
            <v>B</v>
          </cell>
          <cell r="P2079" t="str">
            <v>No</v>
          </cell>
          <cell r="Q2079" t="str">
            <v>-</v>
          </cell>
          <cell r="R2079">
            <v>600</v>
          </cell>
          <cell r="S2079" t="str">
            <v>AUTO</v>
          </cell>
          <cell r="T2079" t="str">
            <v>URBAN</v>
          </cell>
          <cell r="U2079" t="str">
            <v>DESCONTINUADO</v>
          </cell>
          <cell r="V2079">
            <v>0</v>
          </cell>
          <cell r="W2079">
            <v>1017.17</v>
          </cell>
          <cell r="X2079">
            <v>1581</v>
          </cell>
          <cell r="Y2079">
            <v>1833.9599999999998</v>
          </cell>
          <cell r="Z2079">
            <v>3372.12</v>
          </cell>
          <cell r="AA2079" t="str">
            <v>GOODYEAR, 215, 70, 15, 98, T, AUTO, URBAN, ASSURANCE CS FUEL MAX, Letra Negra</v>
          </cell>
        </row>
        <row r="2080">
          <cell r="A2080" t="str">
            <v>GDY103828</v>
          </cell>
          <cell r="B2080" t="str">
            <v>265/70/R16 Goodyear Assurance Cs Fuel Max 112T</v>
          </cell>
          <cell r="C2080" t="str">
            <v>GOODYEAR</v>
          </cell>
          <cell r="D2080" t="str">
            <v>ASSURANCE CS FUEL MAX</v>
          </cell>
          <cell r="E2080">
            <v>265</v>
          </cell>
          <cell r="F2080">
            <v>70</v>
          </cell>
          <cell r="G2080">
            <v>16</v>
          </cell>
          <cell r="H2080" t="str">
            <v>Letra Negra</v>
          </cell>
          <cell r="I2080" t="str">
            <v>No</v>
          </cell>
          <cell r="J2080" t="str">
            <v>R</v>
          </cell>
          <cell r="K2080" t="str">
            <v>T</v>
          </cell>
          <cell r="L2080" t="str">
            <v>112</v>
          </cell>
          <cell r="M2080" t="str">
            <v>SL</v>
          </cell>
          <cell r="N2080" t="str">
            <v>A</v>
          </cell>
          <cell r="O2080" t="str">
            <v>B</v>
          </cell>
          <cell r="P2080" t="str">
            <v>No</v>
          </cell>
          <cell r="Q2080" t="str">
            <v>-</v>
          </cell>
          <cell r="R2080">
            <v>600</v>
          </cell>
          <cell r="S2080" t="str">
            <v>CAMIONETA</v>
          </cell>
          <cell r="T2080" t="str">
            <v>URBAN</v>
          </cell>
          <cell r="U2080" t="str">
            <v>DESCONTINUADO</v>
          </cell>
          <cell r="V2080">
            <v>0</v>
          </cell>
          <cell r="W2080">
            <v>1960.1</v>
          </cell>
          <cell r="X2080">
            <v>2922</v>
          </cell>
          <cell r="Y2080">
            <v>3389.52</v>
          </cell>
          <cell r="Z2080">
            <v>6497.16</v>
          </cell>
          <cell r="AA2080" t="str">
            <v>GOODYEAR, 265, 70, 16, 112, T, CAMIONETA, URBAN, ASSURANCE CS FUEL MAX, Letra Negra</v>
          </cell>
        </row>
        <row r="2081">
          <cell r="A2081" t="str">
            <v>GDY101137</v>
          </cell>
          <cell r="B2081" t="str">
            <v>265/70/R17 Goodyear Wrangler Armortrac 113S</v>
          </cell>
          <cell r="C2081" t="str">
            <v>GOODYEAR</v>
          </cell>
          <cell r="D2081" t="str">
            <v>WRANGLER ARMORTRAC</v>
          </cell>
          <cell r="E2081" t="str">
            <v>265</v>
          </cell>
          <cell r="F2081">
            <v>70</v>
          </cell>
          <cell r="G2081">
            <v>17</v>
          </cell>
          <cell r="H2081" t="str">
            <v>Letra Negra Delineada</v>
          </cell>
          <cell r="I2081" t="str">
            <v>No</v>
          </cell>
          <cell r="J2081" t="str">
            <v>R</v>
          </cell>
          <cell r="K2081" t="str">
            <v>S</v>
          </cell>
          <cell r="L2081" t="str">
            <v>113</v>
          </cell>
          <cell r="M2081" t="str">
            <v>SL</v>
          </cell>
          <cell r="N2081" t="str">
            <v>A</v>
          </cell>
          <cell r="O2081" t="str">
            <v>B</v>
          </cell>
          <cell r="P2081" t="str">
            <v>No</v>
          </cell>
          <cell r="Q2081">
            <v>0</v>
          </cell>
          <cell r="R2081">
            <v>520</v>
          </cell>
          <cell r="S2081" t="str">
            <v>Camioneta</v>
          </cell>
          <cell r="T2081" t="str">
            <v>ALL TERRAIN</v>
          </cell>
          <cell r="U2081" t="str">
            <v>En gama</v>
          </cell>
          <cell r="V2081"/>
          <cell r="W2081"/>
          <cell r="X2081"/>
          <cell r="Y2081"/>
          <cell r="Z2081"/>
          <cell r="AA2081" t="str">
            <v>GOODYEAR, 265, 70, 17, 113, S, Camioneta, ALL TERRAIN, WRANGLER ARMORTRAC, Letra Negra Delineada</v>
          </cell>
        </row>
        <row r="2082">
          <cell r="A2082" t="str">
            <v>GDY109360</v>
          </cell>
          <cell r="B2082" t="str">
            <v>265/70/R17 Goodyear Wrangler Armortrac 121/118S</v>
          </cell>
          <cell r="C2082" t="str">
            <v>GOODYEAR</v>
          </cell>
          <cell r="D2082" t="str">
            <v>WRANGLER ARMORTRAC</v>
          </cell>
          <cell r="E2082" t="str">
            <v>265</v>
          </cell>
          <cell r="F2082">
            <v>70</v>
          </cell>
          <cell r="G2082">
            <v>17</v>
          </cell>
          <cell r="H2082" t="str">
            <v>Letra Negra Delineada</v>
          </cell>
          <cell r="I2082" t="str">
            <v>No</v>
          </cell>
          <cell r="J2082" t="str">
            <v>R</v>
          </cell>
          <cell r="K2082" t="str">
            <v>S</v>
          </cell>
          <cell r="L2082" t="str">
            <v>121/118</v>
          </cell>
          <cell r="M2082" t="str">
            <v>E</v>
          </cell>
          <cell r="N2082"/>
          <cell r="O2082" t="str">
            <v>-</v>
          </cell>
          <cell r="P2082" t="str">
            <v>No</v>
          </cell>
          <cell r="Q2082">
            <v>10</v>
          </cell>
          <cell r="R2082">
            <v>0</v>
          </cell>
          <cell r="S2082" t="str">
            <v>Camioneta</v>
          </cell>
          <cell r="T2082" t="str">
            <v>CARGO</v>
          </cell>
          <cell r="U2082" t="str">
            <v>En gama</v>
          </cell>
          <cell r="V2082"/>
          <cell r="W2082"/>
          <cell r="X2082"/>
          <cell r="Y2082"/>
          <cell r="Z2082"/>
          <cell r="AA2082" t="str">
            <v>GOODYEAR, 265, 70, 17, 121/118, S, Camioneta, CARGO, WRANGLER ARMORTRAC, Letra Negra Delineada</v>
          </cell>
        </row>
        <row r="2083">
          <cell r="A2083" t="str">
            <v>PIR2375800</v>
          </cell>
          <cell r="B2083" t="str">
            <v>225/50/R17 Pirelli Cinturato P7 94Y</v>
          </cell>
          <cell r="C2083" t="str">
            <v>PIRELLI</v>
          </cell>
          <cell r="D2083" t="str">
            <v>CINTURATO P7</v>
          </cell>
          <cell r="E2083" t="str">
            <v>225</v>
          </cell>
          <cell r="F2083">
            <v>50</v>
          </cell>
          <cell r="G2083">
            <v>17</v>
          </cell>
          <cell r="H2083" t="str">
            <v>Letra Negra</v>
          </cell>
          <cell r="I2083" t="str">
            <v>Si</v>
          </cell>
          <cell r="J2083" t="str">
            <v>HP</v>
          </cell>
          <cell r="K2083" t="str">
            <v>Y</v>
          </cell>
          <cell r="L2083" t="str">
            <v>94</v>
          </cell>
          <cell r="M2083" t="str">
            <v>SL</v>
          </cell>
          <cell r="N2083" t="str">
            <v>AA</v>
          </cell>
          <cell r="O2083" t="str">
            <v>A</v>
          </cell>
          <cell r="P2083" t="str">
            <v>No</v>
          </cell>
          <cell r="Q2083" t="str">
            <v>-</v>
          </cell>
          <cell r="R2083">
            <v>260</v>
          </cell>
          <cell r="S2083" t="str">
            <v>Auto</v>
          </cell>
          <cell r="T2083" t="str">
            <v>PERFORMANCE</v>
          </cell>
          <cell r="U2083" t="str">
            <v>En gama</v>
          </cell>
          <cell r="V2083"/>
          <cell r="W2083"/>
          <cell r="X2083"/>
          <cell r="Y2083"/>
          <cell r="Z2083"/>
          <cell r="AA2083" t="str">
            <v>PIRELLI, 225, 50, 17, 94, Y, Auto, PERFORMANCE, CINTURATO P7, Letra Negra</v>
          </cell>
        </row>
        <row r="2084">
          <cell r="A2084" t="str">
            <v>GDY108722</v>
          </cell>
          <cell r="B2084" t="str">
            <v>225/65/R17 Goodyear Assurance All-Season 102T</v>
          </cell>
          <cell r="C2084" t="str">
            <v>GOODYEAR</v>
          </cell>
          <cell r="D2084" t="str">
            <v>ASSURANCE ALL-SEASON</v>
          </cell>
          <cell r="E2084">
            <v>225</v>
          </cell>
          <cell r="F2084">
            <v>65</v>
          </cell>
          <cell r="G2084">
            <v>17</v>
          </cell>
          <cell r="H2084" t="str">
            <v>Letra Negra</v>
          </cell>
          <cell r="I2084" t="str">
            <v>No</v>
          </cell>
          <cell r="J2084" t="str">
            <v>R</v>
          </cell>
          <cell r="K2084" t="str">
            <v>T</v>
          </cell>
          <cell r="L2084" t="str">
            <v>102</v>
          </cell>
          <cell r="M2084" t="str">
            <v>SL</v>
          </cell>
          <cell r="N2084" t="str">
            <v>A</v>
          </cell>
          <cell r="O2084" t="str">
            <v>B</v>
          </cell>
          <cell r="P2084" t="str">
            <v>No</v>
          </cell>
          <cell r="Q2084" t="str">
            <v>-</v>
          </cell>
          <cell r="R2084">
            <v>740</v>
          </cell>
          <cell r="S2084" t="str">
            <v>CAMIONETA</v>
          </cell>
          <cell r="T2084" t="str">
            <v>URBAN</v>
          </cell>
          <cell r="U2084" t="str">
            <v>EN GAMA</v>
          </cell>
          <cell r="V2084">
            <v>51</v>
          </cell>
          <cell r="W2084">
            <v>1319.32</v>
          </cell>
          <cell r="X2084">
            <v>2124</v>
          </cell>
          <cell r="Y2084">
            <v>2463.8399999999997</v>
          </cell>
          <cell r="Z2084">
            <v>4295.4799999999996</v>
          </cell>
          <cell r="AA2084" t="str">
            <v>GOODYEAR, 225, 65, 17, 102, T, CAMIONETA, URBAN, ASSURANCE ALL-SEASON, Letra Negra</v>
          </cell>
        </row>
        <row r="2085">
          <cell r="A2085" t="str">
            <v>C9003461</v>
          </cell>
          <cell r="B2085" t="str">
            <v>215/70/R15 Coopertires Zeon Atp 98H</v>
          </cell>
          <cell r="C2085" t="str">
            <v>COOPERTIRES</v>
          </cell>
          <cell r="D2085" t="str">
            <v>ZEON ATP</v>
          </cell>
          <cell r="E2085" t="str">
            <v>215</v>
          </cell>
          <cell r="F2085">
            <v>70</v>
          </cell>
          <cell r="G2085">
            <v>15</v>
          </cell>
          <cell r="H2085" t="str">
            <v>Letra Negra</v>
          </cell>
          <cell r="I2085" t="str">
            <v>No</v>
          </cell>
          <cell r="J2085" t="str">
            <v>R</v>
          </cell>
          <cell r="K2085" t="str">
            <v>H</v>
          </cell>
          <cell r="L2085">
            <v>98</v>
          </cell>
          <cell r="M2085" t="str">
            <v>SL</v>
          </cell>
          <cell r="N2085" t="str">
            <v>A</v>
          </cell>
          <cell r="O2085" t="str">
            <v>A</v>
          </cell>
          <cell r="P2085" t="str">
            <v>No</v>
          </cell>
          <cell r="Q2085">
            <v>4</v>
          </cell>
          <cell r="R2085">
            <v>400</v>
          </cell>
          <cell r="S2085" t="str">
            <v>Camioneta</v>
          </cell>
          <cell r="T2085" t="str">
            <v>URBAN</v>
          </cell>
          <cell r="U2085" t="str">
            <v>En gama</v>
          </cell>
          <cell r="V2085"/>
          <cell r="W2085"/>
          <cell r="X2085"/>
          <cell r="Y2085"/>
          <cell r="Z2085"/>
          <cell r="AA2085" t="str">
            <v>COOPERTIRES, 215, 70, 15, 98, H, Camioneta, URBAN, ZEON ATP, Letra Negra</v>
          </cell>
        </row>
        <row r="2086">
          <cell r="A2086" t="str">
            <v>SB18616003</v>
          </cell>
          <cell r="B2086" t="str">
            <v>265/75/R15 Seiberling Seiberling At 112/109Q</v>
          </cell>
          <cell r="C2086" t="str">
            <v>SEIBERLING</v>
          </cell>
          <cell r="D2086" t="str">
            <v>SEIBERLING AT</v>
          </cell>
          <cell r="E2086" t="str">
            <v>265</v>
          </cell>
          <cell r="F2086">
            <v>75</v>
          </cell>
          <cell r="G2086">
            <v>15</v>
          </cell>
          <cell r="H2086" t="str">
            <v>Letra Negra</v>
          </cell>
          <cell r="I2086" t="str">
            <v>No</v>
          </cell>
          <cell r="J2086" t="str">
            <v>R</v>
          </cell>
          <cell r="K2086" t="str">
            <v>Q</v>
          </cell>
          <cell r="L2086" t="str">
            <v>112/109</v>
          </cell>
          <cell r="M2086" t="str">
            <v>SL</v>
          </cell>
          <cell r="N2086" t="str">
            <v>-</v>
          </cell>
          <cell r="O2086" t="str">
            <v>-</v>
          </cell>
          <cell r="P2086" t="str">
            <v>No</v>
          </cell>
          <cell r="Q2086">
            <v>0</v>
          </cell>
          <cell r="R2086">
            <v>0</v>
          </cell>
          <cell r="S2086" t="str">
            <v>Camioneta</v>
          </cell>
          <cell r="T2086" t="str">
            <v>URBAN</v>
          </cell>
          <cell r="U2086" t="str">
            <v>En gama</v>
          </cell>
          <cell r="V2086"/>
          <cell r="W2086"/>
          <cell r="X2086"/>
          <cell r="Y2086"/>
          <cell r="Z2086"/>
          <cell r="AA2086" t="str">
            <v>SEIBERLING, 265, 75, 15, 112/109, Q, Camioneta, URBAN, SEIBERLING AT, Letra Negra</v>
          </cell>
        </row>
        <row r="2087">
          <cell r="A2087" t="str">
            <v>C05521</v>
          </cell>
          <cell r="B2087" t="str">
            <v>235/85/R16 Coopertires Discoverer Atr Lt 120/116R</v>
          </cell>
          <cell r="C2087" t="str">
            <v>Coopertires</v>
          </cell>
          <cell r="D2087" t="str">
            <v>Discoverer Atr Lt</v>
          </cell>
          <cell r="E2087">
            <v>235</v>
          </cell>
          <cell r="F2087">
            <v>85</v>
          </cell>
          <cell r="G2087">
            <v>16</v>
          </cell>
          <cell r="H2087" t="str">
            <v>Letra Negra</v>
          </cell>
          <cell r="I2087" t="str">
            <v>No</v>
          </cell>
          <cell r="J2087" t="str">
            <v>R</v>
          </cell>
          <cell r="K2087" t="str">
            <v>R</v>
          </cell>
          <cell r="L2087" t="str">
            <v>120/116</v>
          </cell>
          <cell r="M2087" t="str">
            <v>E</v>
          </cell>
          <cell r="N2087" t="str">
            <v>-</v>
          </cell>
          <cell r="O2087" t="str">
            <v>-</v>
          </cell>
          <cell r="P2087" t="str">
            <v>No</v>
          </cell>
          <cell r="Q2087">
            <v>10</v>
          </cell>
          <cell r="R2087">
            <v>0</v>
          </cell>
          <cell r="S2087" t="str">
            <v>CAMIONETA</v>
          </cell>
          <cell r="T2087" t="str">
            <v>ALL TERRAIN</v>
          </cell>
        </row>
        <row r="2088">
          <cell r="A2088" t="str">
            <v>BS10480003</v>
          </cell>
          <cell r="B2088" t="str">
            <v>215/65/R16 Bridgestone Dueler H/P Sport 98H</v>
          </cell>
          <cell r="C2088" t="str">
            <v>Bridgestone</v>
          </cell>
          <cell r="D2088" t="str">
            <v>Dueler H/P Sport</v>
          </cell>
          <cell r="E2088">
            <v>215</v>
          </cell>
          <cell r="F2088">
            <v>65</v>
          </cell>
          <cell r="G2088">
            <v>16</v>
          </cell>
          <cell r="H2088" t="str">
            <v>Letra Negra</v>
          </cell>
          <cell r="I2088" t="str">
            <v>No</v>
          </cell>
          <cell r="J2088" t="str">
            <v>HP</v>
          </cell>
          <cell r="K2088" t="str">
            <v>H</v>
          </cell>
          <cell r="L2088">
            <v>98</v>
          </cell>
          <cell r="M2088" t="str">
            <v>SL</v>
          </cell>
          <cell r="N2088" t="str">
            <v>A</v>
          </cell>
          <cell r="O2088" t="str">
            <v>A</v>
          </cell>
          <cell r="P2088" t="str">
            <v>No</v>
          </cell>
          <cell r="Q2088" t="str">
            <v>-</v>
          </cell>
          <cell r="R2088">
            <v>300</v>
          </cell>
          <cell r="S2088" t="str">
            <v>Camioneta</v>
          </cell>
          <cell r="T2088" t="str">
            <v>SPORTING</v>
          </cell>
        </row>
        <row r="2089">
          <cell r="A2089" t="str">
            <v>GDY101137</v>
          </cell>
          <cell r="B2089" t="str">
            <v>265/70/R17 Goodyear Wrangler At/S  113S</v>
          </cell>
          <cell r="C2089" t="str">
            <v>Goodyear</v>
          </cell>
          <cell r="D2089" t="str">
            <v xml:space="preserve">Wrangler AT/S </v>
          </cell>
          <cell r="E2089">
            <v>265</v>
          </cell>
          <cell r="F2089">
            <v>70</v>
          </cell>
          <cell r="G2089">
            <v>17</v>
          </cell>
          <cell r="H2089" t="str">
            <v>Letra Negra Delineada</v>
          </cell>
          <cell r="I2089" t="str">
            <v>No</v>
          </cell>
          <cell r="J2089" t="str">
            <v>R</v>
          </cell>
          <cell r="K2089" t="str">
            <v>S</v>
          </cell>
          <cell r="L2089">
            <v>113</v>
          </cell>
          <cell r="M2089" t="str">
            <v>SL</v>
          </cell>
          <cell r="N2089" t="str">
            <v>A</v>
          </cell>
          <cell r="O2089" t="str">
            <v>B</v>
          </cell>
          <cell r="P2089" t="str">
            <v>No</v>
          </cell>
          <cell r="Q2089">
            <v>0</v>
          </cell>
          <cell r="R2089">
            <v>360</v>
          </cell>
          <cell r="S2089" t="str">
            <v>Camioneta</v>
          </cell>
          <cell r="T2089" t="str">
            <v>ALL TERRAIN</v>
          </cell>
        </row>
        <row r="2090">
          <cell r="A2090" t="str">
            <v>GDY109360</v>
          </cell>
          <cell r="B2090" t="str">
            <v>265/70/R17 Goodyear Wrangler Armontrac 10C 121/118S</v>
          </cell>
          <cell r="C2090" t="str">
            <v>Goodyear</v>
          </cell>
          <cell r="D2090" t="str">
            <v>Wrangler Armontrac 10C</v>
          </cell>
          <cell r="E2090">
            <v>265</v>
          </cell>
          <cell r="F2090">
            <v>70</v>
          </cell>
          <cell r="G2090">
            <v>17</v>
          </cell>
          <cell r="H2090" t="str">
            <v>Letra Negra</v>
          </cell>
          <cell r="I2090" t="str">
            <v>No</v>
          </cell>
          <cell r="J2090" t="str">
            <v>R</v>
          </cell>
          <cell r="K2090" t="str">
            <v>S</v>
          </cell>
          <cell r="L2090" t="str">
            <v>121/118</v>
          </cell>
          <cell r="M2090" t="str">
            <v>E</v>
          </cell>
          <cell r="N2090" t="str">
            <v>-</v>
          </cell>
          <cell r="O2090" t="str">
            <v>-</v>
          </cell>
          <cell r="P2090" t="str">
            <v>No</v>
          </cell>
          <cell r="Q2090">
            <v>10</v>
          </cell>
          <cell r="R2090">
            <v>0</v>
          </cell>
          <cell r="S2090" t="str">
            <v>CAMIONETA</v>
          </cell>
          <cell r="T2090" t="str">
            <v>CARGO</v>
          </cell>
        </row>
        <row r="2091">
          <cell r="A2091" t="str">
            <v>PIR2049400</v>
          </cell>
          <cell r="B2091" t="str">
            <v>295/35/R21 Pirelli Pzero Suv Eo-N1 Xl 107Y</v>
          </cell>
          <cell r="C2091" t="str">
            <v>Pirelli</v>
          </cell>
          <cell r="D2091" t="str">
            <v>Pzero Suv Eo-N1 XL</v>
          </cell>
          <cell r="E2091">
            <v>295</v>
          </cell>
          <cell r="F2091">
            <v>35</v>
          </cell>
          <cell r="G2091">
            <v>21</v>
          </cell>
          <cell r="H2091" t="str">
            <v>Letra Negra</v>
          </cell>
          <cell r="I2091" t="str">
            <v>Si</v>
          </cell>
          <cell r="J2091" t="str">
            <v>R</v>
          </cell>
          <cell r="K2091" t="str">
            <v>Y</v>
          </cell>
          <cell r="L2091">
            <v>107</v>
          </cell>
          <cell r="M2091" t="str">
            <v>XL</v>
          </cell>
          <cell r="N2091" t="str">
            <v>AA</v>
          </cell>
          <cell r="O2091" t="str">
            <v>A</v>
          </cell>
          <cell r="P2091" t="str">
            <v>No</v>
          </cell>
          <cell r="Q2091">
            <v>0</v>
          </cell>
          <cell r="R2091">
            <v>300</v>
          </cell>
          <cell r="S2091" t="str">
            <v>CAMIONETA</v>
          </cell>
          <cell r="T2091" t="str">
            <v>URBAN</v>
          </cell>
        </row>
        <row r="2092">
          <cell r="A2092" t="str">
            <v>PIR2035100</v>
          </cell>
          <cell r="B2092" t="str">
            <v>255/45/R19 Pirelli Pzero Eo- Ao Xl 104Y</v>
          </cell>
          <cell r="C2092" t="str">
            <v>Pirelli</v>
          </cell>
          <cell r="D2092" t="str">
            <v>Pzero EO- AO XL</v>
          </cell>
          <cell r="E2092">
            <v>255</v>
          </cell>
          <cell r="F2092">
            <v>45</v>
          </cell>
          <cell r="G2092">
            <v>19</v>
          </cell>
          <cell r="H2092" t="str">
            <v>Letra Negra</v>
          </cell>
          <cell r="I2092" t="str">
            <v>Si</v>
          </cell>
          <cell r="J2092" t="str">
            <v>HP</v>
          </cell>
          <cell r="K2092" t="str">
            <v>Y</v>
          </cell>
          <cell r="L2092" t="str">
            <v>104</v>
          </cell>
          <cell r="M2092" t="str">
            <v>XL</v>
          </cell>
          <cell r="N2092" t="str">
            <v>AA</v>
          </cell>
          <cell r="O2092" t="str">
            <v>A</v>
          </cell>
          <cell r="P2092" t="str">
            <v>No</v>
          </cell>
          <cell r="Q2092" t="str">
            <v>-</v>
          </cell>
          <cell r="R2092">
            <v>220</v>
          </cell>
          <cell r="S2092" t="str">
            <v>AUTO</v>
          </cell>
          <cell r="T2092" t="str">
            <v>URBAN</v>
          </cell>
        </row>
        <row r="2093">
          <cell r="A2093" t="str">
            <v>PIR1906000</v>
          </cell>
          <cell r="B2093" t="str">
            <v>285/30/R20 Pirelli Pzero 99Y</v>
          </cell>
          <cell r="C2093" t="str">
            <v>Pirelli</v>
          </cell>
          <cell r="D2093" t="str">
            <v>PZERO</v>
          </cell>
          <cell r="E2093">
            <v>285</v>
          </cell>
          <cell r="F2093">
            <v>30</v>
          </cell>
          <cell r="G2093">
            <v>20</v>
          </cell>
          <cell r="H2093" t="str">
            <v>Letra Negra</v>
          </cell>
          <cell r="I2093" t="str">
            <v>Si</v>
          </cell>
          <cell r="J2093" t="str">
            <v>HP</v>
          </cell>
          <cell r="K2093" t="str">
            <v>Y</v>
          </cell>
          <cell r="L2093" t="str">
            <v>99</v>
          </cell>
          <cell r="M2093" t="str">
            <v>XL</v>
          </cell>
          <cell r="N2093" t="str">
            <v>AA</v>
          </cell>
          <cell r="O2093" t="str">
            <v>A</v>
          </cell>
          <cell r="P2093" t="str">
            <v>No</v>
          </cell>
          <cell r="Q2093" t="str">
            <v>-</v>
          </cell>
          <cell r="R2093">
            <v>220</v>
          </cell>
          <cell r="S2093" t="str">
            <v>AUTO</v>
          </cell>
          <cell r="T2093" t="str">
            <v>URBAN</v>
          </cell>
        </row>
        <row r="2094">
          <cell r="A2094" t="str">
            <v>C9027703</v>
          </cell>
          <cell r="B2094" t="str">
            <v>13.5/90/R17 Coopertires Discoverer Stt Pro  121R</v>
          </cell>
          <cell r="C2094" t="str">
            <v>Coopertires</v>
          </cell>
          <cell r="D2094" t="str">
            <v xml:space="preserve">Discoverer Stt Pro </v>
          </cell>
          <cell r="E2094">
            <v>13.5</v>
          </cell>
          <cell r="F2094">
            <v>90</v>
          </cell>
          <cell r="G2094">
            <v>17</v>
          </cell>
          <cell r="H2094" t="str">
            <v>Letra Negra</v>
          </cell>
          <cell r="I2094" t="str">
            <v>No</v>
          </cell>
          <cell r="J2094" t="str">
            <v>R</v>
          </cell>
          <cell r="K2094" t="str">
            <v>R</v>
          </cell>
          <cell r="L2094" t="str">
            <v>121</v>
          </cell>
          <cell r="M2094" t="str">
            <v>C</v>
          </cell>
          <cell r="N2094" t="str">
            <v>-</v>
          </cell>
          <cell r="O2094" t="str">
            <v>-</v>
          </cell>
          <cell r="P2094" t="str">
            <v>No</v>
          </cell>
          <cell r="Q2094">
            <v>6</v>
          </cell>
          <cell r="R2094">
            <v>0</v>
          </cell>
          <cell r="S2094" t="str">
            <v>CAMIONETA</v>
          </cell>
          <cell r="T2094" t="str">
            <v>ALL TERRAIN</v>
          </cell>
        </row>
        <row r="2095">
          <cell r="A2095" t="str">
            <v>PIR2315400</v>
          </cell>
          <cell r="B2095" t="str">
            <v>285/40/R19 Pirelli Pzero 103Y</v>
          </cell>
          <cell r="C2095" t="str">
            <v>Pirelli</v>
          </cell>
          <cell r="D2095" t="str">
            <v>Pzero</v>
          </cell>
          <cell r="E2095">
            <v>285</v>
          </cell>
          <cell r="F2095">
            <v>40</v>
          </cell>
          <cell r="G2095">
            <v>19</v>
          </cell>
          <cell r="H2095" t="str">
            <v>Letra Negra</v>
          </cell>
          <cell r="I2095" t="str">
            <v>Si</v>
          </cell>
          <cell r="J2095" t="str">
            <v>HP</v>
          </cell>
          <cell r="K2095" t="str">
            <v>Y</v>
          </cell>
          <cell r="L2095" t="str">
            <v>103</v>
          </cell>
          <cell r="M2095" t="str">
            <v>SL</v>
          </cell>
          <cell r="N2095" t="str">
            <v>AA</v>
          </cell>
          <cell r="O2095" t="str">
            <v>A</v>
          </cell>
          <cell r="P2095" t="str">
            <v>No</v>
          </cell>
          <cell r="Q2095" t="str">
            <v>-</v>
          </cell>
          <cell r="R2095">
            <v>220</v>
          </cell>
          <cell r="S2095" t="str">
            <v>AUTO</v>
          </cell>
          <cell r="T2095" t="str">
            <v>URBAN</v>
          </cell>
        </row>
        <row r="2096">
          <cell r="A2096" t="str">
            <v>PIR1902000</v>
          </cell>
          <cell r="B2096" t="str">
            <v>245/40/R19 Pirelli Pzero 94Y</v>
          </cell>
          <cell r="C2096" t="str">
            <v>Pirelli</v>
          </cell>
          <cell r="D2096" t="str">
            <v>Pzero</v>
          </cell>
          <cell r="E2096">
            <v>245</v>
          </cell>
          <cell r="F2096">
            <v>40</v>
          </cell>
          <cell r="G2096">
            <v>19</v>
          </cell>
          <cell r="H2096" t="str">
            <v>Letra Negra</v>
          </cell>
          <cell r="I2096" t="str">
            <v>No</v>
          </cell>
          <cell r="J2096" t="str">
            <v>HP</v>
          </cell>
          <cell r="K2096" t="str">
            <v>Y</v>
          </cell>
          <cell r="L2096" t="str">
            <v>94</v>
          </cell>
          <cell r="M2096" t="str">
            <v>SL</v>
          </cell>
          <cell r="N2096" t="str">
            <v>AA</v>
          </cell>
          <cell r="O2096" t="str">
            <v>A</v>
          </cell>
          <cell r="P2096" t="str">
            <v>No</v>
          </cell>
          <cell r="Q2096" t="str">
            <v>-</v>
          </cell>
          <cell r="R2096">
            <v>220</v>
          </cell>
          <cell r="S2096" t="str">
            <v>AUTO</v>
          </cell>
          <cell r="T2096" t="str">
            <v>URBAN</v>
          </cell>
        </row>
        <row r="2097">
          <cell r="A2097">
            <v>32611</v>
          </cell>
          <cell r="B2097" t="str">
            <v>275/35/R18 Michelin Pilot Sport Ps2 95Y</v>
          </cell>
          <cell r="C2097" t="str">
            <v>Michelin</v>
          </cell>
          <cell r="D2097" t="str">
            <v>Pilot Sport Ps2</v>
          </cell>
          <cell r="E2097">
            <v>275</v>
          </cell>
          <cell r="F2097">
            <v>35</v>
          </cell>
          <cell r="G2097">
            <v>18</v>
          </cell>
          <cell r="H2097" t="str">
            <v>Letra Negra</v>
          </cell>
          <cell r="I2097" t="str">
            <v>No</v>
          </cell>
          <cell r="J2097" t="str">
            <v>HP</v>
          </cell>
          <cell r="K2097" t="str">
            <v>Y</v>
          </cell>
          <cell r="L2097" t="str">
            <v>95</v>
          </cell>
          <cell r="M2097" t="str">
            <v>SL</v>
          </cell>
          <cell r="N2097" t="str">
            <v>AA</v>
          </cell>
          <cell r="O2097" t="str">
            <v>A</v>
          </cell>
          <cell r="P2097" t="str">
            <v>Si</v>
          </cell>
          <cell r="Q2097" t="str">
            <v>-</v>
          </cell>
          <cell r="R2097">
            <v>220</v>
          </cell>
          <cell r="S2097" t="str">
            <v>AUTO</v>
          </cell>
          <cell r="T2097" t="str">
            <v>SPORTING</v>
          </cell>
        </row>
        <row r="2098">
          <cell r="A2098" t="str">
            <v>PIR1826700</v>
          </cell>
          <cell r="B2098" t="str">
            <v>275/30/R21 Pirelli Pzero 98Y</v>
          </cell>
          <cell r="C2098" t="str">
            <v>Pirelli</v>
          </cell>
          <cell r="D2098" t="str">
            <v>Pzero</v>
          </cell>
          <cell r="E2098">
            <v>275</v>
          </cell>
          <cell r="F2098">
            <v>30</v>
          </cell>
          <cell r="G2098">
            <v>21</v>
          </cell>
          <cell r="H2098" t="str">
            <v>Letra Negra</v>
          </cell>
          <cell r="I2098" t="str">
            <v>Si</v>
          </cell>
          <cell r="J2098" t="str">
            <v>HP</v>
          </cell>
          <cell r="K2098" t="str">
            <v>Y</v>
          </cell>
          <cell r="L2098" t="str">
            <v>98</v>
          </cell>
          <cell r="M2098" t="str">
            <v>XL</v>
          </cell>
          <cell r="N2098" t="str">
            <v>AA</v>
          </cell>
          <cell r="O2098" t="str">
            <v>A</v>
          </cell>
          <cell r="P2098" t="str">
            <v>Si</v>
          </cell>
          <cell r="Q2098" t="str">
            <v>-</v>
          </cell>
          <cell r="R2098">
            <v>220</v>
          </cell>
          <cell r="S2098" t="str">
            <v>AUTO</v>
          </cell>
          <cell r="T2098" t="str">
            <v>URBAN</v>
          </cell>
        </row>
        <row r="2099">
          <cell r="A2099" t="str">
            <v>PIR1639000</v>
          </cell>
          <cell r="B2099" t="str">
            <v>255/35/R20 Pirelli Pzero 97Y</v>
          </cell>
          <cell r="C2099" t="str">
            <v>Pirelli</v>
          </cell>
          <cell r="D2099" t="str">
            <v>Pzero</v>
          </cell>
          <cell r="E2099">
            <v>255</v>
          </cell>
          <cell r="F2099">
            <v>35</v>
          </cell>
          <cell r="G2099">
            <v>20</v>
          </cell>
          <cell r="H2099" t="str">
            <v>Letra Negra</v>
          </cell>
          <cell r="I2099" t="str">
            <v>Si</v>
          </cell>
          <cell r="J2099" t="str">
            <v>HP</v>
          </cell>
          <cell r="K2099" t="str">
            <v>Y</v>
          </cell>
          <cell r="L2099" t="str">
            <v>97</v>
          </cell>
          <cell r="M2099" t="str">
            <v>XL</v>
          </cell>
          <cell r="N2099" t="str">
            <v>AA</v>
          </cell>
          <cell r="O2099" t="str">
            <v>A</v>
          </cell>
          <cell r="P2099" t="str">
            <v>No</v>
          </cell>
          <cell r="Q2099" t="str">
            <v>-</v>
          </cell>
          <cell r="R2099">
            <v>220</v>
          </cell>
          <cell r="S2099" t="str">
            <v>CAMIONETA</v>
          </cell>
          <cell r="T2099" t="str">
            <v>URBAN</v>
          </cell>
        </row>
        <row r="2100">
          <cell r="A2100">
            <v>53146</v>
          </cell>
          <cell r="B2100" t="str">
            <v>265/70/R16 Michelin Latitude Tour 111T</v>
          </cell>
          <cell r="C2100" t="str">
            <v>Michelin</v>
          </cell>
          <cell r="D2100" t="str">
            <v>Latitude Tour</v>
          </cell>
          <cell r="E2100">
            <v>265</v>
          </cell>
          <cell r="F2100">
            <v>70</v>
          </cell>
          <cell r="G2100">
            <v>16</v>
          </cell>
          <cell r="H2100" t="str">
            <v>Letra Negra</v>
          </cell>
          <cell r="I2100" t="str">
            <v>No</v>
          </cell>
          <cell r="J2100" t="str">
            <v>R</v>
          </cell>
          <cell r="K2100" t="str">
            <v>T</v>
          </cell>
          <cell r="L2100" t="str">
            <v>111</v>
          </cell>
          <cell r="M2100" t="str">
            <v>SL</v>
          </cell>
          <cell r="N2100" t="str">
            <v>A</v>
          </cell>
          <cell r="O2100" t="str">
            <v>A</v>
          </cell>
          <cell r="P2100" t="str">
            <v>No</v>
          </cell>
          <cell r="Q2100" t="str">
            <v>-</v>
          </cell>
          <cell r="R2100">
            <v>720</v>
          </cell>
          <cell r="S2100" t="str">
            <v>CAMIONETA</v>
          </cell>
          <cell r="T2100" t="str">
            <v>TOURING</v>
          </cell>
        </row>
        <row r="2101">
          <cell r="A2101" t="str">
            <v>PIR3601700</v>
          </cell>
          <cell r="B2101" t="str">
            <v>225/40/R18 Pirelli Pzero 92Y</v>
          </cell>
          <cell r="C2101" t="str">
            <v>Pirelli</v>
          </cell>
          <cell r="D2101" t="str">
            <v>Pzero</v>
          </cell>
          <cell r="E2101">
            <v>225</v>
          </cell>
          <cell r="F2101">
            <v>40</v>
          </cell>
          <cell r="G2101">
            <v>18</v>
          </cell>
          <cell r="H2101" t="str">
            <v>Letra Negra</v>
          </cell>
          <cell r="I2101" t="str">
            <v>No</v>
          </cell>
          <cell r="J2101" t="str">
            <v>HP</v>
          </cell>
          <cell r="K2101" t="str">
            <v>Y</v>
          </cell>
          <cell r="L2101" t="str">
            <v>92</v>
          </cell>
          <cell r="M2101" t="str">
            <v>XL</v>
          </cell>
          <cell r="N2101" t="str">
            <v>-</v>
          </cell>
          <cell r="O2101" t="str">
            <v>A</v>
          </cell>
          <cell r="P2101" t="str">
            <v>No</v>
          </cell>
          <cell r="Q2101" t="str">
            <v>-</v>
          </cell>
          <cell r="R2101">
            <v>0</v>
          </cell>
          <cell r="S2101" t="str">
            <v>AUTO</v>
          </cell>
          <cell r="T2101" t="str">
            <v>PERFORMANCE</v>
          </cell>
        </row>
        <row r="2102">
          <cell r="A2102" t="str">
            <v>PIR2667900</v>
          </cell>
        </row>
        <row r="2103">
          <cell r="A2103" t="str">
            <v>PIR2154700</v>
          </cell>
        </row>
        <row r="2104">
          <cell r="A2104" t="str">
            <v>PIR2005700</v>
          </cell>
        </row>
        <row r="2105">
          <cell r="A2105">
            <v>100263105</v>
          </cell>
        </row>
        <row r="2106">
          <cell r="A2106" t="str">
            <v>PIR1874400</v>
          </cell>
        </row>
        <row r="2107">
          <cell r="A2107" t="str">
            <v>PIR1999500</v>
          </cell>
        </row>
        <row r="2108">
          <cell r="A2108" t="str">
            <v>PIR2094700</v>
          </cell>
        </row>
        <row r="2109">
          <cell r="A2109">
            <v>92503</v>
          </cell>
        </row>
        <row r="2110">
          <cell r="A2110">
            <v>10026130</v>
          </cell>
        </row>
        <row r="2111">
          <cell r="A2111" t="str">
            <v>PIR1773800</v>
          </cell>
        </row>
        <row r="2112">
          <cell r="A2112" t="str">
            <v>PIR2404400</v>
          </cell>
        </row>
        <row r="2113">
          <cell r="A2113" t="str">
            <v>PIR1997500</v>
          </cell>
        </row>
        <row r="2114">
          <cell r="A2114" t="str">
            <v>BS14769300</v>
          </cell>
        </row>
        <row r="2115">
          <cell r="A2115">
            <v>10036670</v>
          </cell>
        </row>
        <row r="2116">
          <cell r="A2116" t="str">
            <v>PIR1679700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cdn.shopify.com/s/files/1/0257/8605/6753/files/Direzza_Dz_102_n1.jpg?v=1626195053" TargetMode="External"/><Relationship Id="rId170" Type="http://schemas.openxmlformats.org/officeDocument/2006/relationships/hyperlink" Target="https://cdn.shopify.com/s/files/1/0257/8605/6753/files/G-Force_Sport_N_1.jpg?v=1624905215" TargetMode="External"/><Relationship Id="rId987" Type="http://schemas.openxmlformats.org/officeDocument/2006/relationships/hyperlink" Target="https://cdn.shopify.com/s/files/1/0257/8605/6753/files/Cs1_n2.jpg?v=1625677022" TargetMode="External"/><Relationship Id="rId847" Type="http://schemas.openxmlformats.org/officeDocument/2006/relationships/hyperlink" Target="https://cdn.shopify.com/s/files/1/0257/8605/6753/files/Turanza_Er370_n3.jpg?v=1625612634" TargetMode="External"/><Relationship Id="rId1477" Type="http://schemas.openxmlformats.org/officeDocument/2006/relationships/hyperlink" Target="https://cdn.shopify.com/s/files/1/0257/8605/6753/files/Discoverer_H-T_1.jpg?v=1625765642" TargetMode="External"/><Relationship Id="rId1684" Type="http://schemas.openxmlformats.org/officeDocument/2006/relationships/hyperlink" Target="https://cdn.shopify.com/s/files/1/0257/8605/6753/files/Evolution_Att_Ln1.jpg?v=1626133401" TargetMode="External"/><Relationship Id="rId1891" Type="http://schemas.openxmlformats.org/officeDocument/2006/relationships/hyperlink" Target="https://cdn.shopify.com/s/files/1/0257/8605/6753/files/Direzza_Dz_102_n2.jpg?v=1626195129" TargetMode="External"/><Relationship Id="rId707" Type="http://schemas.openxmlformats.org/officeDocument/2006/relationships/hyperlink" Target="https://cdn.shopify.com/s/files/1/0257/8605/6753/files/Re050_n1.jpg?v=1625596217" TargetMode="External"/><Relationship Id="rId914" Type="http://schemas.openxmlformats.org/officeDocument/2006/relationships/hyperlink" Target="https://cdn.shopify.com/s/files/1/0257/8605/6753/files/Cobra_Radial_Gt_n1.jpg?v=1625675908" TargetMode="External"/><Relationship Id="rId1337" Type="http://schemas.openxmlformats.org/officeDocument/2006/relationships/hyperlink" Target="https://cdn.shopify.com/s/files/1/0257/8605/6753/files/Discoverer_AT3_Suv_n2.jpg?v=1625698384" TargetMode="External"/><Relationship Id="rId1544" Type="http://schemas.openxmlformats.org/officeDocument/2006/relationships/hyperlink" Target="https://cdn.shopify.com/s/files/1/0257/8605/6753/files/Discoverer_ht3_n2.jpg?v=1625787996" TargetMode="External"/><Relationship Id="rId1751" Type="http://schemas.openxmlformats.org/officeDocument/2006/relationships/hyperlink" Target="https://cdn.shopify.com/s/files/1/0257/8605/6753/files/Zeon_Ltz_2.jpg?v=1626190497" TargetMode="External"/><Relationship Id="rId43" Type="http://schemas.openxmlformats.org/officeDocument/2006/relationships/hyperlink" Target="https://cdn.shopify.com/s/files/1/0257/8605/6753/files/T-A_KO_N3.jpg?v=1624894075" TargetMode="External"/><Relationship Id="rId1404" Type="http://schemas.openxmlformats.org/officeDocument/2006/relationships/hyperlink" Target="https://cdn.shopify.com/s/files/1/0257/8605/6753/files/Discuverer_Atr_2.jpg?v=1625762793" TargetMode="External"/><Relationship Id="rId1611" Type="http://schemas.openxmlformats.org/officeDocument/2006/relationships/hyperlink" Target="https://cdn.shopify.com/s/files/1/0257/8605/6753/files/Stt_Pro_Ln3.jpg?v=1626128915" TargetMode="External"/><Relationship Id="rId497" Type="http://schemas.openxmlformats.org/officeDocument/2006/relationships/hyperlink" Target="https://cdn.shopify.com/s/files/1/0257/8605/6753/files/Advantage_TA_Drive_1_e107c62c-35a1-4b0c-95f5-9d3ca28b7228.jpg?v=1625335077" TargetMode="External"/><Relationship Id="rId2178" Type="http://schemas.openxmlformats.org/officeDocument/2006/relationships/hyperlink" Target="https://cdn.shopify.com/s/files/1/0257/8605/6753/files/Carrier_n1.jpg?v=1626276139" TargetMode="External"/><Relationship Id="rId357" Type="http://schemas.openxmlformats.org/officeDocument/2006/relationships/hyperlink" Target="https://cdn.shopify.com/s/files/1/0257/8605/6753/files/Long_Trail_TA_Tour_LN_2.jpg?v=1624987197" TargetMode="External"/><Relationship Id="rId1194" Type="http://schemas.openxmlformats.org/officeDocument/2006/relationships/hyperlink" Target="https://cdn.shopify.com/s/files/1/0257/8605/6753/files/Cs5_Grand_Touring_3.jpg?v=1625682131" TargetMode="External"/><Relationship Id="rId2038" Type="http://schemas.openxmlformats.org/officeDocument/2006/relationships/hyperlink" Target="https://cdn.shopify.com/s/files/1/0257/8605/6753/files/Dunlop_Sport_5000_n2.jpg?v=1626215832" TargetMode="External"/><Relationship Id="rId217" Type="http://schemas.openxmlformats.org/officeDocument/2006/relationships/hyperlink" Target="https://cdn.shopify.com/s/files/1/0257/8605/6753/files/G_Force_Sport_Comp2_N_3.png?v=1624905647" TargetMode="External"/><Relationship Id="rId564" Type="http://schemas.openxmlformats.org/officeDocument/2006/relationships/hyperlink" Target="https://cdn.shopify.com/s/files/1/0257/8605/6753/files/Dueler_AT_Revo_2_n2.jpg?v=1625520229" TargetMode="External"/><Relationship Id="rId771" Type="http://schemas.openxmlformats.org/officeDocument/2006/relationships/hyperlink" Target="https://cdn.shopify.com/s/files/1/0257/8605/6753/files/Potenza_S001_n2.jpg?v=1625611381" TargetMode="External"/><Relationship Id="rId2245" Type="http://schemas.openxmlformats.org/officeDocument/2006/relationships/hyperlink" Target="https://cdn.shopify.com/s/files/1/0257/8605/6753/files/Cinturato_P1_n1.jpg?v=1626279115" TargetMode="External"/><Relationship Id="rId424" Type="http://schemas.openxmlformats.org/officeDocument/2006/relationships/hyperlink" Target="https://cdn.shopify.com/s/files/1/0257/8605/6753/files/BFGoodrich-Mud-Terrain-TA-KM2-LB_1_90f746c0-d23c-4010-9c91-294f02874f3e.jpg?v=1625089713" TargetMode="External"/><Relationship Id="rId631" Type="http://schemas.openxmlformats.org/officeDocument/2006/relationships/hyperlink" Target="https://cdn.shopify.com/s/files/1/0257/8605/6753/files/Dueler_H-T_470_3.jpg?v=1625524139" TargetMode="External"/><Relationship Id="rId1054" Type="http://schemas.openxmlformats.org/officeDocument/2006/relationships/hyperlink" Target="https://cdn.shopify.com/s/files/1/0257/8605/6753/files/Cooper-CS3-Touring_3.jpg?v=1625679610" TargetMode="External"/><Relationship Id="rId1261" Type="http://schemas.openxmlformats.org/officeDocument/2006/relationships/hyperlink" Target="https://cdn.shopify.com/s/files/1/0257/8605/6753/files/Cs5_Ultra_Touring_n1.jpg?v=1625693389" TargetMode="External"/><Relationship Id="rId2105" Type="http://schemas.openxmlformats.org/officeDocument/2006/relationships/hyperlink" Target="https://cdn.shopify.com/s/files/1/0257/8605/6753/files/Sp_Sport_Maxx_Gt_n3.jpg?v=1626220065" TargetMode="External"/><Relationship Id="rId1121" Type="http://schemas.openxmlformats.org/officeDocument/2006/relationships/hyperlink" Target="https://cdn.shopify.com/s/files/1/0257/8605/6753/files/Cs4_Touring_1.jpg?v=1625680249" TargetMode="External"/><Relationship Id="rId1938" Type="http://schemas.openxmlformats.org/officeDocument/2006/relationships/hyperlink" Target="https://cdn.shopify.com/s/files/1/0257/8605/6753/files/Ec300_n1.jpg?v=1626211330" TargetMode="External"/><Relationship Id="rId281" Type="http://schemas.openxmlformats.org/officeDocument/2006/relationships/hyperlink" Target="https://cdn.shopify.com/s/files/1/0257/8605/6753/files/G-Force_TA_Kdw_N1.jpg?v=1624985290" TargetMode="External"/><Relationship Id="rId141" Type="http://schemas.openxmlformats.org/officeDocument/2006/relationships/hyperlink" Target="https://cdn.shopify.com/s/files/1/0257/8605/6753/files/T-A_Ko2_N_3.png?v=1624895912" TargetMode="External"/><Relationship Id="rId7" Type="http://schemas.openxmlformats.org/officeDocument/2006/relationships/hyperlink" Target="https://cdn.shopify.com/s/files/1/0257/8605/6753/products/TORNELL.AMERICA.CARGO.1.png?v=1621606613" TargetMode="External"/><Relationship Id="rId958" Type="http://schemas.openxmlformats.org/officeDocument/2006/relationships/hyperlink" Target="https://cdn.shopify.com/s/files/1/0257/8605/6753/files/Cs1_n3.jpg?v=1625677022" TargetMode="External"/><Relationship Id="rId1588" Type="http://schemas.openxmlformats.org/officeDocument/2006/relationships/hyperlink" Target="https://cdn.shopify.com/s/files/1/0257/8605/6753/files/Stt_pro_Ln_1.jpg?v=1626128915" TargetMode="External"/><Relationship Id="rId1795" Type="http://schemas.openxmlformats.org/officeDocument/2006/relationships/hyperlink" Target="https://cdn.shopify.com/s/files/1/0257/8605/6753/files/Zeon_Rs3-S_1.jpg?v=1626191890" TargetMode="External"/><Relationship Id="rId87" Type="http://schemas.openxmlformats.org/officeDocument/2006/relationships/hyperlink" Target="https://cdn.shopify.com/s/files/1/0257/8605/6753/files/T-A_Ko2_N_3.png?v=1624895912" TargetMode="External"/><Relationship Id="rId818" Type="http://schemas.openxmlformats.org/officeDocument/2006/relationships/hyperlink" Target="https://cdn.shopify.com/s/files/1/0257/8605/6753/files/Turanza_Er300_n1.jpg?v=1625612453" TargetMode="External"/><Relationship Id="rId1448" Type="http://schemas.openxmlformats.org/officeDocument/2006/relationships/hyperlink" Target="https://cdn.shopify.com/s/files/1/0257/8605/6753/files/Discuverer_Atr_3.jpg?v=1625762793" TargetMode="External"/><Relationship Id="rId1655" Type="http://schemas.openxmlformats.org/officeDocument/2006/relationships/hyperlink" Target="https://cdn.shopify.com/s/files/1/0257/8605/6753/files/Stt_Pro_Lb_2.jpg?v=1626128899" TargetMode="External"/><Relationship Id="rId1308" Type="http://schemas.openxmlformats.org/officeDocument/2006/relationships/hyperlink" Target="https://cdn.shopify.com/s/files/1/0257/8605/6753/files/Discoverer_At3_Lt_n3.jpg?v=1625697754" TargetMode="External"/><Relationship Id="rId1862" Type="http://schemas.openxmlformats.org/officeDocument/2006/relationships/hyperlink" Target="https://cdn.shopify.com/s/files/1/0257/8605/6753/files/Direzza_Dz_102_n3.jpg?v=1626195052" TargetMode="External"/><Relationship Id="rId1515" Type="http://schemas.openxmlformats.org/officeDocument/2006/relationships/hyperlink" Target="https://cdn.shopify.com/s/files/1/0257/8605/6753/files/Discoverer_ht3_n3.jpg?v=1625787996" TargetMode="External"/><Relationship Id="rId1722" Type="http://schemas.openxmlformats.org/officeDocument/2006/relationships/hyperlink" Target="https://cdn.shopify.com/s/files/1/0257/8605/6753/files/Evolution_H-T_3.jpg?v=1626187643" TargetMode="External"/><Relationship Id="rId14" Type="http://schemas.openxmlformats.org/officeDocument/2006/relationships/hyperlink" Target="https://cdn.shopify.com/s/files/1/0257/8605/6753/products/PIRELLISCORPIONVERDERUNFLATEO-MOE101V.jpg?v=1621606587" TargetMode="External"/><Relationship Id="rId468" Type="http://schemas.openxmlformats.org/officeDocument/2006/relationships/hyperlink" Target="https://cdn.shopify.com/s/files/1/0257/8605/6753/files/Commercial-TA-All-Season_2_N_2.png?v=1625265214" TargetMode="External"/><Relationship Id="rId675" Type="http://schemas.openxmlformats.org/officeDocument/2006/relationships/hyperlink" Target="https://cdn.shopify.com/s/files/1/0257/8605/6753/files/Ecopia_Ep150_n2.jpg?v=1625589490" TargetMode="External"/><Relationship Id="rId882" Type="http://schemas.openxmlformats.org/officeDocument/2006/relationships/hyperlink" Target="https://cdn.shopify.com/s/files/1/0257/8605/6753/files/Contipremiumcontact_2_n2.jpg?v=1625615101" TargetMode="External"/><Relationship Id="rId1098" Type="http://schemas.openxmlformats.org/officeDocument/2006/relationships/hyperlink" Target="https://cdn.shopify.com/s/files/1/0257/8605/6753/files/Cooper-CS3-Touring_2.jpg?v=1625679610" TargetMode="External"/><Relationship Id="rId2149" Type="http://schemas.openxmlformats.org/officeDocument/2006/relationships/hyperlink" Target="https://cdn.shopify.com/s/files/1/0257/8605/6753/files/Sp_Touting_T1_n1.jpg?v=1626275014" TargetMode="External"/><Relationship Id="rId328" Type="http://schemas.openxmlformats.org/officeDocument/2006/relationships/hyperlink" Target="https://cdn.shopify.com/s/files/1/0257/8605/6753/files/G-Force_TA_Kdw_N3.jpg?v=1624985290" TargetMode="External"/><Relationship Id="rId535" Type="http://schemas.openxmlformats.org/officeDocument/2006/relationships/hyperlink" Target="https://cdn.shopify.com/s/files/1/0257/8605/6753/files/Sport_Truck_T-A_1.png?v=1625502682" TargetMode="External"/><Relationship Id="rId742" Type="http://schemas.openxmlformats.org/officeDocument/2006/relationships/hyperlink" Target="https://cdn.shopify.com/s/files/1/0257/8605/6753/files/Potenza_R050A_3.jpg?v=1625596343" TargetMode="External"/><Relationship Id="rId1165" Type="http://schemas.openxmlformats.org/officeDocument/2006/relationships/hyperlink" Target="https://cdn.shopify.com/s/files/1/0257/8605/6753/files/Cs5_Grand_Touring_1.jpg?v=1625682131" TargetMode="External"/><Relationship Id="rId1372" Type="http://schemas.openxmlformats.org/officeDocument/2006/relationships/hyperlink" Target="https://cdn.shopify.com/s/files/1/0257/8605/6753/files/Discoverer_At3_4S_n1.jpg?v=1625700089" TargetMode="External"/><Relationship Id="rId2009" Type="http://schemas.openxmlformats.org/officeDocument/2006/relationships/hyperlink" Target="https://cdn.shopify.com/s/files/1/0257/8605/6753/files/Dunlop_Sp_Sport_n3.jpg?v=1626215078" TargetMode="External"/><Relationship Id="rId2216" Type="http://schemas.openxmlformats.org/officeDocument/2006/relationships/hyperlink" Target="https://cdn.shopify.com/s/files/1/0257/8605/6753/files/Cinturato_P1_n2.jpg?v=1626279115" TargetMode="External"/><Relationship Id="rId602" Type="http://schemas.openxmlformats.org/officeDocument/2006/relationships/hyperlink" Target="https://cdn.shopify.com/s/files/1/0257/8605/6753/files/Dueler_H-P_Sport_2.jpg?v=1625523480" TargetMode="External"/><Relationship Id="rId1025" Type="http://schemas.openxmlformats.org/officeDocument/2006/relationships/hyperlink" Target="https://cdn.shopify.com/s/files/1/0257/8605/6753/files/Cs1_n1.jpg?v=1625677022" TargetMode="External"/><Relationship Id="rId1232" Type="http://schemas.openxmlformats.org/officeDocument/2006/relationships/hyperlink" Target="https://cdn.shopify.com/s/files/1/0257/8605/6753/files/Cs5_Ultra_Touring_n2.png?v=1625693389" TargetMode="External"/><Relationship Id="rId185" Type="http://schemas.openxmlformats.org/officeDocument/2006/relationships/hyperlink" Target="https://cdn.shopify.com/s/files/1/0257/8605/6753/files/G_Force_Sport_Comp2_N_2.jpg?v=1624905646" TargetMode="External"/><Relationship Id="rId1909" Type="http://schemas.openxmlformats.org/officeDocument/2006/relationships/hyperlink" Target="https://cdn.shopify.com/s/files/1/0257/8605/6753/files/Direzza_Dz_102_n2.jpg?v=1626195129" TargetMode="External"/><Relationship Id="rId392" Type="http://schemas.openxmlformats.org/officeDocument/2006/relationships/hyperlink" Target="https://cdn.shopify.com/s/files/1/0257/8605/6753/files/BFGoodrich-Mud-Terrain-TA-KM2-LN_2.jpg?v=1625068519" TargetMode="External"/><Relationship Id="rId2073" Type="http://schemas.openxmlformats.org/officeDocument/2006/relationships/hyperlink" Target="https://cdn.shopify.com/s/files/1/0257/8605/6753/files/Sp_Sport_Maxx_n1.jpg?v=1626219713" TargetMode="External"/><Relationship Id="rId252" Type="http://schemas.openxmlformats.org/officeDocument/2006/relationships/hyperlink" Target="https://cdn.shopify.com/s/files/1/0257/8605/6753/files/G-Force_Super_Sport_A-S_N2.jpg?v=1624981892" TargetMode="External"/><Relationship Id="rId2140" Type="http://schemas.openxmlformats.org/officeDocument/2006/relationships/hyperlink" Target="https://cdn.shopify.com/s/files/1/0257/8605/6753/files/Sp_Touting_T1_n1.jpg?v=1626275014" TargetMode="External"/><Relationship Id="rId112" Type="http://schemas.openxmlformats.org/officeDocument/2006/relationships/hyperlink" Target="https://cdn.shopify.com/s/files/1/0257/8605/6753/files/T-A_Ko2_N_2.png?v=1624895912" TargetMode="External"/><Relationship Id="rId1699" Type="http://schemas.openxmlformats.org/officeDocument/2006/relationships/hyperlink" Target="https://cdn.shopify.com/s/files/1/0257/8605/6753/files/Evolution_Att_Ln1.jpg?v=1626133401" TargetMode="External"/><Relationship Id="rId2000" Type="http://schemas.openxmlformats.org/officeDocument/2006/relationships/hyperlink" Target="https://cdn.shopify.com/s/files/1/0257/8605/6753/files/Sp_175_n3.jpg?v=1626214208" TargetMode="External"/><Relationship Id="rId929" Type="http://schemas.openxmlformats.org/officeDocument/2006/relationships/hyperlink" Target="https://cdn.shopify.com/s/files/1/0257/8605/6753/files/Cobra_Radial_Gt_n1.jpg?v=1625675908" TargetMode="External"/><Relationship Id="rId1559" Type="http://schemas.openxmlformats.org/officeDocument/2006/relationships/hyperlink" Target="https://cdn.shopify.com/s/files/1/0257/8605/6753/files/Discoverer_St_Maxx_Ln2.jpg?v=1625847181" TargetMode="External"/><Relationship Id="rId1766" Type="http://schemas.openxmlformats.org/officeDocument/2006/relationships/hyperlink" Target="https://cdn.shopify.com/s/files/1/0257/8605/6753/files/Zeon_Rs3-S_2.jpg?v=1626191889" TargetMode="External"/><Relationship Id="rId1973" Type="http://schemas.openxmlformats.org/officeDocument/2006/relationships/hyperlink" Target="https://cdn.shopify.com/s/files/1/0257/8605/6753/files/Grandtreck_Pt3_n2.jpg?v=1626212479" TargetMode="External"/><Relationship Id="rId58" Type="http://schemas.openxmlformats.org/officeDocument/2006/relationships/hyperlink" Target="https://cdn.shopify.com/s/files/1/0257/8605/6753/files/T-A_Ko2_N_2.png?v=1624895912" TargetMode="External"/><Relationship Id="rId1419" Type="http://schemas.openxmlformats.org/officeDocument/2006/relationships/hyperlink" Target="https://cdn.shopify.com/s/files/1/0257/8605/6753/files/Discuverer_Atr_2.jpg?v=1625762793" TargetMode="External"/><Relationship Id="rId1626" Type="http://schemas.openxmlformats.org/officeDocument/2006/relationships/hyperlink" Target="https://cdn.shopify.com/s/files/1/0257/8605/6753/files/Stt_Pro_Ln3.jpg?v=1626128915" TargetMode="External"/><Relationship Id="rId1833" Type="http://schemas.openxmlformats.org/officeDocument/2006/relationships/hyperlink" Target="https://cdn.shopify.com/s/files/1/0257/8605/6753/files/Direzza_Dz_102_n1.jpg?v=1626195053" TargetMode="External"/><Relationship Id="rId1900" Type="http://schemas.openxmlformats.org/officeDocument/2006/relationships/hyperlink" Target="https://cdn.shopify.com/s/files/1/0257/8605/6753/files/Direzza_Dz_102_n2.jpg?v=1626195129" TargetMode="External"/><Relationship Id="rId579" Type="http://schemas.openxmlformats.org/officeDocument/2006/relationships/hyperlink" Target="https://cdn.shopify.com/s/files/1/0257/8605/6753/files/Dueler_HL_Alenza_2.jpg?v=1625522757" TargetMode="External"/><Relationship Id="rId786" Type="http://schemas.openxmlformats.org/officeDocument/2006/relationships/hyperlink" Target="https://cdn.shopify.com/s/files/1/0257/8605/6753/files/Potenza_S001_n2.jpg?v=1625611381" TargetMode="External"/><Relationship Id="rId993" Type="http://schemas.openxmlformats.org/officeDocument/2006/relationships/hyperlink" Target="https://cdn.shopify.com/s/files/1/0257/8605/6753/files/Cs1_n2.jpg?v=1625677022" TargetMode="External"/><Relationship Id="rId439" Type="http://schemas.openxmlformats.org/officeDocument/2006/relationships/hyperlink" Target="https://cdn.shopify.com/s/files/1/0257/8605/6753/files/Radial_T-A_1.png?v=1625095887" TargetMode="External"/><Relationship Id="rId646" Type="http://schemas.openxmlformats.org/officeDocument/2006/relationships/hyperlink" Target="https://cdn.shopify.com/s/files/1/0257/8605/6753/files/Dueler_H-T_840_3.jpg?v=1625584272" TargetMode="External"/><Relationship Id="rId1069" Type="http://schemas.openxmlformats.org/officeDocument/2006/relationships/hyperlink" Target="https://cdn.shopify.com/s/files/1/0257/8605/6753/files/Cooper-CS3-Touring_3.jpg?v=1625679610" TargetMode="External"/><Relationship Id="rId1276" Type="http://schemas.openxmlformats.org/officeDocument/2006/relationships/hyperlink" Target="https://cdn.shopify.com/s/files/1/0257/8605/6753/files/Cs5_Ultra_Touring_n1.jpg?v=1625693389" TargetMode="External"/><Relationship Id="rId1483" Type="http://schemas.openxmlformats.org/officeDocument/2006/relationships/hyperlink" Target="https://cdn.shopify.com/s/files/1/0257/8605/6753/files/Discoverer_h-t_plus_1.jpg?v=1625766380" TargetMode="External"/><Relationship Id="rId506" Type="http://schemas.openxmlformats.org/officeDocument/2006/relationships/hyperlink" Target="https://cdn.shopify.com/s/files/1/0257/8605/6753/files/Advantage_TA_Drive_1_e107c62c-35a1-4b0c-95f5-9d3ca28b7228.jpg?v=1625335077" TargetMode="External"/><Relationship Id="rId853" Type="http://schemas.openxmlformats.org/officeDocument/2006/relationships/hyperlink" Target="https://cdn.shopify.com/s/files/1/0257/8605/6753/files/Turanza_T001_N3.jpg?v=1625612873" TargetMode="External"/><Relationship Id="rId1136" Type="http://schemas.openxmlformats.org/officeDocument/2006/relationships/hyperlink" Target="https://cdn.shopify.com/s/files/1/0257/8605/6753/files/Cs5_Grand_Touring_1.jpg?v=1625682131" TargetMode="External"/><Relationship Id="rId1690" Type="http://schemas.openxmlformats.org/officeDocument/2006/relationships/hyperlink" Target="https://cdn.shopify.com/s/files/1/0257/8605/6753/files/Evolution_Att_Ln1.jpg?v=1626133401" TargetMode="External"/><Relationship Id="rId713" Type="http://schemas.openxmlformats.org/officeDocument/2006/relationships/hyperlink" Target="https://cdn.shopify.com/s/files/1/0257/8605/6753/files/Potenza_R050A_1.jpg?v=1625596343" TargetMode="External"/><Relationship Id="rId920" Type="http://schemas.openxmlformats.org/officeDocument/2006/relationships/hyperlink" Target="https://cdn.shopify.com/s/files/1/0257/8605/6753/files/Cobra_Radial_Gt_n1.jpg?v=1625675908" TargetMode="External"/><Relationship Id="rId1343" Type="http://schemas.openxmlformats.org/officeDocument/2006/relationships/hyperlink" Target="https://cdn.shopify.com/s/files/1/0257/8605/6753/files/Discoverer_AT3_Suv_n2.jpg?v=1625698384" TargetMode="External"/><Relationship Id="rId1550" Type="http://schemas.openxmlformats.org/officeDocument/2006/relationships/hyperlink" Target="https://cdn.shopify.com/s/files/1/0257/8605/6753/files/Discoverer_St_Maxx_Ln2.jpg?v=1625847181" TargetMode="External"/><Relationship Id="rId1203" Type="http://schemas.openxmlformats.org/officeDocument/2006/relationships/hyperlink" Target="https://cdn.shopify.com/s/files/1/0257/8605/6753/files/Cs5_Grand_Touring_3.jpg?v=1625682131" TargetMode="External"/><Relationship Id="rId1410" Type="http://schemas.openxmlformats.org/officeDocument/2006/relationships/hyperlink" Target="https://cdn.shopify.com/s/files/1/0257/8605/6753/files/Discuverer_Atr_2.jpg?v=1625762793" TargetMode="External"/><Relationship Id="rId296" Type="http://schemas.openxmlformats.org/officeDocument/2006/relationships/hyperlink" Target="https://cdn.shopify.com/s/files/1/0257/8605/6753/files/G-Force_TA_Kdw_N1.jpg?v=1624985290" TargetMode="External"/><Relationship Id="rId2184" Type="http://schemas.openxmlformats.org/officeDocument/2006/relationships/hyperlink" Target="https://cdn.shopify.com/s/files/1/0257/8605/6753/files/Carrier_n1.jpg?v=1626276139" TargetMode="External"/><Relationship Id="rId156" Type="http://schemas.openxmlformats.org/officeDocument/2006/relationships/hyperlink" Target="https://cdn.shopify.com/s/files/1/0257/8605/6753/files/T-A_Ko2_N_3.png?v=1624895912" TargetMode="External"/><Relationship Id="rId363" Type="http://schemas.openxmlformats.org/officeDocument/2006/relationships/hyperlink" Target="https://cdn.shopify.com/s/files/1/0257/8605/6753/files/Mud_Terrain_T-A_Km_LB_2.jpg?v=1624990511" TargetMode="External"/><Relationship Id="rId570" Type="http://schemas.openxmlformats.org/officeDocument/2006/relationships/hyperlink" Target="https://cdn.shopify.com/s/files/1/0257/8605/6753/files/Dueler_AT_Rh-S_2_53093425-c964-44bb-ab60-3e7895683ec7.jpg?v=1625520754" TargetMode="External"/><Relationship Id="rId2044" Type="http://schemas.openxmlformats.org/officeDocument/2006/relationships/hyperlink" Target="https://cdn.shopify.com/s/files/1/0257/8605/6753/files/Sp_Sport_Maxx_n2.jpg?v=1626219713" TargetMode="External"/><Relationship Id="rId2251" Type="http://schemas.openxmlformats.org/officeDocument/2006/relationships/hyperlink" Target="https://cdn.shopify.com/s/files/1/0257/8605/6753/files/Cinturato_P1_n1.jpg?v=1626279115" TargetMode="External"/><Relationship Id="rId223" Type="http://schemas.openxmlformats.org/officeDocument/2006/relationships/hyperlink" Target="https://cdn.shopify.com/s/files/1/0257/8605/6753/files/G_Force_Sport_Comp2_N_3.png?v=1624905647" TargetMode="External"/><Relationship Id="rId430" Type="http://schemas.openxmlformats.org/officeDocument/2006/relationships/hyperlink" Target="https://cdn.shopify.com/s/files/1/0257/8605/6753/files/Radial_T-A_1.png?v=1625095887" TargetMode="External"/><Relationship Id="rId1060" Type="http://schemas.openxmlformats.org/officeDocument/2006/relationships/hyperlink" Target="https://cdn.shopify.com/s/files/1/0257/8605/6753/files/Cooper-CS3-Touring_3.jpg?v=1625679610" TargetMode="External"/><Relationship Id="rId2111" Type="http://schemas.openxmlformats.org/officeDocument/2006/relationships/hyperlink" Target="https://cdn.shopify.com/s/files/1/0257/8605/6753/files/Sp_Sport_Maxx_n_3.jpg?v=1626220421" TargetMode="External"/><Relationship Id="rId1877" Type="http://schemas.openxmlformats.org/officeDocument/2006/relationships/hyperlink" Target="https://cdn.shopify.com/s/files/1/0257/8605/6753/files/Direzza_Dz_102_n3.jpg?v=1626195052" TargetMode="External"/><Relationship Id="rId1737" Type="http://schemas.openxmlformats.org/officeDocument/2006/relationships/hyperlink" Target="https://cdn.shopify.com/s/files/1/0257/8605/6753/files/Zeon_Ltz_3.jpg?v=1626190508" TargetMode="External"/><Relationship Id="rId1944" Type="http://schemas.openxmlformats.org/officeDocument/2006/relationships/hyperlink" Target="https://cdn.shopify.com/s/files/1/0257/8605/6753/files/Ec300_n1.jpg?v=1626211330" TargetMode="External"/><Relationship Id="rId29" Type="http://schemas.openxmlformats.org/officeDocument/2006/relationships/hyperlink" Target="https://cdn.shopify.com/s/files/1/0257/8605/6753/products/GOODYEAR-ASSURANCEMAXLIFE-F1-MA.jpg?v=1621606369" TargetMode="External"/><Relationship Id="rId1804" Type="http://schemas.openxmlformats.org/officeDocument/2006/relationships/hyperlink" Target="https://cdn.shopify.com/s/files/1/0257/8605/6753/files/Zeon_Sport_A-S_1.jpg?v=1626194317" TargetMode="External"/><Relationship Id="rId897" Type="http://schemas.openxmlformats.org/officeDocument/2006/relationships/hyperlink" Target="https://cdn.shopify.com/s/files/1/0257/8605/6753/files/Cobra_Radial_Gt_n2.jpg?v=1625675908" TargetMode="External"/><Relationship Id="rId757" Type="http://schemas.openxmlformats.org/officeDocument/2006/relationships/hyperlink" Target="https://cdn.shopify.com/s/files/1/0257/8605/6753/files/Potenza_Re_97_As_3.jpg?v=1625597584" TargetMode="External"/><Relationship Id="rId964" Type="http://schemas.openxmlformats.org/officeDocument/2006/relationships/hyperlink" Target="https://cdn.shopify.com/s/files/1/0257/8605/6753/files/Cs1_n3.jpg?v=1625677022" TargetMode="External"/><Relationship Id="rId1387" Type="http://schemas.openxmlformats.org/officeDocument/2006/relationships/hyperlink" Target="https://cdn.shopify.com/s/files/1/0257/8605/6753/files/Discoverer_At3_4S_n1.jpg?v=1625700089" TargetMode="External"/><Relationship Id="rId1594" Type="http://schemas.openxmlformats.org/officeDocument/2006/relationships/hyperlink" Target="https://cdn.shopify.com/s/files/1/0257/8605/6753/files/Stt_pro_Ln_1.jpg?v=1626128915" TargetMode="External"/><Relationship Id="rId93" Type="http://schemas.openxmlformats.org/officeDocument/2006/relationships/hyperlink" Target="https://cdn.shopify.com/s/files/1/0257/8605/6753/files/T-A_Ko2_N_3.png?v=1624895912" TargetMode="External"/><Relationship Id="rId617" Type="http://schemas.openxmlformats.org/officeDocument/2006/relationships/hyperlink" Target="https://cdn.shopify.com/s/files/1/0257/8605/6753/files/Dueler_H-P_Sport_2.jpg?v=1625523480" TargetMode="External"/><Relationship Id="rId824" Type="http://schemas.openxmlformats.org/officeDocument/2006/relationships/hyperlink" Target="https://cdn.shopify.com/s/files/1/0257/8605/6753/files/Turanza_Er300_n1.jpg?v=1625612453" TargetMode="External"/><Relationship Id="rId1247" Type="http://schemas.openxmlformats.org/officeDocument/2006/relationships/hyperlink" Target="https://cdn.shopify.com/s/files/1/0257/8605/6753/files/Cs5_Ultra_Touring_n2.png?v=1625693389" TargetMode="External"/><Relationship Id="rId1454" Type="http://schemas.openxmlformats.org/officeDocument/2006/relationships/hyperlink" Target="https://cdn.shopify.com/s/files/1/0257/8605/6753/files/Discuverer_Atr_3.jpg?v=1625762793" TargetMode="External"/><Relationship Id="rId1661" Type="http://schemas.openxmlformats.org/officeDocument/2006/relationships/hyperlink" Target="https://cdn.shopify.com/s/files/1/0257/8605/6753/files/Stt_Pro_Lb_2.jpg?v=1626128899" TargetMode="External"/><Relationship Id="rId1899" Type="http://schemas.openxmlformats.org/officeDocument/2006/relationships/hyperlink" Target="https://cdn.shopify.com/s/files/1/0257/8605/6753/files/Direzza_Dz_102_n1.jpg?v=1626195053" TargetMode="External"/><Relationship Id="rId1107" Type="http://schemas.openxmlformats.org/officeDocument/2006/relationships/hyperlink" Target="https://cdn.shopify.com/s/files/1/0257/8605/6753/files/Cs4_Touring_2.jpg?v=1625680249" TargetMode="External"/><Relationship Id="rId1314" Type="http://schemas.openxmlformats.org/officeDocument/2006/relationships/hyperlink" Target="https://cdn.shopify.com/s/files/1/0257/8605/6753/files/Discoverer_At3_Lt_n3.jpg?v=1625697754" TargetMode="External"/><Relationship Id="rId1521" Type="http://schemas.openxmlformats.org/officeDocument/2006/relationships/hyperlink" Target="https://cdn.shopify.com/s/files/1/0257/8605/6753/files/Discoverer_ht3_n3.jpg?v=1625787996" TargetMode="External"/><Relationship Id="rId1759" Type="http://schemas.openxmlformats.org/officeDocument/2006/relationships/hyperlink" Target="https://cdn.shopify.com/s/files/1/0257/8605/6753/files/Zeon_Rs3-S_1.jpg?v=1626191890" TargetMode="External"/><Relationship Id="rId1966" Type="http://schemas.openxmlformats.org/officeDocument/2006/relationships/hyperlink" Target="https://cdn.shopify.com/s/files/1/0257/8605/6753/files/Grandtrek_Pt3_n2.jpg?v=1626212466" TargetMode="External"/><Relationship Id="rId1619" Type="http://schemas.openxmlformats.org/officeDocument/2006/relationships/hyperlink" Target="https://cdn.shopify.com/s/files/1/0257/8605/6753/files/Stt_Pro_Ln2.jpg?v=1626128915" TargetMode="External"/><Relationship Id="rId1826" Type="http://schemas.openxmlformats.org/officeDocument/2006/relationships/hyperlink" Target="https://cdn.shopify.com/s/files/1/0257/8605/6753/files/Direzza_Dz_102_n3.jpg?v=1626195052" TargetMode="External"/><Relationship Id="rId20" Type="http://schemas.openxmlformats.org/officeDocument/2006/relationships/hyperlink" Target="https://cdn.shopify.com/s/files/1/0257/8605/6753/products/PIRELLISCORPIONVERDE99V1.jpg?v=1621607112" TargetMode="External"/><Relationship Id="rId2088" Type="http://schemas.openxmlformats.org/officeDocument/2006/relationships/hyperlink" Target="https://cdn.shopify.com/s/files/1/0257/8605/6753/files/Sp_Sport_Maxx_Gt_n1.jpg?v=1626220065" TargetMode="External"/><Relationship Id="rId267" Type="http://schemas.openxmlformats.org/officeDocument/2006/relationships/hyperlink" Target="https://cdn.shopify.com/s/files/1/0257/8605/6753/files/G-Force_TA_Kdw_N2.jpg?v=1624985290" TargetMode="External"/><Relationship Id="rId474" Type="http://schemas.openxmlformats.org/officeDocument/2006/relationships/hyperlink" Target="https://cdn.shopify.com/s/files/1/0257/8605/6753/files/Commercial-TA-All-Season_2_N3.png?v=1625266927" TargetMode="External"/><Relationship Id="rId2155" Type="http://schemas.openxmlformats.org/officeDocument/2006/relationships/hyperlink" Target="https://cdn.shopify.com/s/files/1/0257/8605/6753/files/Sp_Touting_T1_n1.jpg?v=1626275014" TargetMode="External"/><Relationship Id="rId127" Type="http://schemas.openxmlformats.org/officeDocument/2006/relationships/hyperlink" Target="https://cdn.shopify.com/s/files/1/0257/8605/6753/files/T-A_Ko2_N_2.png?v=1624895912" TargetMode="External"/><Relationship Id="rId681" Type="http://schemas.openxmlformats.org/officeDocument/2006/relationships/hyperlink" Target="https://cdn.shopify.com/s/files/1/0257/8605/6753/files/Ecopia_Ep150_n2.jpg?v=1625589490" TargetMode="External"/><Relationship Id="rId779" Type="http://schemas.openxmlformats.org/officeDocument/2006/relationships/hyperlink" Target="https://cdn.shopify.com/s/files/1/0257/8605/6753/files/Potenza_S001_n1.jpg?v=1625611381" TargetMode="External"/><Relationship Id="rId986" Type="http://schemas.openxmlformats.org/officeDocument/2006/relationships/hyperlink" Target="https://cdn.shopify.com/s/files/1/0257/8605/6753/files/Cs1_n1.jpg?v=1625677022" TargetMode="External"/><Relationship Id="rId334" Type="http://schemas.openxmlformats.org/officeDocument/2006/relationships/hyperlink" Target="https://cdn.shopify.com/s/files/1/0257/8605/6753/files/G-Force_TA_Kdw_N3.jpg?v=1624985290" TargetMode="External"/><Relationship Id="rId541" Type="http://schemas.openxmlformats.org/officeDocument/2006/relationships/hyperlink" Target="https://cdn.shopify.com/s/files/1/0257/8605/6753/files/Rugged_Trail_TA_3.jpg?v=1625510108" TargetMode="External"/><Relationship Id="rId639" Type="http://schemas.openxmlformats.org/officeDocument/2006/relationships/hyperlink" Target="https://cdn.shopify.com/s/files/1/0257/8605/6753/files/Dueler_H-L_687_1_9e30704b-1639-4586-b4e6-18b9a20ec44c.jpg?v=1625527246" TargetMode="External"/><Relationship Id="rId1171" Type="http://schemas.openxmlformats.org/officeDocument/2006/relationships/hyperlink" Target="https://cdn.shopify.com/s/files/1/0257/8605/6753/files/Cs5_Grand_Touring_1.jpg?v=1625682131" TargetMode="External"/><Relationship Id="rId1269" Type="http://schemas.openxmlformats.org/officeDocument/2006/relationships/hyperlink" Target="https://cdn.shopify.com/s/files/1/0257/8605/6753/files/Cs5_Ultra_Touring_n3.png?v=1625693389" TargetMode="External"/><Relationship Id="rId1476" Type="http://schemas.openxmlformats.org/officeDocument/2006/relationships/hyperlink" Target="https://cdn.shopify.com/s/files/1/0257/8605/6753/files/Discoverer_H-T3.jpg?v=1625765642" TargetMode="External"/><Relationship Id="rId2015" Type="http://schemas.openxmlformats.org/officeDocument/2006/relationships/hyperlink" Target="https://cdn.shopify.com/s/files/1/0257/8605/6753/files/Dunlop_Sp_Sport_n3.jpg?v=1626215078" TargetMode="External"/><Relationship Id="rId2222" Type="http://schemas.openxmlformats.org/officeDocument/2006/relationships/hyperlink" Target="https://cdn.shopify.com/s/files/1/0257/8605/6753/files/Cinturato_P1_n2.jpg?v=1626279115" TargetMode="External"/><Relationship Id="rId401" Type="http://schemas.openxmlformats.org/officeDocument/2006/relationships/hyperlink" Target="https://cdn.shopify.com/s/files/1/0257/8605/6753/files/BFGoodrich-Mud-Terrain-TA-KM2-LB_1_90f746c0-d23c-4010-9c91-294f02874f3e.jpg?v=1625089713" TargetMode="External"/><Relationship Id="rId846" Type="http://schemas.openxmlformats.org/officeDocument/2006/relationships/hyperlink" Target="https://cdn.shopify.com/s/files/1/0257/8605/6753/files/Turanza_Er370_n2.jpg?v=1625612634" TargetMode="External"/><Relationship Id="rId1031" Type="http://schemas.openxmlformats.org/officeDocument/2006/relationships/hyperlink" Target="https://cdn.shopify.com/s/files/1/0257/8605/6753/files/Cs1_n1.jpg?v=1625677022" TargetMode="External"/><Relationship Id="rId1129" Type="http://schemas.openxmlformats.org/officeDocument/2006/relationships/hyperlink" Target="https://cdn.shopify.com/s/files/1/0257/8605/6753/files/Cs5_Grand_Touring_3.jpg?v=1625682131" TargetMode="External"/><Relationship Id="rId1683" Type="http://schemas.openxmlformats.org/officeDocument/2006/relationships/hyperlink" Target="https://cdn.shopify.com/s/files/1/0257/8605/6753/files/Evolution_Att_089b2665-a04c-41e4-92c7-898f3cb955ee.jpg?v=1626133401" TargetMode="External"/><Relationship Id="rId1890" Type="http://schemas.openxmlformats.org/officeDocument/2006/relationships/hyperlink" Target="https://cdn.shopify.com/s/files/1/0257/8605/6753/files/Direzza_Dz_102_n1.jpg?v=1626195053" TargetMode="External"/><Relationship Id="rId1988" Type="http://schemas.openxmlformats.org/officeDocument/2006/relationships/hyperlink" Target="https://cdn.shopify.com/s/files/1/0257/8605/6753/files/Grandtreck_Pt3_n2.jpg?v=1626212479" TargetMode="External"/><Relationship Id="rId706" Type="http://schemas.openxmlformats.org/officeDocument/2006/relationships/hyperlink" Target="https://cdn.shopify.com/s/files/1/0257/8605/6753/files/M773_n3.jpg?v=1625595852" TargetMode="External"/><Relationship Id="rId913" Type="http://schemas.openxmlformats.org/officeDocument/2006/relationships/hyperlink" Target="https://cdn.shopify.com/s/files/1/0257/8605/6753/files/Cobra_Radial_Gt_n3.jpg?v=1625675908" TargetMode="External"/><Relationship Id="rId1336" Type="http://schemas.openxmlformats.org/officeDocument/2006/relationships/hyperlink" Target="https://cdn.shopify.com/s/files/1/0257/8605/6753/files/Discoverer_AT3_Suv_n1.jpg?v=1625698384" TargetMode="External"/><Relationship Id="rId1543" Type="http://schemas.openxmlformats.org/officeDocument/2006/relationships/hyperlink" Target="https://cdn.shopify.com/s/files/1/0257/8605/6753/files/Discoverer_ht3_n1.jpg?v=1625787996" TargetMode="External"/><Relationship Id="rId1750" Type="http://schemas.openxmlformats.org/officeDocument/2006/relationships/hyperlink" Target="https://cdn.shopify.com/s/files/1/0257/8605/6753/files/Zeon_Ltz_1.jpg?v=1626190484" TargetMode="External"/><Relationship Id="rId42" Type="http://schemas.openxmlformats.org/officeDocument/2006/relationships/hyperlink" Target="https://cdn.shopify.com/s/files/1/0257/8605/6753/files/T-A_KO_N2.jpg?v=1624894075" TargetMode="External"/><Relationship Id="rId1403" Type="http://schemas.openxmlformats.org/officeDocument/2006/relationships/hyperlink" Target="https://cdn.shopify.com/s/files/1/0257/8605/6753/files/Discuverer_Atr_3.jpg?v=1625762793" TargetMode="External"/><Relationship Id="rId1610" Type="http://schemas.openxmlformats.org/officeDocument/2006/relationships/hyperlink" Target="https://cdn.shopify.com/s/files/1/0257/8605/6753/files/Stt_Pro_Ln2.jpg?v=1626128915" TargetMode="External"/><Relationship Id="rId1848" Type="http://schemas.openxmlformats.org/officeDocument/2006/relationships/hyperlink" Target="https://cdn.shopify.com/s/files/1/0257/8605/6753/files/Direzza_Dz_102_n1.jpg?v=1626195053" TargetMode="External"/><Relationship Id="rId191" Type="http://schemas.openxmlformats.org/officeDocument/2006/relationships/hyperlink" Target="https://cdn.shopify.com/s/files/1/0257/8605/6753/files/G_Force_Sport_Comp2_N_2.jpg?v=1624905646" TargetMode="External"/><Relationship Id="rId1708" Type="http://schemas.openxmlformats.org/officeDocument/2006/relationships/hyperlink" Target="https://cdn.shopify.com/s/files/1/0257/8605/6753/files/Evolution_Att_Lb_1.jpg?v=1626133363" TargetMode="External"/><Relationship Id="rId1915" Type="http://schemas.openxmlformats.org/officeDocument/2006/relationships/hyperlink" Target="https://cdn.shopify.com/s/files/1/0257/8605/6753/files/Direzza_Dz101_n2.jpg?v=1626196146" TargetMode="External"/><Relationship Id="rId289" Type="http://schemas.openxmlformats.org/officeDocument/2006/relationships/hyperlink" Target="https://cdn.shopify.com/s/files/1/0257/8605/6753/files/G-Force_TA_Kdw_N3.jpg?v=1624985290" TargetMode="External"/><Relationship Id="rId496" Type="http://schemas.openxmlformats.org/officeDocument/2006/relationships/hyperlink" Target="https://cdn.shopify.com/s/files/1/0257/8605/6753/files/Advantage_TA_Drive_3_e41dd802-9543-4c69-9121-dc57f6eab428.jpg?v=1625335077" TargetMode="External"/><Relationship Id="rId2177" Type="http://schemas.openxmlformats.org/officeDocument/2006/relationships/hyperlink" Target="https://cdn.shopify.com/s/files/1/0257/8605/6753/files/Carrier_n2.jpg?v=1626276139" TargetMode="External"/><Relationship Id="rId149" Type="http://schemas.openxmlformats.org/officeDocument/2006/relationships/hyperlink" Target="https://cdn.shopify.com/s/files/1/0257/8605/6753/files/T-A_Ko2_N_1.png?v=1624895912" TargetMode="External"/><Relationship Id="rId356" Type="http://schemas.openxmlformats.org/officeDocument/2006/relationships/hyperlink" Target="https://cdn.shopify.com/s/files/1/0257/8605/6753/files/Long_Trail_TA_Tour_LN_1.jpg?v=1624987197" TargetMode="External"/><Relationship Id="rId563" Type="http://schemas.openxmlformats.org/officeDocument/2006/relationships/hyperlink" Target="https://cdn.shopify.com/s/files/1/0257/8605/6753/files/Dueler_AT_Revo_2_n1.jpg?v=1625520229" TargetMode="External"/><Relationship Id="rId770" Type="http://schemas.openxmlformats.org/officeDocument/2006/relationships/hyperlink" Target="https://cdn.shopify.com/s/files/1/0257/8605/6753/files/Potenza_S001_n1.jpg?v=1625611381" TargetMode="External"/><Relationship Id="rId1193" Type="http://schemas.openxmlformats.org/officeDocument/2006/relationships/hyperlink" Target="https://cdn.shopify.com/s/files/1/0257/8605/6753/files/Cs5_Grand_Touring_2.jpg?v=1625682131" TargetMode="External"/><Relationship Id="rId2037" Type="http://schemas.openxmlformats.org/officeDocument/2006/relationships/hyperlink" Target="https://cdn.shopify.com/s/files/1/0257/8605/6753/files/Dunlop_Sport_5000_n1.jpg?v=1626215832" TargetMode="External"/><Relationship Id="rId2244" Type="http://schemas.openxmlformats.org/officeDocument/2006/relationships/hyperlink" Target="https://cdn.shopify.com/s/files/1/0257/8605/6753/files/Cinturato_P1_n3.jpg?v=1626279115" TargetMode="External"/><Relationship Id="rId216" Type="http://schemas.openxmlformats.org/officeDocument/2006/relationships/hyperlink" Target="https://cdn.shopify.com/s/files/1/0257/8605/6753/files/G_Force_Sport_Comp2_N_1.jpg?v=1624905646" TargetMode="External"/><Relationship Id="rId423" Type="http://schemas.openxmlformats.org/officeDocument/2006/relationships/hyperlink" Target="https://cdn.shopify.com/s/files/1/0257/8605/6753/files/BFGoodrich-Mud-Terrain-TA-KM2-LN_3.jpg?v=1625068530" TargetMode="External"/><Relationship Id="rId868" Type="http://schemas.openxmlformats.org/officeDocument/2006/relationships/hyperlink" Target="https://cdn.shopify.com/s/files/1/0257/8605/6753/files/4x4_Contact_n3.jpg?v=1625613769" TargetMode="External"/><Relationship Id="rId1053" Type="http://schemas.openxmlformats.org/officeDocument/2006/relationships/hyperlink" Target="https://cdn.shopify.com/s/files/1/0257/8605/6753/files/Cooper-CS3-Touring_2.jpg?v=1625679610" TargetMode="External"/><Relationship Id="rId1260" Type="http://schemas.openxmlformats.org/officeDocument/2006/relationships/hyperlink" Target="https://cdn.shopify.com/s/files/1/0257/8605/6753/files/Cs5_Ultra_Touring_n3.png?v=1625693389" TargetMode="External"/><Relationship Id="rId1498" Type="http://schemas.openxmlformats.org/officeDocument/2006/relationships/hyperlink" Target="https://cdn.shopify.com/s/files/1/0257/8605/6753/files/Discoverer_h-t_plus_1.jpg?v=1625766380" TargetMode="External"/><Relationship Id="rId2104" Type="http://schemas.openxmlformats.org/officeDocument/2006/relationships/hyperlink" Target="https://cdn.shopify.com/s/files/1/0257/8605/6753/files/Sp_Sport_Maxx_Gt_n2.jpg?v=1626220065" TargetMode="External"/><Relationship Id="rId630" Type="http://schemas.openxmlformats.org/officeDocument/2006/relationships/hyperlink" Target="https://cdn.shopify.com/s/files/1/0257/8605/6753/files/Dueler_H-T_470_1.jpg?v=1625524139" TargetMode="External"/><Relationship Id="rId728" Type="http://schemas.openxmlformats.org/officeDocument/2006/relationships/hyperlink" Target="https://cdn.shopify.com/s/files/1/0257/8605/6753/files/Potenza_R050A_1.jpg?v=1625596343" TargetMode="External"/><Relationship Id="rId935" Type="http://schemas.openxmlformats.org/officeDocument/2006/relationships/hyperlink" Target="https://cdn.shopify.com/s/files/1/0257/8605/6753/files/Cobra_Radial_Gt_n1.jpg?v=1625675908" TargetMode="External"/><Relationship Id="rId1358" Type="http://schemas.openxmlformats.org/officeDocument/2006/relationships/hyperlink" Target="https://cdn.shopify.com/s/files/1/0257/8605/6753/files/Discoverer_At3_4S_n2.png?v=1625700089" TargetMode="External"/><Relationship Id="rId1565" Type="http://schemas.openxmlformats.org/officeDocument/2006/relationships/hyperlink" Target="https://cdn.shopify.com/s/files/1/0257/8605/6753/files/Discoverer_St_Maxx_Ln2.jpg?v=1625847181" TargetMode="External"/><Relationship Id="rId1772" Type="http://schemas.openxmlformats.org/officeDocument/2006/relationships/hyperlink" Target="https://cdn.shopify.com/s/files/1/0257/8605/6753/files/Zeon_Rs3-S_2.jpg?v=1626191889" TargetMode="External"/><Relationship Id="rId64" Type="http://schemas.openxmlformats.org/officeDocument/2006/relationships/hyperlink" Target="https://cdn.shopify.com/s/files/1/0257/8605/6753/files/T-A_Ko2_N_3.png?v=1624895912" TargetMode="External"/><Relationship Id="rId1120" Type="http://schemas.openxmlformats.org/officeDocument/2006/relationships/hyperlink" Target="https://cdn.shopify.com/s/files/1/0257/8605/6753/files/Cs4_Touring_3.jpg?v=1625680249" TargetMode="External"/><Relationship Id="rId1218" Type="http://schemas.openxmlformats.org/officeDocument/2006/relationships/hyperlink" Target="https://cdn.shopify.com/s/files/1/0257/8605/6753/files/Cs5_Ultra_Touring_n3.png?v=1625693389" TargetMode="External"/><Relationship Id="rId1425" Type="http://schemas.openxmlformats.org/officeDocument/2006/relationships/hyperlink" Target="https://cdn.shopify.com/s/files/1/0257/8605/6753/files/Discuverer_Atr_2.jpg?v=1625762793" TargetMode="External"/><Relationship Id="rId1632" Type="http://schemas.openxmlformats.org/officeDocument/2006/relationships/hyperlink" Target="https://cdn.shopify.com/s/files/1/0257/8605/6753/files/Stt_Pro_Lb_3.jpg?v=1626128899" TargetMode="External"/><Relationship Id="rId1937" Type="http://schemas.openxmlformats.org/officeDocument/2006/relationships/hyperlink" Target="https://cdn.shopify.com/s/files/1/0257/8605/6753/files/Ec300_n3.jpg?v=1626211330" TargetMode="External"/><Relationship Id="rId2199" Type="http://schemas.openxmlformats.org/officeDocument/2006/relationships/hyperlink" Target="https://cdn.shopify.com/s/files/1/0257/8605/6753/files/Chrono_n1.jpg?v=1626276399" TargetMode="External"/><Relationship Id="rId280" Type="http://schemas.openxmlformats.org/officeDocument/2006/relationships/hyperlink" Target="https://cdn.shopify.com/s/files/1/0257/8605/6753/files/G-Force_TA_Kdw_N3.jpg?v=1624985290" TargetMode="External"/><Relationship Id="rId140" Type="http://schemas.openxmlformats.org/officeDocument/2006/relationships/hyperlink" Target="https://cdn.shopify.com/s/files/1/0257/8605/6753/files/T-A_Ko2_N_1.png?v=1624895912" TargetMode="External"/><Relationship Id="rId378" Type="http://schemas.openxmlformats.org/officeDocument/2006/relationships/hyperlink" Target="https://cdn.shopify.com/s/files/1/0257/8605/6753/files/BFGoodrich-Mud-Terrain-TA-KM2-LB_2.png?v=1625068044" TargetMode="External"/><Relationship Id="rId585" Type="http://schemas.openxmlformats.org/officeDocument/2006/relationships/hyperlink" Target="https://cdn.shopify.com/s/files/1/0257/8605/6753/files/Dueler_H-P_Sport_1.jpg?v=1625523480" TargetMode="External"/><Relationship Id="rId792" Type="http://schemas.openxmlformats.org/officeDocument/2006/relationships/hyperlink" Target="https://cdn.shopify.com/s/files/1/0257/8605/6753/files/Potenza_S001_n2.jpg?v=1625611381" TargetMode="External"/><Relationship Id="rId2059" Type="http://schemas.openxmlformats.org/officeDocument/2006/relationships/hyperlink" Target="https://cdn.shopify.com/s/files/1/0257/8605/6753/files/Sp_Sport_Maxx_n2.jpg?v=1626219713" TargetMode="External"/><Relationship Id="rId2266" Type="http://schemas.openxmlformats.org/officeDocument/2006/relationships/hyperlink" Target="https://cdn.shopify.com/s/files/1/0257/8605/6753/products/carrier-3-4-1505470086581.jpg?v=1626374308" TargetMode="External"/><Relationship Id="rId6" Type="http://schemas.openxmlformats.org/officeDocument/2006/relationships/hyperlink" Target="https://cdn.shopify.com/s/files/1/0257/8605/6753/products/UNIROYALLIBERATORA-T109Q.jpg?v=1621608508" TargetMode="External"/><Relationship Id="rId238" Type="http://schemas.openxmlformats.org/officeDocument/2006/relationships/hyperlink" Target="https://cdn.shopify.com/s/files/1/0257/8605/6753/files/G_Force_Sport_Comp2_N_3.png?v=1624905647" TargetMode="External"/><Relationship Id="rId445" Type="http://schemas.openxmlformats.org/officeDocument/2006/relationships/hyperlink" Target="https://cdn.shopify.com/s/files/1/0257/8605/6753/files/Radial_T-A_1.png?v=1625095887" TargetMode="External"/><Relationship Id="rId652" Type="http://schemas.openxmlformats.org/officeDocument/2006/relationships/hyperlink" Target="https://cdn.shopify.com/s/files/1/0257/8605/6753/files/Dueler_H-T_840_3.jpg?v=1625584272" TargetMode="External"/><Relationship Id="rId1075" Type="http://schemas.openxmlformats.org/officeDocument/2006/relationships/hyperlink" Target="https://cdn.shopify.com/s/files/1/0257/8605/6753/files/Cooper-CS3-Touring_3.jpg?v=1625679610" TargetMode="External"/><Relationship Id="rId1282" Type="http://schemas.openxmlformats.org/officeDocument/2006/relationships/hyperlink" Target="https://cdn.shopify.com/s/files/1/0257/8605/6753/files/Discoverer_At3_Lt_n1.jpg?v=1625697754" TargetMode="External"/><Relationship Id="rId2126" Type="http://schemas.openxmlformats.org/officeDocument/2006/relationships/hyperlink" Target="https://cdn.shopify.com/s/files/1/0257/8605/6753/files/Sp_Sport_Maxx_Tt_n2.jpg?v=1626220637" TargetMode="External"/><Relationship Id="rId305" Type="http://schemas.openxmlformats.org/officeDocument/2006/relationships/hyperlink" Target="https://cdn.shopify.com/s/files/1/0257/8605/6753/files/G-Force_TA_Kdw_N1.jpg?v=1624985290" TargetMode="External"/><Relationship Id="rId512" Type="http://schemas.openxmlformats.org/officeDocument/2006/relationships/hyperlink" Target="https://cdn.shopify.com/s/files/1/0257/8605/6753/files/Advantage_TA_Drive_1_e107c62c-35a1-4b0c-95f5-9d3ca28b7228.jpg?v=1625335077" TargetMode="External"/><Relationship Id="rId957" Type="http://schemas.openxmlformats.org/officeDocument/2006/relationships/hyperlink" Target="https://cdn.shopify.com/s/files/1/0257/8605/6753/files/Cs1_n2.jpg?v=1625677022" TargetMode="External"/><Relationship Id="rId1142" Type="http://schemas.openxmlformats.org/officeDocument/2006/relationships/hyperlink" Target="https://cdn.shopify.com/s/files/1/0257/8605/6753/files/Cs5_Grand_Touring_1.jpg?v=1625682131" TargetMode="External"/><Relationship Id="rId1587" Type="http://schemas.openxmlformats.org/officeDocument/2006/relationships/hyperlink" Target="https://cdn.shopify.com/s/files/1/0257/8605/6753/files/Stt_Lre_2.jpg?v=1626126671" TargetMode="External"/><Relationship Id="rId1794" Type="http://schemas.openxmlformats.org/officeDocument/2006/relationships/hyperlink" Target="https://cdn.shopify.com/s/files/1/0257/8605/6753/files/Zeon_Rs3-S_3.jpg?v=1626191890" TargetMode="External"/><Relationship Id="rId86" Type="http://schemas.openxmlformats.org/officeDocument/2006/relationships/hyperlink" Target="https://cdn.shopify.com/s/files/1/0257/8605/6753/files/T-A_Ko2_N_1.png?v=1624895912" TargetMode="External"/><Relationship Id="rId817" Type="http://schemas.openxmlformats.org/officeDocument/2006/relationships/hyperlink" Target="https://cdn.shopify.com/s/files/1/0257/8605/6753/files/Turanza_Er300_n3.jpg?v=1625612453" TargetMode="External"/><Relationship Id="rId1002" Type="http://schemas.openxmlformats.org/officeDocument/2006/relationships/hyperlink" Target="https://cdn.shopify.com/s/files/1/0257/8605/6753/files/Cs1_n2.jpg?v=1625677022" TargetMode="External"/><Relationship Id="rId1447" Type="http://schemas.openxmlformats.org/officeDocument/2006/relationships/hyperlink" Target="https://cdn.shopify.com/s/files/1/0257/8605/6753/files/Discuverer_Atr_1.jpg?v=1625762793" TargetMode="External"/><Relationship Id="rId1654" Type="http://schemas.openxmlformats.org/officeDocument/2006/relationships/hyperlink" Target="https://cdn.shopify.com/s/files/1/0257/8605/6753/files/Stt_Pro_Lb_1.jpg?v=1626128899" TargetMode="External"/><Relationship Id="rId1861" Type="http://schemas.openxmlformats.org/officeDocument/2006/relationships/hyperlink" Target="https://cdn.shopify.com/s/files/1/0257/8605/6753/files/Direzza_Dz_102_n2.jpg?v=1626195129" TargetMode="External"/><Relationship Id="rId1307" Type="http://schemas.openxmlformats.org/officeDocument/2006/relationships/hyperlink" Target="https://cdn.shopify.com/s/files/1/0257/8605/6753/files/Discoverer_At3_Lt_n2.jpg?v=1625697754" TargetMode="External"/><Relationship Id="rId1514" Type="http://schemas.openxmlformats.org/officeDocument/2006/relationships/hyperlink" Target="https://cdn.shopify.com/s/files/1/0257/8605/6753/files/Discoverer_ht3_n2.jpg?v=1625787996" TargetMode="External"/><Relationship Id="rId1721" Type="http://schemas.openxmlformats.org/officeDocument/2006/relationships/hyperlink" Target="https://cdn.shopify.com/s/files/1/0257/8605/6753/files/Evolution_H-T_2.jpg?v=1626187622" TargetMode="External"/><Relationship Id="rId1959" Type="http://schemas.openxmlformats.org/officeDocument/2006/relationships/hyperlink" Target="https://cdn.shopify.com/s/files/1/0257/8605/6753/files/Grandtrek_Pt3_n1.jpg?v=1626212458" TargetMode="External"/><Relationship Id="rId13" Type="http://schemas.openxmlformats.org/officeDocument/2006/relationships/hyperlink" Target="https://cdn.shopify.com/s/files/1/0257/8605/6753/products/PIRELLISCORPIONVERDE99V2.jpg?v=1621606394" TargetMode="External"/><Relationship Id="rId1819" Type="http://schemas.openxmlformats.org/officeDocument/2006/relationships/hyperlink" Target="https://cdn.shopify.com/s/files/1/0257/8605/6753/files/Direzza_Dz_102_n2.jpg?v=1626195129" TargetMode="External"/><Relationship Id="rId2190" Type="http://schemas.openxmlformats.org/officeDocument/2006/relationships/hyperlink" Target="https://cdn.shopify.com/s/files/1/0257/8605/6753/files/Chrono_n1.jpg?v=1626276399" TargetMode="External"/><Relationship Id="rId162" Type="http://schemas.openxmlformats.org/officeDocument/2006/relationships/hyperlink" Target="https://cdn.shopify.com/s/files/1/0257/8605/6753/files/G-Force_Sport_N_3.jpg?v=1624905214" TargetMode="External"/><Relationship Id="rId467" Type="http://schemas.openxmlformats.org/officeDocument/2006/relationships/hyperlink" Target="https://cdn.shopify.com/s/files/1/0257/8605/6753/files/Commercial-TA-All-Season_2_N_1.png?v=1625265213" TargetMode="External"/><Relationship Id="rId1097" Type="http://schemas.openxmlformats.org/officeDocument/2006/relationships/hyperlink" Target="https://cdn.shopify.com/s/files/1/0257/8605/6753/files/Cooper-CS3-Touring_1.jpg?v=1625679610" TargetMode="External"/><Relationship Id="rId2050" Type="http://schemas.openxmlformats.org/officeDocument/2006/relationships/hyperlink" Target="https://cdn.shopify.com/s/files/1/0257/8605/6753/files/Sp_Sport_Maxx_n2.jpg?v=1626219713" TargetMode="External"/><Relationship Id="rId2148" Type="http://schemas.openxmlformats.org/officeDocument/2006/relationships/hyperlink" Target="https://cdn.shopify.com/s/files/1/0257/8605/6753/files/Sp_Touting_T1_n3.jpg?v=1626275015" TargetMode="External"/><Relationship Id="rId674" Type="http://schemas.openxmlformats.org/officeDocument/2006/relationships/hyperlink" Target="https://cdn.shopify.com/s/files/1/0257/8605/6753/files/Ecopia_Ep150_n1.jpg?v=1625589490" TargetMode="External"/><Relationship Id="rId881" Type="http://schemas.openxmlformats.org/officeDocument/2006/relationships/hyperlink" Target="https://cdn.shopify.com/s/files/1/0257/8605/6753/files/Contipremiumcontact_2_n1.png?v=1625615101" TargetMode="External"/><Relationship Id="rId979" Type="http://schemas.openxmlformats.org/officeDocument/2006/relationships/hyperlink" Target="https://cdn.shopify.com/s/files/1/0257/8605/6753/files/Cs1_n3.jpg?v=1625677022" TargetMode="External"/><Relationship Id="rId327" Type="http://schemas.openxmlformats.org/officeDocument/2006/relationships/hyperlink" Target="https://cdn.shopify.com/s/files/1/0257/8605/6753/files/G-Force_TA_Kdw_N2.jpg?v=1624985290" TargetMode="External"/><Relationship Id="rId534" Type="http://schemas.openxmlformats.org/officeDocument/2006/relationships/hyperlink" Target="https://cdn.shopify.com/s/files/1/0257/8605/6753/files/Sport_Truck_T-A_3.png?v=1625502682" TargetMode="External"/><Relationship Id="rId741" Type="http://schemas.openxmlformats.org/officeDocument/2006/relationships/hyperlink" Target="https://cdn.shopify.com/s/files/1/0257/8605/6753/files/Potenza_R050A_2.jpg?v=1625596344" TargetMode="External"/><Relationship Id="rId839" Type="http://schemas.openxmlformats.org/officeDocument/2006/relationships/hyperlink" Target="https://cdn.shopify.com/s/files/1/0257/8605/6753/files/Turanza_Er300_n1.jpg?v=1625612453" TargetMode="External"/><Relationship Id="rId1164" Type="http://schemas.openxmlformats.org/officeDocument/2006/relationships/hyperlink" Target="https://cdn.shopify.com/s/files/1/0257/8605/6753/files/Cs5_Grand_Touring_3.jpg?v=1625682131" TargetMode="External"/><Relationship Id="rId1371" Type="http://schemas.openxmlformats.org/officeDocument/2006/relationships/hyperlink" Target="https://cdn.shopify.com/s/files/1/0257/8605/6753/files/Discoverer_At3_4S_n3.jpg?v=1625700089" TargetMode="External"/><Relationship Id="rId1469" Type="http://schemas.openxmlformats.org/officeDocument/2006/relationships/hyperlink" Target="https://cdn.shopify.com/s/files/1/0257/8605/6753/files/Discoverer_H-T_2.jpg?v=1625765642" TargetMode="External"/><Relationship Id="rId2008" Type="http://schemas.openxmlformats.org/officeDocument/2006/relationships/hyperlink" Target="https://cdn.shopify.com/s/files/1/0257/8605/6753/files/Dunlop_Sp_Sport_n2.jpg?v=1626215077" TargetMode="External"/><Relationship Id="rId2215" Type="http://schemas.openxmlformats.org/officeDocument/2006/relationships/hyperlink" Target="https://cdn.shopify.com/s/files/1/0257/8605/6753/files/Cinturato_P1_n1.jpg?v=1626279115" TargetMode="External"/><Relationship Id="rId601" Type="http://schemas.openxmlformats.org/officeDocument/2006/relationships/hyperlink" Target="https://cdn.shopify.com/s/files/1/0257/8605/6753/files/Dueler_H-P_Sport_3.jpg?v=1625523480" TargetMode="External"/><Relationship Id="rId1024" Type="http://schemas.openxmlformats.org/officeDocument/2006/relationships/hyperlink" Target="https://cdn.shopify.com/s/files/1/0257/8605/6753/files/Cs1_n3.jpg?v=1625677022" TargetMode="External"/><Relationship Id="rId1231" Type="http://schemas.openxmlformats.org/officeDocument/2006/relationships/hyperlink" Target="https://cdn.shopify.com/s/files/1/0257/8605/6753/files/Cs5_Ultra_Touring_n1.jpg?v=1625693389" TargetMode="External"/><Relationship Id="rId1676" Type="http://schemas.openxmlformats.org/officeDocument/2006/relationships/hyperlink" Target="https://cdn.shopify.com/s/files/1/0257/8605/6753/files/Stt_Pro_Lb_2.jpg?v=1626128899" TargetMode="External"/><Relationship Id="rId1883" Type="http://schemas.openxmlformats.org/officeDocument/2006/relationships/hyperlink" Target="https://cdn.shopify.com/s/files/1/0257/8605/6753/files/Direzza_Dz_102_n3.jpg?v=1626195052" TargetMode="External"/><Relationship Id="rId906" Type="http://schemas.openxmlformats.org/officeDocument/2006/relationships/hyperlink" Target="https://cdn.shopify.com/s/files/1/0257/8605/6753/files/Cobra_Radial_Gt_n2.jpg?v=1625675908" TargetMode="External"/><Relationship Id="rId1329" Type="http://schemas.openxmlformats.org/officeDocument/2006/relationships/hyperlink" Target="https://cdn.shopify.com/s/files/1/0257/8605/6753/files/Discoverer_At3_Lt_n3.jpg?v=1625697754" TargetMode="External"/><Relationship Id="rId1536" Type="http://schemas.openxmlformats.org/officeDocument/2006/relationships/hyperlink" Target="https://cdn.shopify.com/s/files/1/0257/8605/6753/files/Discoverer_ht3_n3.jpg?v=1625787996" TargetMode="External"/><Relationship Id="rId1743" Type="http://schemas.openxmlformats.org/officeDocument/2006/relationships/hyperlink" Target="https://cdn.shopify.com/s/files/1/0257/8605/6753/files/Zeon_Ltz_3.jpg?v=1626190508" TargetMode="External"/><Relationship Id="rId1950" Type="http://schemas.openxmlformats.org/officeDocument/2006/relationships/hyperlink" Target="https://cdn.shopify.com/s/files/1/0257/8605/6753/files/Ec300_n1.jpg?v=1626211330" TargetMode="External"/><Relationship Id="rId35" Type="http://schemas.openxmlformats.org/officeDocument/2006/relationships/hyperlink" Target="https://cdn.shopify.com/s/files/1/0257/8605/6753/files/T-A_KO_N1.jpg?v=1624894076" TargetMode="External"/><Relationship Id="rId1603" Type="http://schemas.openxmlformats.org/officeDocument/2006/relationships/hyperlink" Target="https://cdn.shopify.com/s/files/1/0257/8605/6753/files/Stt_pro_Ln_1.jpg?v=1626128915" TargetMode="External"/><Relationship Id="rId1810" Type="http://schemas.openxmlformats.org/officeDocument/2006/relationships/hyperlink" Target="https://cdn.shopify.com/s/files/1/0257/8605/6753/files/Direzza_Dz_102_n2.jpg?v=1626195129" TargetMode="External"/><Relationship Id="rId184" Type="http://schemas.openxmlformats.org/officeDocument/2006/relationships/hyperlink" Target="https://cdn.shopify.com/s/files/1/0257/8605/6753/files/G-Force_Sport_N_2.jpg?v=1624905214" TargetMode="External"/><Relationship Id="rId391" Type="http://schemas.openxmlformats.org/officeDocument/2006/relationships/hyperlink" Target="https://cdn.shopify.com/s/files/1/0257/8605/6753/files/BFGoodrich-Mud-Terrain-TA-KM2-LB_3.jpg?v=1625068044" TargetMode="External"/><Relationship Id="rId1908" Type="http://schemas.openxmlformats.org/officeDocument/2006/relationships/hyperlink" Target="https://cdn.shopify.com/s/files/1/0257/8605/6753/files/Direzza_Dz_102_n1.jpg?v=1626195053" TargetMode="External"/><Relationship Id="rId2072" Type="http://schemas.openxmlformats.org/officeDocument/2006/relationships/hyperlink" Target="https://cdn.shopify.com/s/files/1/0257/8605/6753/files/Sp_Sport_Maxx_n3.jpg?v=1626219713" TargetMode="External"/><Relationship Id="rId251" Type="http://schemas.openxmlformats.org/officeDocument/2006/relationships/hyperlink" Target="https://cdn.shopify.com/s/files/1/0257/8605/6753/files/G-Force_Super_Sport_A-S_N1.png?v=1624981893" TargetMode="External"/><Relationship Id="rId489" Type="http://schemas.openxmlformats.org/officeDocument/2006/relationships/hyperlink" Target="https://cdn.shopify.com/s/files/1/0257/8605/6753/files/Advantage_TA_Drive_2_77ec332e-7631-4f43-a0f0-475a9c774880.jpg?v=1625335077" TargetMode="External"/><Relationship Id="rId696" Type="http://schemas.openxmlformats.org/officeDocument/2006/relationships/hyperlink" Target="https://cdn.shopify.com/s/files/1/0257/8605/6753/files/Ecopia_Ep422_Plus_2.jpg?v=1625590239" TargetMode="External"/><Relationship Id="rId349" Type="http://schemas.openxmlformats.org/officeDocument/2006/relationships/hyperlink" Target="https://cdn.shopify.com/s/files/1/0257/8605/6753/files/Long_Trail_TA_Tour_LB.jpg?v=1624987064" TargetMode="External"/><Relationship Id="rId556" Type="http://schemas.openxmlformats.org/officeDocument/2006/relationships/hyperlink" Target="https://cdn.shopify.com/s/files/1/0257/8605/6753/files/Alenza_001_n3.jpg?v=1625515837" TargetMode="External"/><Relationship Id="rId763" Type="http://schemas.openxmlformats.org/officeDocument/2006/relationships/hyperlink" Target="https://cdn.shopify.com/s/files/1/0257/8605/6753/files/Potenza_S001_n3.jpg?v=1625611381" TargetMode="External"/><Relationship Id="rId1186" Type="http://schemas.openxmlformats.org/officeDocument/2006/relationships/hyperlink" Target="https://cdn.shopify.com/s/files/1/0257/8605/6753/files/Cs5_Grand_Touring_1.jpg?v=1625682131" TargetMode="External"/><Relationship Id="rId1393" Type="http://schemas.openxmlformats.org/officeDocument/2006/relationships/hyperlink" Target="https://cdn.shopify.com/s/files/1/0257/8605/6753/files/Discoverer_At3_4S_n1.jpg?v=1625700089" TargetMode="External"/><Relationship Id="rId2237" Type="http://schemas.openxmlformats.org/officeDocument/2006/relationships/hyperlink" Target="https://cdn.shopify.com/s/files/1/0257/8605/6753/files/Cinturato_P1_n2.jpg?v=1626279115" TargetMode="External"/><Relationship Id="rId111" Type="http://schemas.openxmlformats.org/officeDocument/2006/relationships/hyperlink" Target="https://cdn.shopify.com/s/files/1/0257/8605/6753/files/T-A_Ko2_N_3.png?v=1624895912" TargetMode="External"/><Relationship Id="rId209" Type="http://schemas.openxmlformats.org/officeDocument/2006/relationships/hyperlink" Target="https://cdn.shopify.com/s/files/1/0257/8605/6753/files/G_Force_Sport_Comp2_N_2.jpg?v=1624905646" TargetMode="External"/><Relationship Id="rId416" Type="http://schemas.openxmlformats.org/officeDocument/2006/relationships/hyperlink" Target="https://cdn.shopify.com/s/files/1/0257/8605/6753/files/BFGoodrich-Mud-Terrain-TA-KM2-LN_2.jpg?v=1625068519" TargetMode="External"/><Relationship Id="rId970" Type="http://schemas.openxmlformats.org/officeDocument/2006/relationships/hyperlink" Target="https://cdn.shopify.com/s/files/1/0257/8605/6753/files/Cs1_n3.jpg?v=1625677022" TargetMode="External"/><Relationship Id="rId1046" Type="http://schemas.openxmlformats.org/officeDocument/2006/relationships/hyperlink" Target="https://cdn.shopify.com/s/files/1/0257/8605/6753/files/Cooper-CS3-Touring_1.jpg?v=1625679610" TargetMode="External"/><Relationship Id="rId1253" Type="http://schemas.openxmlformats.org/officeDocument/2006/relationships/hyperlink" Target="https://cdn.shopify.com/s/files/1/0257/8605/6753/files/Cs5_Ultra_Touring_n2.png?v=1625693389" TargetMode="External"/><Relationship Id="rId1698" Type="http://schemas.openxmlformats.org/officeDocument/2006/relationships/hyperlink" Target="https://cdn.shopify.com/s/files/1/0257/8605/6753/files/Evolution_Att_089b2665-a04c-41e4-92c7-898f3cb955ee.jpg?v=1626133401" TargetMode="External"/><Relationship Id="rId623" Type="http://schemas.openxmlformats.org/officeDocument/2006/relationships/hyperlink" Target="https://cdn.shopify.com/s/files/1/0257/8605/6753/files/cq5dam.web.1280.1280.jpg?v=1625523854" TargetMode="External"/><Relationship Id="rId830" Type="http://schemas.openxmlformats.org/officeDocument/2006/relationships/hyperlink" Target="https://cdn.shopify.com/s/files/1/0257/8605/6753/files/Turanza_Er300_n1.jpg?v=1625612453" TargetMode="External"/><Relationship Id="rId928" Type="http://schemas.openxmlformats.org/officeDocument/2006/relationships/hyperlink" Target="https://cdn.shopify.com/s/files/1/0257/8605/6753/files/Cobra_Radial_Gt_n3.jpg?v=1625675908" TargetMode="External"/><Relationship Id="rId1460" Type="http://schemas.openxmlformats.org/officeDocument/2006/relationships/hyperlink" Target="https://cdn.shopify.com/s/files/1/0257/8605/6753/files/Discoverer_H-T_2.jpg?v=1625765642" TargetMode="External"/><Relationship Id="rId1558" Type="http://schemas.openxmlformats.org/officeDocument/2006/relationships/hyperlink" Target="https://cdn.shopify.com/s/files/1/0257/8605/6753/files/Discoverer_St_Maxx_Ln1.jpg?v=1625847181" TargetMode="External"/><Relationship Id="rId1765" Type="http://schemas.openxmlformats.org/officeDocument/2006/relationships/hyperlink" Target="https://cdn.shopify.com/s/files/1/0257/8605/6753/files/Zeon_Rs3-S_1.jpg?v=1626191890" TargetMode="External"/><Relationship Id="rId57" Type="http://schemas.openxmlformats.org/officeDocument/2006/relationships/hyperlink" Target="https://cdn.shopify.com/s/files/1/0257/8605/6753/files/T-A_Ko2_N_3.png?v=1624895912" TargetMode="External"/><Relationship Id="rId1113" Type="http://schemas.openxmlformats.org/officeDocument/2006/relationships/hyperlink" Target="https://cdn.shopify.com/s/files/1/0257/8605/6753/files/Cs4_Touring_2.jpg?v=1625680249" TargetMode="External"/><Relationship Id="rId1320" Type="http://schemas.openxmlformats.org/officeDocument/2006/relationships/hyperlink" Target="https://cdn.shopify.com/s/files/1/0257/8605/6753/files/Discoverer_At3_Lt_n3.jpg?v=1625697754" TargetMode="External"/><Relationship Id="rId1418" Type="http://schemas.openxmlformats.org/officeDocument/2006/relationships/hyperlink" Target="https://cdn.shopify.com/s/files/1/0257/8605/6753/files/Discuverer_Atr_3.jpg?v=1625762793" TargetMode="External"/><Relationship Id="rId1972" Type="http://schemas.openxmlformats.org/officeDocument/2006/relationships/hyperlink" Target="https://cdn.shopify.com/s/files/1/0257/8605/6753/files/Grandtrek_Pt3_n2.jpg?v=1626212466" TargetMode="External"/><Relationship Id="rId1625" Type="http://schemas.openxmlformats.org/officeDocument/2006/relationships/hyperlink" Target="https://cdn.shopify.com/s/files/1/0257/8605/6753/files/Stt_Pro_Ln2.jpg?v=1626128915" TargetMode="External"/><Relationship Id="rId1832" Type="http://schemas.openxmlformats.org/officeDocument/2006/relationships/hyperlink" Target="https://cdn.shopify.com/s/files/1/0257/8605/6753/files/Direzza_Dz_102_n3.jpg?v=1626195052" TargetMode="External"/><Relationship Id="rId2094" Type="http://schemas.openxmlformats.org/officeDocument/2006/relationships/hyperlink" Target="https://cdn.shopify.com/s/files/1/0257/8605/6753/files/Sp_Sport_Maxx_Gt_n1.jpg?v=1626220065" TargetMode="External"/><Relationship Id="rId273" Type="http://schemas.openxmlformats.org/officeDocument/2006/relationships/hyperlink" Target="https://cdn.shopify.com/s/files/1/0257/8605/6753/files/G-Force_TA_Kdw_N2.jpg?v=1624985290" TargetMode="External"/><Relationship Id="rId480" Type="http://schemas.openxmlformats.org/officeDocument/2006/relationships/hyperlink" Target="https://cdn.shopify.com/s/files/1/0257/8605/6753/files/Advantage_TA_Suv_2.jpg?v=1625332635" TargetMode="External"/><Relationship Id="rId2161" Type="http://schemas.openxmlformats.org/officeDocument/2006/relationships/hyperlink" Target="https://cdn.shopify.com/s/files/1/0257/8605/6753/files/Sp_Touting_T1_n1.jpg?v=1626275014" TargetMode="External"/><Relationship Id="rId133" Type="http://schemas.openxmlformats.org/officeDocument/2006/relationships/hyperlink" Target="https://cdn.shopify.com/s/files/1/0257/8605/6753/files/T-A_Ko2_N_2.png?v=1624895912" TargetMode="External"/><Relationship Id="rId340" Type="http://schemas.openxmlformats.org/officeDocument/2006/relationships/hyperlink" Target="https://cdn.shopify.com/s/files/1/0257/8605/6753/files/Long_Trail_TA_Tour_LB.jpg?v=1624987064" TargetMode="External"/><Relationship Id="rId578" Type="http://schemas.openxmlformats.org/officeDocument/2006/relationships/hyperlink" Target="https://cdn.shopify.com/s/files/1/0257/8605/6753/files/Dueler_HL_Alenza_1.jpg?v=1625522757" TargetMode="External"/><Relationship Id="rId785" Type="http://schemas.openxmlformats.org/officeDocument/2006/relationships/hyperlink" Target="https://cdn.shopify.com/s/files/1/0257/8605/6753/files/Potenza_S001_n1.jpg?v=1625611381" TargetMode="External"/><Relationship Id="rId992" Type="http://schemas.openxmlformats.org/officeDocument/2006/relationships/hyperlink" Target="https://cdn.shopify.com/s/files/1/0257/8605/6753/files/Cs1_n1.jpg?v=1625677022" TargetMode="External"/><Relationship Id="rId2021" Type="http://schemas.openxmlformats.org/officeDocument/2006/relationships/hyperlink" Target="https://cdn.shopify.com/s/files/1/0257/8605/6753/files/Dunlop_Sp_Sport_n3.jpg?v=1626215078" TargetMode="External"/><Relationship Id="rId2259" Type="http://schemas.openxmlformats.org/officeDocument/2006/relationships/hyperlink" Target="https://cdn.shopify.com/s/files/1/0257/8605/6753/files/Cinturato_P4_n3.jpg?v=1626279892" TargetMode="External"/><Relationship Id="rId200" Type="http://schemas.openxmlformats.org/officeDocument/2006/relationships/hyperlink" Target="https://cdn.shopify.com/s/files/1/0257/8605/6753/files/G_Force_Sport_Comp2_N_2.jpg?v=1624905646" TargetMode="External"/><Relationship Id="rId438" Type="http://schemas.openxmlformats.org/officeDocument/2006/relationships/hyperlink" Target="https://cdn.shopify.com/s/files/1/0257/8605/6753/files/Radial_T-A_3.jpg?v=1625095887" TargetMode="External"/><Relationship Id="rId645" Type="http://schemas.openxmlformats.org/officeDocument/2006/relationships/hyperlink" Target="https://cdn.shopify.com/s/files/1/0257/8605/6753/files/Dueler_H-T_840_2.jpg?v=1625584272" TargetMode="External"/><Relationship Id="rId852" Type="http://schemas.openxmlformats.org/officeDocument/2006/relationships/hyperlink" Target="https://cdn.shopify.com/s/files/1/0257/8605/6753/files/Turanza_T001_N2.jpg?v=1625612873" TargetMode="External"/><Relationship Id="rId1068" Type="http://schemas.openxmlformats.org/officeDocument/2006/relationships/hyperlink" Target="https://cdn.shopify.com/s/files/1/0257/8605/6753/files/Cooper-CS3-Touring_2.jpg?v=1625679610" TargetMode="External"/><Relationship Id="rId1275" Type="http://schemas.openxmlformats.org/officeDocument/2006/relationships/hyperlink" Target="https://cdn.shopify.com/s/files/1/0257/8605/6753/files/Cs5_Ultra_Touring_n3.png?v=1625693389" TargetMode="External"/><Relationship Id="rId1482" Type="http://schemas.openxmlformats.org/officeDocument/2006/relationships/hyperlink" Target="https://cdn.shopify.com/s/files/1/0257/8605/6753/files/Discoverer_H-T3.jpg?v=1625765642" TargetMode="External"/><Relationship Id="rId2119" Type="http://schemas.openxmlformats.org/officeDocument/2006/relationships/hyperlink" Target="https://cdn.shopify.com/s/files/1/0257/8605/6753/files/Sp_Sport_Maxx_Gt_n3.jpg?v=1626220065" TargetMode="External"/><Relationship Id="rId505" Type="http://schemas.openxmlformats.org/officeDocument/2006/relationships/hyperlink" Target="https://cdn.shopify.com/s/files/1/0257/8605/6753/files/Advantage_TA_Drive_3_e41dd802-9543-4c69-9121-dc57f6eab428.jpg?v=1625335077" TargetMode="External"/><Relationship Id="rId712" Type="http://schemas.openxmlformats.org/officeDocument/2006/relationships/hyperlink" Target="https://cdn.shopify.com/s/files/1/0257/8605/6753/files/Potenza_R050A_3.jpg?v=1625596343" TargetMode="External"/><Relationship Id="rId1135" Type="http://schemas.openxmlformats.org/officeDocument/2006/relationships/hyperlink" Target="https://cdn.shopify.com/s/files/1/0257/8605/6753/files/Cs5_Grand_Touring_3.jpg?v=1625682131" TargetMode="External"/><Relationship Id="rId1342" Type="http://schemas.openxmlformats.org/officeDocument/2006/relationships/hyperlink" Target="https://cdn.shopify.com/s/files/1/0257/8605/6753/files/Discoverer_AT3_Suv_n1.jpg?v=1625698384" TargetMode="External"/><Relationship Id="rId1787" Type="http://schemas.openxmlformats.org/officeDocument/2006/relationships/hyperlink" Target="https://cdn.shopify.com/s/files/1/0257/8605/6753/files/Zeon_Rs3-S_2.jpg?v=1626191889" TargetMode="External"/><Relationship Id="rId1994" Type="http://schemas.openxmlformats.org/officeDocument/2006/relationships/hyperlink" Target="https://cdn.shopify.com/s/files/1/0257/8605/6753/files/Grandtrek_St_30_n3.jpg?v=1626213339" TargetMode="External"/><Relationship Id="rId79" Type="http://schemas.openxmlformats.org/officeDocument/2006/relationships/hyperlink" Target="https://cdn.shopify.com/s/files/1/0257/8605/6753/files/T-A_Ko2_N_2.png?v=1624895912" TargetMode="External"/><Relationship Id="rId1202" Type="http://schemas.openxmlformats.org/officeDocument/2006/relationships/hyperlink" Target="https://cdn.shopify.com/s/files/1/0257/8605/6753/files/Cs5_Grand_Touring_2.jpg?v=1625682131" TargetMode="External"/><Relationship Id="rId1647" Type="http://schemas.openxmlformats.org/officeDocument/2006/relationships/hyperlink" Target="https://cdn.shopify.com/s/files/1/0257/8605/6753/files/Stt_Pro_Lb_3.jpg?v=1626128899" TargetMode="External"/><Relationship Id="rId1854" Type="http://schemas.openxmlformats.org/officeDocument/2006/relationships/hyperlink" Target="https://cdn.shopify.com/s/files/1/0257/8605/6753/files/Direzza_Dz_102_n1.jpg?v=1626195053" TargetMode="External"/><Relationship Id="rId1507" Type="http://schemas.openxmlformats.org/officeDocument/2006/relationships/hyperlink" Target="https://cdn.shopify.com/s/files/1/0257/8605/6753/files/Discoverer_ht3_n1.jpg?v=1625787996" TargetMode="External"/><Relationship Id="rId1714" Type="http://schemas.openxmlformats.org/officeDocument/2006/relationships/hyperlink" Target="https://cdn.shopify.com/s/files/1/0257/8605/6753/files/Evolution_H-T_1.jpg?v=1626187604" TargetMode="External"/><Relationship Id="rId295" Type="http://schemas.openxmlformats.org/officeDocument/2006/relationships/hyperlink" Target="https://cdn.shopify.com/s/files/1/0257/8605/6753/files/G-Force_TA_Kdw_N3.jpg?v=1624985290" TargetMode="External"/><Relationship Id="rId1921" Type="http://schemas.openxmlformats.org/officeDocument/2006/relationships/hyperlink" Target="https://cdn.shopify.com/s/files/1/0257/8605/6753/files/Direzza_Dz101_n2.jpg?v=1626196146" TargetMode="External"/><Relationship Id="rId2183" Type="http://schemas.openxmlformats.org/officeDocument/2006/relationships/hyperlink" Target="https://cdn.shopify.com/s/files/1/0257/8605/6753/files/Carrier_n3.jpg?v=1626276139" TargetMode="External"/><Relationship Id="rId155" Type="http://schemas.openxmlformats.org/officeDocument/2006/relationships/hyperlink" Target="https://cdn.shopify.com/s/files/1/0257/8605/6753/files/T-A_Ko2_N_1.png?v=1624895912" TargetMode="External"/><Relationship Id="rId362" Type="http://schemas.openxmlformats.org/officeDocument/2006/relationships/hyperlink" Target="https://cdn.shopify.com/s/files/1/0257/8605/6753/files/Mud_Terrain_T-A_Km_LB_1.jpg?v=1624990511" TargetMode="External"/><Relationship Id="rId1297" Type="http://schemas.openxmlformats.org/officeDocument/2006/relationships/hyperlink" Target="https://cdn.shopify.com/s/files/1/0257/8605/6753/files/Discoverer_At3_Lt_n1.jpg?v=1625697754" TargetMode="External"/><Relationship Id="rId2043" Type="http://schemas.openxmlformats.org/officeDocument/2006/relationships/hyperlink" Target="https://cdn.shopify.com/s/files/1/0257/8605/6753/files/Sp_Sport_Maxx_n1.jpg?v=1626219713" TargetMode="External"/><Relationship Id="rId2250" Type="http://schemas.openxmlformats.org/officeDocument/2006/relationships/hyperlink" Target="https://cdn.shopify.com/s/files/1/0257/8605/6753/files/Cinturato_P1_n3.jpg?v=1626279115" TargetMode="External"/><Relationship Id="rId222" Type="http://schemas.openxmlformats.org/officeDocument/2006/relationships/hyperlink" Target="https://cdn.shopify.com/s/files/1/0257/8605/6753/files/G_Force_Sport_Comp2_N_1.jpg?v=1624905646" TargetMode="External"/><Relationship Id="rId667" Type="http://schemas.openxmlformats.org/officeDocument/2006/relationships/hyperlink" Target="https://cdn.shopify.com/s/files/1/0257/8605/6753/files/Dueler-HL-422-Ecopia_3.jpg?v=1625586922" TargetMode="External"/><Relationship Id="rId874" Type="http://schemas.openxmlformats.org/officeDocument/2006/relationships/hyperlink" Target="https://cdn.shopify.com/s/files/1/0257/8605/6753/files/Contipowercontac_n3.jpg?v=1625614733" TargetMode="External"/><Relationship Id="rId2110" Type="http://schemas.openxmlformats.org/officeDocument/2006/relationships/hyperlink" Target="https://cdn.shopify.com/s/files/1/0257/8605/6753/files/Sp_Sport_Maxx_Gt_n3.jpg?v=1626220065" TargetMode="External"/><Relationship Id="rId527" Type="http://schemas.openxmlformats.org/officeDocument/2006/relationships/hyperlink" Target="https://cdn.shopify.com/s/files/1/0257/8605/6753/files/Advantage_TA_Sport_1.jpg?v=1625502339" TargetMode="External"/><Relationship Id="rId734" Type="http://schemas.openxmlformats.org/officeDocument/2006/relationships/hyperlink" Target="https://cdn.shopify.com/s/files/1/0257/8605/6753/files/Potenza_R050A_1.jpg?v=1625596343" TargetMode="External"/><Relationship Id="rId941" Type="http://schemas.openxmlformats.org/officeDocument/2006/relationships/hyperlink" Target="https://cdn.shopify.com/s/files/1/0257/8605/6753/files/Cs1_n1.jpg?v=1625677022" TargetMode="External"/><Relationship Id="rId1157" Type="http://schemas.openxmlformats.org/officeDocument/2006/relationships/hyperlink" Target="https://cdn.shopify.com/s/files/1/0257/8605/6753/files/Cs5_Grand_Touring_2.jpg?v=1625682131" TargetMode="External"/><Relationship Id="rId1364" Type="http://schemas.openxmlformats.org/officeDocument/2006/relationships/hyperlink" Target="https://cdn.shopify.com/s/files/1/0257/8605/6753/files/Discoverer_At3_4S_n2.png?v=1625700089" TargetMode="External"/><Relationship Id="rId1571" Type="http://schemas.openxmlformats.org/officeDocument/2006/relationships/hyperlink" Target="https://cdn.shopify.com/s/files/1/0257/8605/6753/files/Discoverer_Srx_n2.jpg?v=1626110778" TargetMode="External"/><Relationship Id="rId2208" Type="http://schemas.openxmlformats.org/officeDocument/2006/relationships/hyperlink" Target="https://cdn.shopify.com/s/files/1/0257/8605/6753/files/Chrono_n1.jpg?v=1626276399" TargetMode="External"/><Relationship Id="rId70" Type="http://schemas.openxmlformats.org/officeDocument/2006/relationships/hyperlink" Target="https://cdn.shopify.com/s/files/1/0257/8605/6753/files/T-A_Ko2_N_2.png?v=1624895912" TargetMode="External"/><Relationship Id="rId801" Type="http://schemas.openxmlformats.org/officeDocument/2006/relationships/hyperlink" Target="https://cdn.shopify.com/s/files/1/0257/8605/6753/files/Turanza_El_400_02_n2.jpg?v=1625611761" TargetMode="External"/><Relationship Id="rId1017" Type="http://schemas.openxmlformats.org/officeDocument/2006/relationships/hyperlink" Target="https://cdn.shopify.com/s/files/1/0257/8605/6753/files/Cs1_n2.jpg?v=1625677022" TargetMode="External"/><Relationship Id="rId1224" Type="http://schemas.openxmlformats.org/officeDocument/2006/relationships/hyperlink" Target="https://cdn.shopify.com/s/files/1/0257/8605/6753/files/Cs5_Ultra_Touring_n3.png?v=1625693389" TargetMode="External"/><Relationship Id="rId1431" Type="http://schemas.openxmlformats.org/officeDocument/2006/relationships/hyperlink" Target="https://cdn.shopify.com/s/files/1/0257/8605/6753/files/Discoverer_At3_Lt_n3.jpg?v=1625697754" TargetMode="External"/><Relationship Id="rId1669" Type="http://schemas.openxmlformats.org/officeDocument/2006/relationships/hyperlink" Target="https://cdn.shopify.com/s/files/1/0257/8605/6753/files/Stt_Pro_Lb_1.jpg?v=1626128899" TargetMode="External"/><Relationship Id="rId1876" Type="http://schemas.openxmlformats.org/officeDocument/2006/relationships/hyperlink" Target="https://cdn.shopify.com/s/files/1/0257/8605/6753/files/Direzza_Dz_102_n2.jpg?v=1626195129" TargetMode="External"/><Relationship Id="rId1529" Type="http://schemas.openxmlformats.org/officeDocument/2006/relationships/hyperlink" Target="https://cdn.shopify.com/s/files/1/0257/8605/6753/files/Discoverer_ht3_n2.jpg?v=1625787996" TargetMode="External"/><Relationship Id="rId1736" Type="http://schemas.openxmlformats.org/officeDocument/2006/relationships/hyperlink" Target="https://cdn.shopify.com/s/files/1/0257/8605/6753/files/Zeon_Ltz_2.jpg?v=1626190497" TargetMode="External"/><Relationship Id="rId1943" Type="http://schemas.openxmlformats.org/officeDocument/2006/relationships/hyperlink" Target="https://cdn.shopify.com/s/files/1/0257/8605/6753/files/Ec300_n3.jpg?v=1626211330" TargetMode="External"/><Relationship Id="rId28" Type="http://schemas.openxmlformats.org/officeDocument/2006/relationships/hyperlink" Target="https://cdn.shopify.com/s/files/1/0257/8605/6753/products/GOODYEARASSURANCEMAXLIFE82T.jpg?v=1621606366" TargetMode="External"/><Relationship Id="rId1803" Type="http://schemas.openxmlformats.org/officeDocument/2006/relationships/hyperlink" Target="https://cdn.shopify.com/s/files/1/0257/8605/6753/files/Zeon_Rs3-S_3.jpg?v=1626191890" TargetMode="External"/><Relationship Id="rId177" Type="http://schemas.openxmlformats.org/officeDocument/2006/relationships/hyperlink" Target="https://cdn.shopify.com/s/files/1/0257/8605/6753/files/G-Force_Sport_N_3.jpg?v=1624905214" TargetMode="External"/><Relationship Id="rId384" Type="http://schemas.openxmlformats.org/officeDocument/2006/relationships/hyperlink" Target="https://cdn.shopify.com/s/files/1/0257/8605/6753/files/BFGoodrich-Mud-Terrain-TA-KM2-LB_2.png?v=1625068044" TargetMode="External"/><Relationship Id="rId591" Type="http://schemas.openxmlformats.org/officeDocument/2006/relationships/hyperlink" Target="https://cdn.shopify.com/s/files/1/0257/8605/6753/files/Dueler_H-P_Sport_1.jpg?v=1625523480" TargetMode="External"/><Relationship Id="rId2065" Type="http://schemas.openxmlformats.org/officeDocument/2006/relationships/hyperlink" Target="https://cdn.shopify.com/s/files/1/0257/8605/6753/files/Sp_Sport_Maxx_n2.jpg?v=1626219713" TargetMode="External"/><Relationship Id="rId244" Type="http://schemas.openxmlformats.org/officeDocument/2006/relationships/hyperlink" Target="https://cdn.shopify.com/s/files/1/0257/8605/6753/files/G_Force_Sport_Comp2_N_3.png?v=1624905647" TargetMode="External"/><Relationship Id="rId689" Type="http://schemas.openxmlformats.org/officeDocument/2006/relationships/hyperlink" Target="https://cdn.shopify.com/s/files/1/0257/8605/6753/files/Ecopia_Ep422_Plus_1.jpg?v=1625590238" TargetMode="External"/><Relationship Id="rId896" Type="http://schemas.openxmlformats.org/officeDocument/2006/relationships/hyperlink" Target="https://cdn.shopify.com/s/files/1/0257/8605/6753/files/Cobra_Radial_Gt_n1.jpg?v=1625675908" TargetMode="External"/><Relationship Id="rId1081" Type="http://schemas.openxmlformats.org/officeDocument/2006/relationships/hyperlink" Target="https://cdn.shopify.com/s/files/1/0257/8605/6753/files/Cooper-CS3-Touring_3.jpg?v=1625679610" TargetMode="External"/><Relationship Id="rId451" Type="http://schemas.openxmlformats.org/officeDocument/2006/relationships/hyperlink" Target="https://cdn.shopify.com/s/files/1/0257/8605/6753/files/Radial_T-A_LN1.jpg?v=1625171726" TargetMode="External"/><Relationship Id="rId549" Type="http://schemas.openxmlformats.org/officeDocument/2006/relationships/hyperlink" Target="https://cdn.shopify.com/s/files/1/0257/8605/6753/files/Traction_TA_3.jpg?v=1625511719" TargetMode="External"/><Relationship Id="rId756" Type="http://schemas.openxmlformats.org/officeDocument/2006/relationships/hyperlink" Target="https://cdn.shopify.com/s/files/1/0257/8605/6753/files/Potenza_Re_97_As_2.jpg?v=1625597584" TargetMode="External"/><Relationship Id="rId1179" Type="http://schemas.openxmlformats.org/officeDocument/2006/relationships/hyperlink" Target="https://cdn.shopify.com/s/files/1/0257/8605/6753/files/Cs5_Grand_Touring_3.jpg?v=1625682131" TargetMode="External"/><Relationship Id="rId1386" Type="http://schemas.openxmlformats.org/officeDocument/2006/relationships/hyperlink" Target="https://cdn.shopify.com/s/files/1/0257/8605/6753/files/Discoverer_At3_4S_n3.jpg?v=1625700089" TargetMode="External"/><Relationship Id="rId1593" Type="http://schemas.openxmlformats.org/officeDocument/2006/relationships/hyperlink" Target="https://cdn.shopify.com/s/files/1/0257/8605/6753/files/Stt_Pro_Ln3.jpg?v=1626128915" TargetMode="External"/><Relationship Id="rId2132" Type="http://schemas.openxmlformats.org/officeDocument/2006/relationships/hyperlink" Target="https://cdn.shopify.com/s/files/1/0257/8605/6753/files/Sp_Sport_Maxx_Tt_n2.jpg?v=1626220637" TargetMode="External"/><Relationship Id="rId104" Type="http://schemas.openxmlformats.org/officeDocument/2006/relationships/hyperlink" Target="https://cdn.shopify.com/s/files/1/0257/8605/6753/files/T-A_Ko2_N_1.png?v=1624895912" TargetMode="External"/><Relationship Id="rId311" Type="http://schemas.openxmlformats.org/officeDocument/2006/relationships/hyperlink" Target="https://cdn.shopify.com/s/files/1/0257/8605/6753/files/G-Force_TA_Kdw_N1.jpg?v=1624985290" TargetMode="External"/><Relationship Id="rId409" Type="http://schemas.openxmlformats.org/officeDocument/2006/relationships/hyperlink" Target="https://cdn.shopify.com/s/files/1/0257/8605/6753/files/BFGoodrich-Mud-Terrain-TA-KM2-LB_1_90f746c0-d23c-4010-9c91-294f02874f3e.jpg?v=1625089713" TargetMode="External"/><Relationship Id="rId963" Type="http://schemas.openxmlformats.org/officeDocument/2006/relationships/hyperlink" Target="https://cdn.shopify.com/s/files/1/0257/8605/6753/files/Cs1_n2.jpg?v=1625677022" TargetMode="External"/><Relationship Id="rId1039" Type="http://schemas.openxmlformats.org/officeDocument/2006/relationships/hyperlink" Target="https://cdn.shopify.com/s/files/1/0257/8605/6753/files/Cs1_n3.jpg?v=1625677022" TargetMode="External"/><Relationship Id="rId1246" Type="http://schemas.openxmlformats.org/officeDocument/2006/relationships/hyperlink" Target="https://cdn.shopify.com/s/files/1/0257/8605/6753/files/Cs5_Ultra_Touring_n1.jpg?v=1625693389" TargetMode="External"/><Relationship Id="rId1898" Type="http://schemas.openxmlformats.org/officeDocument/2006/relationships/hyperlink" Target="https://cdn.shopify.com/s/files/1/0257/8605/6753/files/Direzza_Dz_102_n3.jpg?v=1626195052" TargetMode="External"/><Relationship Id="rId92" Type="http://schemas.openxmlformats.org/officeDocument/2006/relationships/hyperlink" Target="https://cdn.shopify.com/s/files/1/0257/8605/6753/files/T-A_Ko2_N_1.png?v=1624895912" TargetMode="External"/><Relationship Id="rId616" Type="http://schemas.openxmlformats.org/officeDocument/2006/relationships/hyperlink" Target="https://cdn.shopify.com/s/files/1/0257/8605/6753/files/Dueler_H-P_Sport_3.jpg?v=1625523480" TargetMode="External"/><Relationship Id="rId823" Type="http://schemas.openxmlformats.org/officeDocument/2006/relationships/hyperlink" Target="https://cdn.shopify.com/s/files/1/0257/8605/6753/files/Turanza_Er300_n3.jpg?v=1625612453" TargetMode="External"/><Relationship Id="rId1453" Type="http://schemas.openxmlformats.org/officeDocument/2006/relationships/hyperlink" Target="https://cdn.shopify.com/s/files/1/0257/8605/6753/files/Discuverer_Atr_1.jpg?v=1625762793" TargetMode="External"/><Relationship Id="rId1660" Type="http://schemas.openxmlformats.org/officeDocument/2006/relationships/hyperlink" Target="https://cdn.shopify.com/s/files/1/0257/8605/6753/files/Stt_Pro_Lb_1.jpg?v=1626128899" TargetMode="External"/><Relationship Id="rId1758" Type="http://schemas.openxmlformats.org/officeDocument/2006/relationships/hyperlink" Target="https://cdn.shopify.com/s/files/1/0257/8605/6753/files/Zeon_Rs3_G1_n3.jpg?v=1626191383" TargetMode="External"/><Relationship Id="rId1106" Type="http://schemas.openxmlformats.org/officeDocument/2006/relationships/hyperlink" Target="https://cdn.shopify.com/s/files/1/0257/8605/6753/files/Cs4_Touring_1.jpg?v=1625680249" TargetMode="External"/><Relationship Id="rId1313" Type="http://schemas.openxmlformats.org/officeDocument/2006/relationships/hyperlink" Target="https://cdn.shopify.com/s/files/1/0257/8605/6753/files/Discoverer_At3_Lt_n2.jpg?v=1625697754" TargetMode="External"/><Relationship Id="rId1520" Type="http://schemas.openxmlformats.org/officeDocument/2006/relationships/hyperlink" Target="https://cdn.shopify.com/s/files/1/0257/8605/6753/files/Discoverer_ht3_n2.jpg?v=1625787996" TargetMode="External"/><Relationship Id="rId1965" Type="http://schemas.openxmlformats.org/officeDocument/2006/relationships/hyperlink" Target="https://cdn.shopify.com/s/files/1/0257/8605/6753/files/Grandtrek_Pt3_n1.jpg?v=1626212458" TargetMode="External"/><Relationship Id="rId1618" Type="http://schemas.openxmlformats.org/officeDocument/2006/relationships/hyperlink" Target="https://cdn.shopify.com/s/files/1/0257/8605/6753/files/Stt_pro_Ln_1.jpg?v=1626128915" TargetMode="External"/><Relationship Id="rId1825" Type="http://schemas.openxmlformats.org/officeDocument/2006/relationships/hyperlink" Target="https://cdn.shopify.com/s/files/1/0257/8605/6753/files/Direzza_Dz_102_n2.jpg?v=1626195129" TargetMode="External"/><Relationship Id="rId199" Type="http://schemas.openxmlformats.org/officeDocument/2006/relationships/hyperlink" Target="https://cdn.shopify.com/s/files/1/0257/8605/6753/files/G_Force_Sport_Comp2_N_3.png?v=1624905647" TargetMode="External"/><Relationship Id="rId2087" Type="http://schemas.openxmlformats.org/officeDocument/2006/relationships/hyperlink" Target="https://cdn.shopify.com/s/files/1/0257/8605/6753/files/Sp_Sport_Maxx_Gt_n3.jpg?v=1626220065" TargetMode="External"/><Relationship Id="rId266" Type="http://schemas.openxmlformats.org/officeDocument/2006/relationships/hyperlink" Target="https://cdn.shopify.com/s/files/1/0257/8605/6753/files/G-Force_TA_Kdw_N1.jpg?v=1624985290" TargetMode="External"/><Relationship Id="rId473" Type="http://schemas.openxmlformats.org/officeDocument/2006/relationships/hyperlink" Target="https://cdn.shopify.com/s/files/1/0257/8605/6753/files/Commercial-TA-All-Season_2_N2.png?v=1625266927" TargetMode="External"/><Relationship Id="rId680" Type="http://schemas.openxmlformats.org/officeDocument/2006/relationships/hyperlink" Target="https://cdn.shopify.com/s/files/1/0257/8605/6753/files/Ecopia_Ep150_n1.jpg?v=1625589490" TargetMode="External"/><Relationship Id="rId2154" Type="http://schemas.openxmlformats.org/officeDocument/2006/relationships/hyperlink" Target="https://cdn.shopify.com/s/files/1/0257/8605/6753/files/Sp_Touting_T1_n3.jpg?v=1626275015" TargetMode="External"/><Relationship Id="rId126" Type="http://schemas.openxmlformats.org/officeDocument/2006/relationships/hyperlink" Target="https://cdn.shopify.com/s/files/1/0257/8605/6753/files/T-A_Ko2_N_3.png?v=1624895912" TargetMode="External"/><Relationship Id="rId333" Type="http://schemas.openxmlformats.org/officeDocument/2006/relationships/hyperlink" Target="https://cdn.shopify.com/s/files/1/0257/8605/6753/files/G-Force_TA_Kdw_N2.jpg?v=1624985290" TargetMode="External"/><Relationship Id="rId540" Type="http://schemas.openxmlformats.org/officeDocument/2006/relationships/hyperlink" Target="https://cdn.shopify.com/s/files/1/0257/8605/6753/files/Rugged_Trail_TA_2.jpg?v=1625510109" TargetMode="External"/><Relationship Id="rId778" Type="http://schemas.openxmlformats.org/officeDocument/2006/relationships/hyperlink" Target="https://cdn.shopify.com/s/files/1/0257/8605/6753/files/Potenza_S001_n3.jpg?v=1625611381" TargetMode="External"/><Relationship Id="rId985" Type="http://schemas.openxmlformats.org/officeDocument/2006/relationships/hyperlink" Target="https://cdn.shopify.com/s/files/1/0257/8605/6753/files/Cs1_n3.jpg?v=1625677022" TargetMode="External"/><Relationship Id="rId1170" Type="http://schemas.openxmlformats.org/officeDocument/2006/relationships/hyperlink" Target="https://cdn.shopify.com/s/files/1/0257/8605/6753/files/Cs5_Grand_Touring_3.jpg?v=1625682131" TargetMode="External"/><Relationship Id="rId2014" Type="http://schemas.openxmlformats.org/officeDocument/2006/relationships/hyperlink" Target="https://cdn.shopify.com/s/files/1/0257/8605/6753/files/Dunlop_Sp_Sport_n2.jpg?v=1626215077" TargetMode="External"/><Relationship Id="rId2221" Type="http://schemas.openxmlformats.org/officeDocument/2006/relationships/hyperlink" Target="https://cdn.shopify.com/s/files/1/0257/8605/6753/files/Cinturato_P1_n1.jpg?v=1626279115" TargetMode="External"/><Relationship Id="rId638" Type="http://schemas.openxmlformats.org/officeDocument/2006/relationships/hyperlink" Target="https://cdn.shopify.com/s/files/1/0257/8605/6753/files/Dueler_H-L_687_1.jpg?v=1625527246" TargetMode="External"/><Relationship Id="rId845" Type="http://schemas.openxmlformats.org/officeDocument/2006/relationships/hyperlink" Target="https://cdn.shopify.com/s/files/1/0257/8605/6753/files/Turanza_Er370_n1.jpg?v=1625612634" TargetMode="External"/><Relationship Id="rId1030" Type="http://schemas.openxmlformats.org/officeDocument/2006/relationships/hyperlink" Target="https://cdn.shopify.com/s/files/1/0257/8605/6753/files/Cs1_n3.jpg?v=1625677022" TargetMode="External"/><Relationship Id="rId1268" Type="http://schemas.openxmlformats.org/officeDocument/2006/relationships/hyperlink" Target="https://cdn.shopify.com/s/files/1/0257/8605/6753/files/Cs5_Ultra_Touring_n2.png?v=1625693389" TargetMode="External"/><Relationship Id="rId1475" Type="http://schemas.openxmlformats.org/officeDocument/2006/relationships/hyperlink" Target="https://cdn.shopify.com/s/files/1/0257/8605/6753/files/Discoverer_H-T_2.jpg?v=1625765642" TargetMode="External"/><Relationship Id="rId1682" Type="http://schemas.openxmlformats.org/officeDocument/2006/relationships/hyperlink" Target="https://cdn.shopify.com/s/files/1/0257/8605/6753/files/Evolution_Att_Ln2.jpg?v=1626133401" TargetMode="External"/><Relationship Id="rId400" Type="http://schemas.openxmlformats.org/officeDocument/2006/relationships/hyperlink" Target="https://cdn.shopify.com/s/files/1/0257/8605/6753/files/BFGoodrich-Mud-Terrain-TA-KM2-LB_3.jpg?v=1625068044" TargetMode="External"/><Relationship Id="rId705" Type="http://schemas.openxmlformats.org/officeDocument/2006/relationships/hyperlink" Target="https://cdn.shopify.com/s/files/1/0257/8605/6753/files/M773_n2.jpg?v=1625595851" TargetMode="External"/><Relationship Id="rId1128" Type="http://schemas.openxmlformats.org/officeDocument/2006/relationships/hyperlink" Target="https://cdn.shopify.com/s/files/1/0257/8605/6753/files/Cs5_Grand_Touring_2.jpg?v=1625682131" TargetMode="External"/><Relationship Id="rId1335" Type="http://schemas.openxmlformats.org/officeDocument/2006/relationships/hyperlink" Target="https://cdn.shopify.com/s/files/1/0257/8605/6753/files/Discoverer_AT3_Suv_n3.jpg?v=1625698384" TargetMode="External"/><Relationship Id="rId1542" Type="http://schemas.openxmlformats.org/officeDocument/2006/relationships/hyperlink" Target="https://cdn.shopify.com/s/files/1/0257/8605/6753/files/Discoverer_ht3_n3.jpg?v=1625787996" TargetMode="External"/><Relationship Id="rId1987" Type="http://schemas.openxmlformats.org/officeDocument/2006/relationships/hyperlink" Target="https://cdn.shopify.com/s/files/1/0257/8605/6753/files/Grandtrek_Pt3_n2.jpg?v=1626212466" TargetMode="External"/><Relationship Id="rId912" Type="http://schemas.openxmlformats.org/officeDocument/2006/relationships/hyperlink" Target="https://cdn.shopify.com/s/files/1/0257/8605/6753/files/Cobra_Radial_Gt_n2.jpg?v=1625675908" TargetMode="External"/><Relationship Id="rId1847" Type="http://schemas.openxmlformats.org/officeDocument/2006/relationships/hyperlink" Target="https://cdn.shopify.com/s/files/1/0257/8605/6753/files/Direzza_Dz_102_n3.jpg?v=1626195052" TargetMode="External"/><Relationship Id="rId41" Type="http://schemas.openxmlformats.org/officeDocument/2006/relationships/hyperlink" Target="https://cdn.shopify.com/s/files/1/0257/8605/6753/files/T-A_KO_N1.jpg?v=1624894076" TargetMode="External"/><Relationship Id="rId1402" Type="http://schemas.openxmlformats.org/officeDocument/2006/relationships/hyperlink" Target="https://cdn.shopify.com/s/files/1/0257/8605/6753/files/Discuverer_Atr_1.jpg?v=1625762793" TargetMode="External"/><Relationship Id="rId1707" Type="http://schemas.openxmlformats.org/officeDocument/2006/relationships/hyperlink" Target="https://cdn.shopify.com/s/files/1/0257/8605/6753/files/Evolution_Att_Lb2.jpg?v=1626133363" TargetMode="External"/><Relationship Id="rId190" Type="http://schemas.openxmlformats.org/officeDocument/2006/relationships/hyperlink" Target="https://cdn.shopify.com/s/files/1/0257/8605/6753/files/G_Force_Sport_Comp2_N_3.png?v=1624905647" TargetMode="External"/><Relationship Id="rId288" Type="http://schemas.openxmlformats.org/officeDocument/2006/relationships/hyperlink" Target="https://cdn.shopify.com/s/files/1/0257/8605/6753/files/G-Force_TA_Kdw_N2.jpg?v=1624985290" TargetMode="External"/><Relationship Id="rId1914" Type="http://schemas.openxmlformats.org/officeDocument/2006/relationships/hyperlink" Target="https://cdn.shopify.com/s/files/1/0257/8605/6753/files/Direzza_Dz101_n1.jpg?v=1626196146" TargetMode="External"/><Relationship Id="rId495" Type="http://schemas.openxmlformats.org/officeDocument/2006/relationships/hyperlink" Target="https://cdn.shopify.com/s/files/1/0257/8605/6753/files/Advantage_TA_Drive_2_77ec332e-7631-4f43-a0f0-475a9c774880.jpg?v=1625335077" TargetMode="External"/><Relationship Id="rId2176" Type="http://schemas.openxmlformats.org/officeDocument/2006/relationships/hyperlink" Target="https://cdn.shopify.com/s/files/1/0257/8605/6753/files/Carrier_n1.jpg?v=1626276139" TargetMode="External"/><Relationship Id="rId148" Type="http://schemas.openxmlformats.org/officeDocument/2006/relationships/hyperlink" Target="https://cdn.shopify.com/s/files/1/0257/8605/6753/files/T-A_Ko2_N_2.png?v=1624895912" TargetMode="External"/><Relationship Id="rId355" Type="http://schemas.openxmlformats.org/officeDocument/2006/relationships/hyperlink" Target="https://cdn.shopify.com/s/files/1/0257/8605/6753/files/Long_Trail_TA_Tour_LN_3.jpg?v=1624987197" TargetMode="External"/><Relationship Id="rId562" Type="http://schemas.openxmlformats.org/officeDocument/2006/relationships/hyperlink" Target="https://cdn.shopify.com/s/files/1/0257/8605/6753/files/B250_N1.jpg?v=1625519912" TargetMode="External"/><Relationship Id="rId1192" Type="http://schemas.openxmlformats.org/officeDocument/2006/relationships/hyperlink" Target="https://cdn.shopify.com/s/files/1/0257/8605/6753/files/Cs5_Grand_Touring_1.jpg?v=1625682131" TargetMode="External"/><Relationship Id="rId2036" Type="http://schemas.openxmlformats.org/officeDocument/2006/relationships/hyperlink" Target="https://cdn.shopify.com/s/files/1/0257/8605/6753/files/Dunlop_Sport_5000_n3.jpg?v=1626215832" TargetMode="External"/><Relationship Id="rId2243" Type="http://schemas.openxmlformats.org/officeDocument/2006/relationships/hyperlink" Target="https://cdn.shopify.com/s/files/1/0257/8605/6753/files/Cinturato_P1_n2.jpg?v=1626279115" TargetMode="External"/><Relationship Id="rId215" Type="http://schemas.openxmlformats.org/officeDocument/2006/relationships/hyperlink" Target="https://cdn.shopify.com/s/files/1/0257/8605/6753/files/G_Force_Sport_Comp2_N_2.jpg?v=1624905646" TargetMode="External"/><Relationship Id="rId422" Type="http://schemas.openxmlformats.org/officeDocument/2006/relationships/hyperlink" Target="https://cdn.shopify.com/s/files/1/0257/8605/6753/files/BFGoodrich-Mud-Terrain-TA-KM2-LN_2.jpg?v=1625068519" TargetMode="External"/><Relationship Id="rId867" Type="http://schemas.openxmlformats.org/officeDocument/2006/relationships/hyperlink" Target="https://cdn.shopify.com/s/files/1/0257/8605/6753/files/4x4_Contact_n2.jpg?v=1625613769" TargetMode="External"/><Relationship Id="rId1052" Type="http://schemas.openxmlformats.org/officeDocument/2006/relationships/hyperlink" Target="https://cdn.shopify.com/s/files/1/0257/8605/6753/files/Cooper-CS3-Touring_1.jpg?v=1625679610" TargetMode="External"/><Relationship Id="rId1497" Type="http://schemas.openxmlformats.org/officeDocument/2006/relationships/hyperlink" Target="https://cdn.shopify.com/s/files/1/0257/8605/6753/files/Discoverer_h-t_plus_3.jpg?v=1625766380" TargetMode="External"/><Relationship Id="rId2103" Type="http://schemas.openxmlformats.org/officeDocument/2006/relationships/hyperlink" Target="https://cdn.shopify.com/s/files/1/0257/8605/6753/files/Sp_Sport_Maxx_Gt_n1.jpg?v=1626220065" TargetMode="External"/><Relationship Id="rId727" Type="http://schemas.openxmlformats.org/officeDocument/2006/relationships/hyperlink" Target="https://cdn.shopify.com/s/files/1/0257/8605/6753/files/Potenza_R050A_3.jpg?v=1625596343" TargetMode="External"/><Relationship Id="rId934" Type="http://schemas.openxmlformats.org/officeDocument/2006/relationships/hyperlink" Target="https://cdn.shopify.com/s/files/1/0257/8605/6753/files/Cobra_Radial_Gt_n3.jpg?v=1625675908" TargetMode="External"/><Relationship Id="rId1357" Type="http://schemas.openxmlformats.org/officeDocument/2006/relationships/hyperlink" Target="https://cdn.shopify.com/s/files/1/0257/8605/6753/files/Discoverer_At3_4S_n1.jpg?v=1625700089" TargetMode="External"/><Relationship Id="rId1564" Type="http://schemas.openxmlformats.org/officeDocument/2006/relationships/hyperlink" Target="https://cdn.shopify.com/s/files/1/0257/8605/6753/files/Discoverer_St_Maxx_Ln1.jpg?v=1625847181" TargetMode="External"/><Relationship Id="rId1771" Type="http://schemas.openxmlformats.org/officeDocument/2006/relationships/hyperlink" Target="https://cdn.shopify.com/s/files/1/0257/8605/6753/files/Zeon_Rs3-S_1.jpg?v=1626191890" TargetMode="External"/><Relationship Id="rId63" Type="http://schemas.openxmlformats.org/officeDocument/2006/relationships/hyperlink" Target="https://cdn.shopify.com/s/files/1/0257/8605/6753/files/T-A_Ko2_N_2.png?v=1624895912" TargetMode="External"/><Relationship Id="rId1217" Type="http://schemas.openxmlformats.org/officeDocument/2006/relationships/hyperlink" Target="https://cdn.shopify.com/s/files/1/0257/8605/6753/files/Cs5_Ultra_Touring_n2.png?v=1625693389" TargetMode="External"/><Relationship Id="rId1424" Type="http://schemas.openxmlformats.org/officeDocument/2006/relationships/hyperlink" Target="https://cdn.shopify.com/s/files/1/0257/8605/6753/files/Discuverer_Atr_3.jpg?v=1625762793" TargetMode="External"/><Relationship Id="rId1631" Type="http://schemas.openxmlformats.org/officeDocument/2006/relationships/hyperlink" Target="https://cdn.shopify.com/s/files/1/0257/8605/6753/files/Stt_Pro_Lb_2.jpg?v=1626128899" TargetMode="External"/><Relationship Id="rId1869" Type="http://schemas.openxmlformats.org/officeDocument/2006/relationships/hyperlink" Target="https://cdn.shopify.com/s/files/1/0257/8605/6753/files/Direzza_Dz_102_n1.jpg?v=1626195053" TargetMode="External"/><Relationship Id="rId1729" Type="http://schemas.openxmlformats.org/officeDocument/2006/relationships/hyperlink" Target="https://cdn.shopify.com/s/files/1/0257/8605/6753/files/Evolution_Tour_1.jpg?v=1626189435" TargetMode="External"/><Relationship Id="rId1936" Type="http://schemas.openxmlformats.org/officeDocument/2006/relationships/hyperlink" Target="https://cdn.shopify.com/s/files/1/0257/8605/6753/files/Ec300_n2.jpg?v=1626211330" TargetMode="External"/><Relationship Id="rId2198" Type="http://schemas.openxmlformats.org/officeDocument/2006/relationships/hyperlink" Target="https://cdn.shopify.com/s/files/1/0257/8605/6753/files/Chrono_n3.jpg?v=1626276399" TargetMode="External"/><Relationship Id="rId377" Type="http://schemas.openxmlformats.org/officeDocument/2006/relationships/hyperlink" Target="https://cdn.shopify.com/s/files/1/0257/8605/6753/files/BFGoodrich-Mud-Terrain-TA-KM2-LB_1.jpg?v=1625068044" TargetMode="External"/><Relationship Id="rId584" Type="http://schemas.openxmlformats.org/officeDocument/2006/relationships/hyperlink" Target="https://cdn.shopify.com/s/files/1/0257/8605/6753/files/Dueler_H-P_Sport_2.jpg?v=1625523480" TargetMode="External"/><Relationship Id="rId2058" Type="http://schemas.openxmlformats.org/officeDocument/2006/relationships/hyperlink" Target="https://cdn.shopify.com/s/files/1/0257/8605/6753/files/Sp_Sport_Maxx_n1.jpg?v=1626219713" TargetMode="External"/><Relationship Id="rId2265" Type="http://schemas.openxmlformats.org/officeDocument/2006/relationships/hyperlink" Target="https://cdn.shopify.com/s/files/1/0257/8605/6753/products/AssuranceMaxLife3.jpg?v=1626385549" TargetMode="External"/><Relationship Id="rId5" Type="http://schemas.openxmlformats.org/officeDocument/2006/relationships/hyperlink" Target="https://cdn.shopify.com/s/files/1/0257/8605/6753/products/GOODYEAR_EAGLE_NCT5_-1_jpeg.jpg?v=1621609411" TargetMode="External"/><Relationship Id="rId237" Type="http://schemas.openxmlformats.org/officeDocument/2006/relationships/hyperlink" Target="https://cdn.shopify.com/s/files/1/0257/8605/6753/files/G_Force_Sport_Comp2_N_1.jpg?v=1624905646" TargetMode="External"/><Relationship Id="rId791" Type="http://schemas.openxmlformats.org/officeDocument/2006/relationships/hyperlink" Target="https://cdn.shopify.com/s/files/1/0257/8605/6753/files/Potenza_S001_n1.jpg?v=1625611381" TargetMode="External"/><Relationship Id="rId889" Type="http://schemas.openxmlformats.org/officeDocument/2006/relationships/hyperlink" Target="https://cdn.shopify.com/s/files/1/0257/8605/6753/files/Contipremiumcontact_2_n3.jpg?v=1625615100" TargetMode="External"/><Relationship Id="rId1074" Type="http://schemas.openxmlformats.org/officeDocument/2006/relationships/hyperlink" Target="https://cdn.shopify.com/s/files/1/0257/8605/6753/files/Cooper-CS3-Touring_2.jpg?v=1625679610" TargetMode="External"/><Relationship Id="rId444" Type="http://schemas.openxmlformats.org/officeDocument/2006/relationships/hyperlink" Target="https://cdn.shopify.com/s/files/1/0257/8605/6753/files/Radial_T-A_3.jpg?v=1625095887" TargetMode="External"/><Relationship Id="rId651" Type="http://schemas.openxmlformats.org/officeDocument/2006/relationships/hyperlink" Target="https://cdn.shopify.com/s/files/1/0257/8605/6753/files/Dueler_H-T_840_2.jpg?v=1625584272" TargetMode="External"/><Relationship Id="rId749" Type="http://schemas.openxmlformats.org/officeDocument/2006/relationships/hyperlink" Target="https://cdn.shopify.com/s/files/1/0257/8605/6753/files/Potenza_Re740_n1.jpg?v=1625597213" TargetMode="External"/><Relationship Id="rId1281" Type="http://schemas.openxmlformats.org/officeDocument/2006/relationships/hyperlink" Target="https://cdn.shopify.com/s/files/1/0257/8605/6753/files/Cs5_Ultra_Touring_n3.png?v=1625693389" TargetMode="External"/><Relationship Id="rId1379" Type="http://schemas.openxmlformats.org/officeDocument/2006/relationships/hyperlink" Target="https://cdn.shopify.com/s/files/1/0257/8605/6753/files/Discoverer_At3_4S_n2.png?v=1625700089" TargetMode="External"/><Relationship Id="rId1586" Type="http://schemas.openxmlformats.org/officeDocument/2006/relationships/hyperlink" Target="https://cdn.shopify.com/s/files/1/0257/8605/6753/files/Stt_Lre_1.jpg?v=1626126671" TargetMode="External"/><Relationship Id="rId2125" Type="http://schemas.openxmlformats.org/officeDocument/2006/relationships/hyperlink" Target="https://cdn.shopify.com/s/files/1/0257/8605/6753/files/Sp_Sport_Maxx_Tt_n1.jpg?v=1626220636" TargetMode="External"/><Relationship Id="rId304" Type="http://schemas.openxmlformats.org/officeDocument/2006/relationships/hyperlink" Target="https://cdn.shopify.com/s/files/1/0257/8605/6753/files/G-Force_TA_Kdw_N3.jpg?v=1624985290" TargetMode="External"/><Relationship Id="rId511" Type="http://schemas.openxmlformats.org/officeDocument/2006/relationships/hyperlink" Target="https://cdn.shopify.com/s/files/1/0257/8605/6753/files/Advantage_TA_Drive_3_e41dd802-9543-4c69-9121-dc57f6eab428.jpg?v=1625335077" TargetMode="External"/><Relationship Id="rId609" Type="http://schemas.openxmlformats.org/officeDocument/2006/relationships/hyperlink" Target="https://cdn.shopify.com/s/files/1/0257/8605/6753/files/Dueler_H-P_Sport_1.jpg?v=1625523480" TargetMode="External"/><Relationship Id="rId956" Type="http://schemas.openxmlformats.org/officeDocument/2006/relationships/hyperlink" Target="https://cdn.shopify.com/s/files/1/0257/8605/6753/files/Cs1_n1.jpg?v=1625677022" TargetMode="External"/><Relationship Id="rId1141" Type="http://schemas.openxmlformats.org/officeDocument/2006/relationships/hyperlink" Target="https://cdn.shopify.com/s/files/1/0257/8605/6753/files/Cs5_Grand_Touring_3.jpg?v=1625682131" TargetMode="External"/><Relationship Id="rId1239" Type="http://schemas.openxmlformats.org/officeDocument/2006/relationships/hyperlink" Target="https://cdn.shopify.com/s/files/1/0257/8605/6753/files/Cs5_Ultra_Touring_n3.png?v=1625693389" TargetMode="External"/><Relationship Id="rId1793" Type="http://schemas.openxmlformats.org/officeDocument/2006/relationships/hyperlink" Target="https://cdn.shopify.com/s/files/1/0257/8605/6753/files/Zeon_Rs3-S_2.jpg?v=1626191889" TargetMode="External"/><Relationship Id="rId85" Type="http://schemas.openxmlformats.org/officeDocument/2006/relationships/hyperlink" Target="https://cdn.shopify.com/s/files/1/0257/8605/6753/files/T-A_Ko2_N_2.png?v=1624895912" TargetMode="External"/><Relationship Id="rId816" Type="http://schemas.openxmlformats.org/officeDocument/2006/relationships/hyperlink" Target="https://cdn.shopify.com/s/files/1/0257/8605/6753/files/Turanza_Er300_n2.jpg?v=1625612453" TargetMode="External"/><Relationship Id="rId1001" Type="http://schemas.openxmlformats.org/officeDocument/2006/relationships/hyperlink" Target="https://cdn.shopify.com/s/files/1/0257/8605/6753/files/Cs1_n1.jpg?v=1625677022" TargetMode="External"/><Relationship Id="rId1446" Type="http://schemas.openxmlformats.org/officeDocument/2006/relationships/hyperlink" Target="https://cdn.shopify.com/s/files/1/0257/8605/6753/files/Discuverer_Atr_2.jpg?v=1625762793" TargetMode="External"/><Relationship Id="rId1653" Type="http://schemas.openxmlformats.org/officeDocument/2006/relationships/hyperlink" Target="https://cdn.shopify.com/s/files/1/0257/8605/6753/files/Stt_Pro_Lb_3.jpg?v=1626128899" TargetMode="External"/><Relationship Id="rId1860" Type="http://schemas.openxmlformats.org/officeDocument/2006/relationships/hyperlink" Target="https://cdn.shopify.com/s/files/1/0257/8605/6753/files/Direzza_Dz_102_n1.jpg?v=1626195053" TargetMode="External"/><Relationship Id="rId1306" Type="http://schemas.openxmlformats.org/officeDocument/2006/relationships/hyperlink" Target="https://cdn.shopify.com/s/files/1/0257/8605/6753/files/Discoverer_At3_Lt_n1.jpg?v=1625697754" TargetMode="External"/><Relationship Id="rId1513" Type="http://schemas.openxmlformats.org/officeDocument/2006/relationships/hyperlink" Target="https://cdn.shopify.com/s/files/1/0257/8605/6753/files/Discoverer_ht3_n1.jpg?v=1625787996" TargetMode="External"/><Relationship Id="rId1720" Type="http://schemas.openxmlformats.org/officeDocument/2006/relationships/hyperlink" Target="https://cdn.shopify.com/s/files/1/0257/8605/6753/files/Evolution_H-T_1.jpg?v=1626187604" TargetMode="External"/><Relationship Id="rId1958" Type="http://schemas.openxmlformats.org/officeDocument/2006/relationships/hyperlink" Target="https://cdn.shopify.com/s/files/1/0257/8605/6753/files/Grandtreck_Pt3_n2.jpg?v=1626212479" TargetMode="External"/><Relationship Id="rId12" Type="http://schemas.openxmlformats.org/officeDocument/2006/relationships/hyperlink" Target="https://cdn.shopify.com/s/files/1/0257/8605/6753/products/PIRELLISCORPIONVERDERUNFLATEO-MOE101V_c665f00d-8829-4cbd-aa36-9a3aa4cc3bd0.jpg?v=1621606348" TargetMode="External"/><Relationship Id="rId1818" Type="http://schemas.openxmlformats.org/officeDocument/2006/relationships/hyperlink" Target="https://cdn.shopify.com/s/files/1/0257/8605/6753/files/Direzza_Dz_102_n1.jpg?v=1626195053" TargetMode="External"/><Relationship Id="rId161" Type="http://schemas.openxmlformats.org/officeDocument/2006/relationships/hyperlink" Target="https://cdn.shopify.com/s/files/1/0257/8605/6753/files/G-Force_Sport_N_1.jpg?v=1624905215" TargetMode="External"/><Relationship Id="rId399" Type="http://schemas.openxmlformats.org/officeDocument/2006/relationships/hyperlink" Target="https://cdn.shopify.com/s/files/1/0257/8605/6753/files/BFGoodrich-Mud-Terrain-TA-KM2-LB_2.png?v=1625068044" TargetMode="External"/><Relationship Id="rId259" Type="http://schemas.openxmlformats.org/officeDocument/2006/relationships/hyperlink" Target="https://cdn.shopify.com/s/files/1/0257/8605/6753/files/G-Force_TA_Kdw_N3.jpg?v=1624985290" TargetMode="External"/><Relationship Id="rId466" Type="http://schemas.openxmlformats.org/officeDocument/2006/relationships/hyperlink" Target="https://cdn.shopify.com/s/files/1/0257/8605/6753/files/Commercial_TA_All_Season_2_N_3.jpg?v=1625265213" TargetMode="External"/><Relationship Id="rId673" Type="http://schemas.openxmlformats.org/officeDocument/2006/relationships/hyperlink" Target="https://cdn.shopify.com/s/files/1/0257/8605/6753/files/Ecopia_Ep150_n3.jpg?v=1625589490" TargetMode="External"/><Relationship Id="rId880" Type="http://schemas.openxmlformats.org/officeDocument/2006/relationships/hyperlink" Target="https://cdn.shopify.com/s/files/1/0257/8605/6753/files/Contipremiumcontact_2_n3.jpg?v=1625615100" TargetMode="External"/><Relationship Id="rId1096" Type="http://schemas.openxmlformats.org/officeDocument/2006/relationships/hyperlink" Target="https://cdn.shopify.com/s/files/1/0257/8605/6753/files/Cooper-CS3-Touring_3.jpg?v=1625679610" TargetMode="External"/><Relationship Id="rId2147" Type="http://schemas.openxmlformats.org/officeDocument/2006/relationships/hyperlink" Target="https://cdn.shopify.com/s/files/1/0257/8605/6753/files/Sp_Touting_T1_n2.jpg?v=1626275014" TargetMode="External"/><Relationship Id="rId119" Type="http://schemas.openxmlformats.org/officeDocument/2006/relationships/hyperlink" Target="https://cdn.shopify.com/s/files/1/0257/8605/6753/files/T-A_Ko2_N_1.png?v=1624895912" TargetMode="External"/><Relationship Id="rId326" Type="http://schemas.openxmlformats.org/officeDocument/2006/relationships/hyperlink" Target="https://cdn.shopify.com/s/files/1/0257/8605/6753/files/G-Force_TA_Kdw_N1.jpg?v=1624985290" TargetMode="External"/><Relationship Id="rId533" Type="http://schemas.openxmlformats.org/officeDocument/2006/relationships/hyperlink" Target="https://cdn.shopify.com/s/files/1/0257/8605/6753/files/Sport_Truck_T-A_2.png?v=1625502682" TargetMode="External"/><Relationship Id="rId978" Type="http://schemas.openxmlformats.org/officeDocument/2006/relationships/hyperlink" Target="https://cdn.shopify.com/s/files/1/0257/8605/6753/files/Cs1_n2.jpg?v=1625677022" TargetMode="External"/><Relationship Id="rId1163" Type="http://schemas.openxmlformats.org/officeDocument/2006/relationships/hyperlink" Target="https://cdn.shopify.com/s/files/1/0257/8605/6753/files/Cs5_Grand_Touring_2.jpg?v=1625682131" TargetMode="External"/><Relationship Id="rId1370" Type="http://schemas.openxmlformats.org/officeDocument/2006/relationships/hyperlink" Target="https://cdn.shopify.com/s/files/1/0257/8605/6753/files/Discoverer_At3_4S_n2.png?v=1625700089" TargetMode="External"/><Relationship Id="rId2007" Type="http://schemas.openxmlformats.org/officeDocument/2006/relationships/hyperlink" Target="https://cdn.shopify.com/s/files/1/0257/8605/6753/files/Dunlop_Sp_Sport_n1.jpg?v=1626215077" TargetMode="External"/><Relationship Id="rId2214" Type="http://schemas.openxmlformats.org/officeDocument/2006/relationships/hyperlink" Target="https://cdn.shopify.com/s/files/1/0257/8605/6753/files/Carrier_n3.jpg?v=1626276139" TargetMode="External"/><Relationship Id="rId740" Type="http://schemas.openxmlformats.org/officeDocument/2006/relationships/hyperlink" Target="https://cdn.shopify.com/s/files/1/0257/8605/6753/files/Potenza_R050A_1.jpg?v=1625596343" TargetMode="External"/><Relationship Id="rId838" Type="http://schemas.openxmlformats.org/officeDocument/2006/relationships/hyperlink" Target="https://cdn.shopify.com/s/files/1/0257/8605/6753/files/Turanza_Er300_n3.jpg?v=1625612453" TargetMode="External"/><Relationship Id="rId1023" Type="http://schemas.openxmlformats.org/officeDocument/2006/relationships/hyperlink" Target="https://cdn.shopify.com/s/files/1/0257/8605/6753/files/Cs1_n2.jpg?v=1625677022" TargetMode="External"/><Relationship Id="rId1468" Type="http://schemas.openxmlformats.org/officeDocument/2006/relationships/hyperlink" Target="https://cdn.shopify.com/s/files/1/0257/8605/6753/files/Discoverer_H-T_1.jpg?v=1625765642" TargetMode="External"/><Relationship Id="rId1675" Type="http://schemas.openxmlformats.org/officeDocument/2006/relationships/hyperlink" Target="https://cdn.shopify.com/s/files/1/0257/8605/6753/files/Stt_Pro_Lb_1.jpg?v=1626128899" TargetMode="External"/><Relationship Id="rId1882" Type="http://schemas.openxmlformats.org/officeDocument/2006/relationships/hyperlink" Target="https://cdn.shopify.com/s/files/1/0257/8605/6753/files/Direzza_Dz_102_n2.jpg?v=1626195129" TargetMode="External"/><Relationship Id="rId600" Type="http://schemas.openxmlformats.org/officeDocument/2006/relationships/hyperlink" Target="https://cdn.shopify.com/s/files/1/0257/8605/6753/files/Dueler_H-P_Sport_1.jpg?v=1625523480" TargetMode="External"/><Relationship Id="rId1230" Type="http://schemas.openxmlformats.org/officeDocument/2006/relationships/hyperlink" Target="https://cdn.shopify.com/s/files/1/0257/8605/6753/files/Cs5_Ultra_Touring_n3.png?v=1625693389" TargetMode="External"/><Relationship Id="rId1328" Type="http://schemas.openxmlformats.org/officeDocument/2006/relationships/hyperlink" Target="https://cdn.shopify.com/s/files/1/0257/8605/6753/files/Discoverer_At3_Lt_n2.jpg?v=1625697754" TargetMode="External"/><Relationship Id="rId1535" Type="http://schemas.openxmlformats.org/officeDocument/2006/relationships/hyperlink" Target="https://cdn.shopify.com/s/files/1/0257/8605/6753/files/Discoverer_ht3_n2.jpg?v=1625787996" TargetMode="External"/><Relationship Id="rId905" Type="http://schemas.openxmlformats.org/officeDocument/2006/relationships/hyperlink" Target="https://cdn.shopify.com/s/files/1/0257/8605/6753/files/Cobra_Radial_Gt_n1.jpg?v=1625675908" TargetMode="External"/><Relationship Id="rId1742" Type="http://schemas.openxmlformats.org/officeDocument/2006/relationships/hyperlink" Target="https://cdn.shopify.com/s/files/1/0257/8605/6753/files/Zeon_Ltz_2.jpg?v=1626190497" TargetMode="External"/><Relationship Id="rId34" Type="http://schemas.openxmlformats.org/officeDocument/2006/relationships/hyperlink" Target="https://cdn.shopify.com/s/files/1/0257/8605/6753/files/T-A_KO_N3.jpg?v=1624894075" TargetMode="External"/><Relationship Id="rId1602" Type="http://schemas.openxmlformats.org/officeDocument/2006/relationships/hyperlink" Target="https://cdn.shopify.com/s/files/1/0257/8605/6753/files/Stt_Pro_Ln3.jpg?v=1626128915" TargetMode="External"/><Relationship Id="rId183" Type="http://schemas.openxmlformats.org/officeDocument/2006/relationships/hyperlink" Target="https://cdn.shopify.com/s/files/1/0257/8605/6753/files/G-Force_Sport_N_3.jpg?v=1624905214" TargetMode="External"/><Relationship Id="rId390" Type="http://schemas.openxmlformats.org/officeDocument/2006/relationships/hyperlink" Target="https://cdn.shopify.com/s/files/1/0257/8605/6753/files/BFGoodrich-Mud-Terrain-TA-KM2-LB_2.png?v=1625068044" TargetMode="External"/><Relationship Id="rId1907" Type="http://schemas.openxmlformats.org/officeDocument/2006/relationships/hyperlink" Target="https://cdn.shopify.com/s/files/1/0257/8605/6753/files/Direzza_Dz_102_n3.jpg?v=1626195052" TargetMode="External"/><Relationship Id="rId2071" Type="http://schemas.openxmlformats.org/officeDocument/2006/relationships/hyperlink" Target="https://cdn.shopify.com/s/files/1/0257/8605/6753/files/Sp_Sport_Maxx_n2.jpg?v=1626219713" TargetMode="External"/><Relationship Id="rId250" Type="http://schemas.openxmlformats.org/officeDocument/2006/relationships/hyperlink" Target="https://cdn.shopify.com/s/files/1/0257/8605/6753/files/G-Force_Super_Sport_A-S_N3.jpg?v=1624981892" TargetMode="External"/><Relationship Id="rId488" Type="http://schemas.openxmlformats.org/officeDocument/2006/relationships/hyperlink" Target="https://cdn.shopify.com/s/files/1/0257/8605/6753/files/Advantage_TA_Drive_1_e107c62c-35a1-4b0c-95f5-9d3ca28b7228.jpg?v=1625335077" TargetMode="External"/><Relationship Id="rId695" Type="http://schemas.openxmlformats.org/officeDocument/2006/relationships/hyperlink" Target="https://cdn.shopify.com/s/files/1/0257/8605/6753/files/Ecopia_Ep422_Plus_1.jpg?v=1625590238" TargetMode="External"/><Relationship Id="rId2169" Type="http://schemas.openxmlformats.org/officeDocument/2006/relationships/hyperlink" Target="https://cdn.shopify.com/s/files/1/0257/8605/6753/files/Sp_Touting_T1_n3.jpg?v=1626275015" TargetMode="External"/><Relationship Id="rId110" Type="http://schemas.openxmlformats.org/officeDocument/2006/relationships/hyperlink" Target="https://cdn.shopify.com/s/files/1/0257/8605/6753/files/T-A_Ko2_N_1.png?v=1624895912" TargetMode="External"/><Relationship Id="rId348" Type="http://schemas.openxmlformats.org/officeDocument/2006/relationships/hyperlink" Target="https://cdn.shopify.com/s/files/1/0257/8605/6753/files/Long_Trail_TA_Tour_LB_2.jpg?v=1624987064" TargetMode="External"/><Relationship Id="rId555" Type="http://schemas.openxmlformats.org/officeDocument/2006/relationships/hyperlink" Target="https://cdn.shopify.com/s/files/1/0257/8605/6753/files/Alenza_001_n2.jpg?v=1625515837" TargetMode="External"/><Relationship Id="rId762" Type="http://schemas.openxmlformats.org/officeDocument/2006/relationships/hyperlink" Target="https://cdn.shopify.com/s/files/1/0257/8605/6753/files/Potenza_S001_n2.jpg?v=1625611381" TargetMode="External"/><Relationship Id="rId1185" Type="http://schemas.openxmlformats.org/officeDocument/2006/relationships/hyperlink" Target="https://cdn.shopify.com/s/files/1/0257/8605/6753/files/Cs5_Grand_Touring_3.jpg?v=1625682131" TargetMode="External"/><Relationship Id="rId1392" Type="http://schemas.openxmlformats.org/officeDocument/2006/relationships/hyperlink" Target="https://cdn.shopify.com/s/files/1/0257/8605/6753/files/Discoverer_At3_4S_n3.jpg?v=1625700089" TargetMode="External"/><Relationship Id="rId2029" Type="http://schemas.openxmlformats.org/officeDocument/2006/relationships/hyperlink" Target="https://cdn.shopify.com/s/files/1/0257/8605/6753/files/Dunlop_Sport_5000_n2.jpg?v=1626215832" TargetMode="External"/><Relationship Id="rId2236" Type="http://schemas.openxmlformats.org/officeDocument/2006/relationships/hyperlink" Target="https://cdn.shopify.com/s/files/1/0257/8605/6753/files/Cinturato_P1_n1.jpg?v=1626279115" TargetMode="External"/><Relationship Id="rId208" Type="http://schemas.openxmlformats.org/officeDocument/2006/relationships/hyperlink" Target="https://cdn.shopify.com/s/files/1/0257/8605/6753/files/G_Force_Sport_Comp2_N_3.png?v=1624905647" TargetMode="External"/><Relationship Id="rId415" Type="http://schemas.openxmlformats.org/officeDocument/2006/relationships/hyperlink" Target="https://cdn.shopify.com/s/files/1/0257/8605/6753/files/BFGoodrich-Mud-Terrain-TA-KM2-LN_1.jpg?v=1625068506" TargetMode="External"/><Relationship Id="rId622" Type="http://schemas.openxmlformats.org/officeDocument/2006/relationships/hyperlink" Target="https://cdn.shopify.com/s/files/1/0257/8605/6753/files/cq5dam.web.1280.1280_1.jpg?v=1625523854" TargetMode="External"/><Relationship Id="rId1045" Type="http://schemas.openxmlformats.org/officeDocument/2006/relationships/hyperlink" Target="https://cdn.shopify.com/s/files/1/0257/8605/6753/files/Cs1_n3.jpg?v=1625677022" TargetMode="External"/><Relationship Id="rId1252" Type="http://schemas.openxmlformats.org/officeDocument/2006/relationships/hyperlink" Target="https://cdn.shopify.com/s/files/1/0257/8605/6753/files/Cs5_Ultra_Touring_n1.jpg?v=1625693389" TargetMode="External"/><Relationship Id="rId1697" Type="http://schemas.openxmlformats.org/officeDocument/2006/relationships/hyperlink" Target="https://cdn.shopify.com/s/files/1/0257/8605/6753/files/Evolution_Att_Ln2.jpg?v=1626133401" TargetMode="External"/><Relationship Id="rId927" Type="http://schemas.openxmlformats.org/officeDocument/2006/relationships/hyperlink" Target="https://cdn.shopify.com/s/files/1/0257/8605/6753/files/Cobra_Radial_Gt_LN_n2.jpg?v=1625675908" TargetMode="External"/><Relationship Id="rId1112" Type="http://schemas.openxmlformats.org/officeDocument/2006/relationships/hyperlink" Target="https://cdn.shopify.com/s/files/1/0257/8605/6753/files/Cs4_Touring_1.jpg?v=1625680249" TargetMode="External"/><Relationship Id="rId1557" Type="http://schemas.openxmlformats.org/officeDocument/2006/relationships/hyperlink" Target="https://cdn.shopify.com/s/files/1/0257/8605/6753/files/Discoverer_St_Maxx_Ln3.jpg?v=1625847181" TargetMode="External"/><Relationship Id="rId1764" Type="http://schemas.openxmlformats.org/officeDocument/2006/relationships/hyperlink" Target="https://cdn.shopify.com/s/files/1/0257/8605/6753/files/Zeon_Rs3-S_3.jpg?v=1626191890" TargetMode="External"/><Relationship Id="rId1971" Type="http://schemas.openxmlformats.org/officeDocument/2006/relationships/hyperlink" Target="https://cdn.shopify.com/s/files/1/0257/8605/6753/files/Grandtrek_Pt3_n1.jpg?v=1626212458" TargetMode="External"/><Relationship Id="rId56" Type="http://schemas.openxmlformats.org/officeDocument/2006/relationships/hyperlink" Target="https://cdn.shopify.com/s/files/1/0257/8605/6753/files/T-A_Ko2_N_1.png?v=1624895912" TargetMode="External"/><Relationship Id="rId1417" Type="http://schemas.openxmlformats.org/officeDocument/2006/relationships/hyperlink" Target="https://cdn.shopify.com/s/files/1/0257/8605/6753/files/Discuverer_Atr_1.jpg?v=1625762793" TargetMode="External"/><Relationship Id="rId1624" Type="http://schemas.openxmlformats.org/officeDocument/2006/relationships/hyperlink" Target="https://cdn.shopify.com/s/files/1/0257/8605/6753/files/Stt_pro_Ln_1.jpg?v=1626128915" TargetMode="External"/><Relationship Id="rId1831" Type="http://schemas.openxmlformats.org/officeDocument/2006/relationships/hyperlink" Target="https://cdn.shopify.com/s/files/1/0257/8605/6753/files/Direzza_Dz_102_n2.jpg?v=1626195129" TargetMode="External"/><Relationship Id="rId1929" Type="http://schemas.openxmlformats.org/officeDocument/2006/relationships/hyperlink" Target="https://cdn.shopify.com/s/files/1/0257/8605/6753/files/Ensave_2030_Eo_Sl_n1.png?v=1626198055" TargetMode="External"/><Relationship Id="rId2093" Type="http://schemas.openxmlformats.org/officeDocument/2006/relationships/hyperlink" Target="https://cdn.shopify.com/s/files/1/0257/8605/6753/files/Sp_Sport_Maxx_Gt_n3.jpg?v=1626220065" TargetMode="External"/><Relationship Id="rId272" Type="http://schemas.openxmlformats.org/officeDocument/2006/relationships/hyperlink" Target="https://cdn.shopify.com/s/files/1/0257/8605/6753/files/G-Force_TA_Kdw_N1.jpg?v=1624985290" TargetMode="External"/><Relationship Id="rId577" Type="http://schemas.openxmlformats.org/officeDocument/2006/relationships/hyperlink" Target="https://cdn.shopify.com/s/files/1/0257/8605/6753/files/Dueler_HL_Alenza_3.jpg?v=1625522758" TargetMode="External"/><Relationship Id="rId2160" Type="http://schemas.openxmlformats.org/officeDocument/2006/relationships/hyperlink" Target="https://cdn.shopify.com/s/files/1/0257/8605/6753/files/Sp_Touting_T1_n3.jpg?v=1626275015" TargetMode="External"/><Relationship Id="rId2258" Type="http://schemas.openxmlformats.org/officeDocument/2006/relationships/hyperlink" Target="https://cdn.shopify.com/s/files/1/0257/8605/6753/files/Cinturato_P4_n2.jpg?v=1626279892" TargetMode="External"/><Relationship Id="rId132" Type="http://schemas.openxmlformats.org/officeDocument/2006/relationships/hyperlink" Target="https://cdn.shopify.com/s/files/1/0257/8605/6753/files/T-A_Ko2_N_3.png?v=1624895912" TargetMode="External"/><Relationship Id="rId784" Type="http://schemas.openxmlformats.org/officeDocument/2006/relationships/hyperlink" Target="https://cdn.shopify.com/s/files/1/0257/8605/6753/files/Potenza_S001_n3.jpg?v=1625611381" TargetMode="External"/><Relationship Id="rId991" Type="http://schemas.openxmlformats.org/officeDocument/2006/relationships/hyperlink" Target="https://cdn.shopify.com/s/files/1/0257/8605/6753/files/Cs1_n3.jpg?v=1625677022" TargetMode="External"/><Relationship Id="rId1067" Type="http://schemas.openxmlformats.org/officeDocument/2006/relationships/hyperlink" Target="https://cdn.shopify.com/s/files/1/0257/8605/6753/files/Cooper-CS3-Touring_1.jpg?v=1625679610" TargetMode="External"/><Relationship Id="rId2020" Type="http://schemas.openxmlformats.org/officeDocument/2006/relationships/hyperlink" Target="https://cdn.shopify.com/s/files/1/0257/8605/6753/files/Dunlop_Sp_Sport_n2.jpg?v=1626215077" TargetMode="External"/><Relationship Id="rId437" Type="http://schemas.openxmlformats.org/officeDocument/2006/relationships/hyperlink" Target="https://cdn.shopify.com/s/files/1/0257/8605/6753/files/Radial_T-A_2.jpg?v=1625095887" TargetMode="External"/><Relationship Id="rId644" Type="http://schemas.openxmlformats.org/officeDocument/2006/relationships/hyperlink" Target="https://cdn.shopify.com/s/files/1/0257/8605/6753/files/Dueler_H-T_840_1.jpg?v=1625584272" TargetMode="External"/><Relationship Id="rId851" Type="http://schemas.openxmlformats.org/officeDocument/2006/relationships/hyperlink" Target="https://cdn.shopify.com/s/files/1/0257/8605/6753/files/Turanza_T001_N1.jpg?v=1625612874" TargetMode="External"/><Relationship Id="rId1274" Type="http://schemas.openxmlformats.org/officeDocument/2006/relationships/hyperlink" Target="https://cdn.shopify.com/s/files/1/0257/8605/6753/files/Cs5_Ultra_Touring_n2.png?v=1625693389" TargetMode="External"/><Relationship Id="rId1481" Type="http://schemas.openxmlformats.org/officeDocument/2006/relationships/hyperlink" Target="https://cdn.shopify.com/s/files/1/0257/8605/6753/files/Discoverer_H-T_2.jpg?v=1625765642" TargetMode="External"/><Relationship Id="rId1579" Type="http://schemas.openxmlformats.org/officeDocument/2006/relationships/hyperlink" Target="https://cdn.shopify.com/s/files/1/0257/8605/6753/files/Discoverer_St_1.jpg?v=1626113056" TargetMode="External"/><Relationship Id="rId2118" Type="http://schemas.openxmlformats.org/officeDocument/2006/relationships/hyperlink" Target="https://cdn.shopify.com/s/files/1/0257/8605/6753/files/Sp_Sport_Maxx_Gt_n2.jpg?v=1626220065" TargetMode="External"/><Relationship Id="rId504" Type="http://schemas.openxmlformats.org/officeDocument/2006/relationships/hyperlink" Target="https://cdn.shopify.com/s/files/1/0257/8605/6753/files/Advantage_TA_Drive_2_77ec332e-7631-4f43-a0f0-475a9c774880.jpg?v=1625335077" TargetMode="External"/><Relationship Id="rId711" Type="http://schemas.openxmlformats.org/officeDocument/2006/relationships/hyperlink" Target="https://cdn.shopify.com/s/files/1/0257/8605/6753/files/Potenza_R050A_2.jpg?v=1625596344" TargetMode="External"/><Relationship Id="rId949" Type="http://schemas.openxmlformats.org/officeDocument/2006/relationships/hyperlink" Target="https://cdn.shopify.com/s/files/1/0257/8605/6753/files/Cs1_n3.jpg?v=1625677022" TargetMode="External"/><Relationship Id="rId1134" Type="http://schemas.openxmlformats.org/officeDocument/2006/relationships/hyperlink" Target="https://cdn.shopify.com/s/files/1/0257/8605/6753/files/Cs5_Grand_Touring_2.jpg?v=1625682131" TargetMode="External"/><Relationship Id="rId1341" Type="http://schemas.openxmlformats.org/officeDocument/2006/relationships/hyperlink" Target="https://cdn.shopify.com/s/files/1/0257/8605/6753/files/Discoverer_AT3_Suv_n3.jpg?v=1625698384" TargetMode="External"/><Relationship Id="rId1786" Type="http://schemas.openxmlformats.org/officeDocument/2006/relationships/hyperlink" Target="https://cdn.shopify.com/s/files/1/0257/8605/6753/files/Zeon_Rs3-S_1.jpg?v=1626191890" TargetMode="External"/><Relationship Id="rId1993" Type="http://schemas.openxmlformats.org/officeDocument/2006/relationships/hyperlink" Target="https://cdn.shopify.com/s/files/1/0257/8605/6753/files/Grandtrek_St_30_n2.jpg?v=1626213339" TargetMode="External"/><Relationship Id="rId78" Type="http://schemas.openxmlformats.org/officeDocument/2006/relationships/hyperlink" Target="https://cdn.shopify.com/s/files/1/0257/8605/6753/files/T-A_Ko2_N_3.png?v=1624895912" TargetMode="External"/><Relationship Id="rId809" Type="http://schemas.openxmlformats.org/officeDocument/2006/relationships/hyperlink" Target="https://cdn.shopify.com/s/files/1/0257/8605/6753/files/Turanza_Er300_n1.jpg?v=1625612453" TargetMode="External"/><Relationship Id="rId1201" Type="http://schemas.openxmlformats.org/officeDocument/2006/relationships/hyperlink" Target="https://cdn.shopify.com/s/files/1/0257/8605/6753/files/Cs5_Grand_Touring_1.jpg?v=1625682131" TargetMode="External"/><Relationship Id="rId1439" Type="http://schemas.openxmlformats.org/officeDocument/2006/relationships/hyperlink" Target="https://cdn.shopify.com/s/files/1/0257/8605/6753/files/Discuverer_Atr_3.jpg?v=1625762793" TargetMode="External"/><Relationship Id="rId1646" Type="http://schemas.openxmlformats.org/officeDocument/2006/relationships/hyperlink" Target="https://cdn.shopify.com/s/files/1/0257/8605/6753/files/Stt_Pro_Lb_2.jpg?v=1626128899" TargetMode="External"/><Relationship Id="rId1853" Type="http://schemas.openxmlformats.org/officeDocument/2006/relationships/hyperlink" Target="https://cdn.shopify.com/s/files/1/0257/8605/6753/files/Direzza_Dz_102_n3.jpg?v=1626195052" TargetMode="External"/><Relationship Id="rId1506" Type="http://schemas.openxmlformats.org/officeDocument/2006/relationships/hyperlink" Target="https://cdn.shopify.com/s/files/1/0257/8605/6753/files/Discoverer_h-t_plus_3.jpg?v=1625766380" TargetMode="External"/><Relationship Id="rId1713" Type="http://schemas.openxmlformats.org/officeDocument/2006/relationships/hyperlink" Target="https://cdn.shopify.com/s/files/1/0257/8605/6753/files/Evolution_H-T_3.jpg?v=1626187643" TargetMode="External"/><Relationship Id="rId1920" Type="http://schemas.openxmlformats.org/officeDocument/2006/relationships/hyperlink" Target="https://cdn.shopify.com/s/files/1/0257/8605/6753/files/Direzza_Dz101_n1.jpg?v=1626196146" TargetMode="External"/><Relationship Id="rId294" Type="http://schemas.openxmlformats.org/officeDocument/2006/relationships/hyperlink" Target="https://cdn.shopify.com/s/files/1/0257/8605/6753/files/G-Force_TA_Kdw_N2.jpg?v=1624985290" TargetMode="External"/><Relationship Id="rId2182" Type="http://schemas.openxmlformats.org/officeDocument/2006/relationships/hyperlink" Target="https://cdn.shopify.com/s/files/1/0257/8605/6753/files/Carrier_n2.jpg?v=1626276139" TargetMode="External"/><Relationship Id="rId154" Type="http://schemas.openxmlformats.org/officeDocument/2006/relationships/hyperlink" Target="https://cdn.shopify.com/s/files/1/0257/8605/6753/files/T-A_Ko2_N_2.png?v=1624895912" TargetMode="External"/><Relationship Id="rId361" Type="http://schemas.openxmlformats.org/officeDocument/2006/relationships/hyperlink" Target="https://cdn.shopify.com/s/files/1/0257/8605/6753/files/Long_Trail_TA_Tour_LN_3.jpg?v=1624987197" TargetMode="External"/><Relationship Id="rId599" Type="http://schemas.openxmlformats.org/officeDocument/2006/relationships/hyperlink" Target="https://cdn.shopify.com/s/files/1/0257/8605/6753/files/Dueler_H-P_Sport_2.jpg?v=1625523480" TargetMode="External"/><Relationship Id="rId2042" Type="http://schemas.openxmlformats.org/officeDocument/2006/relationships/hyperlink" Target="https://cdn.shopify.com/s/files/1/0257/8605/6753/files/Sp_Sport_Maxx_n3.jpg?v=1626219713" TargetMode="External"/><Relationship Id="rId459" Type="http://schemas.openxmlformats.org/officeDocument/2006/relationships/hyperlink" Target="https://cdn.shopify.com/s/files/1/0257/8605/6753/files/Comp_TA_Zr_3.jpg?v=1625261142" TargetMode="External"/><Relationship Id="rId666" Type="http://schemas.openxmlformats.org/officeDocument/2006/relationships/hyperlink" Target="https://cdn.shopify.com/s/files/1/0257/8605/6753/files/Dueler-HL-422-Ecopia_2.jpg?v=1625586922" TargetMode="External"/><Relationship Id="rId873" Type="http://schemas.openxmlformats.org/officeDocument/2006/relationships/hyperlink" Target="https://cdn.shopify.com/s/files/1/0257/8605/6753/files/Contipowercontac_n2.jpg?v=1625614733" TargetMode="External"/><Relationship Id="rId1089" Type="http://schemas.openxmlformats.org/officeDocument/2006/relationships/hyperlink" Target="https://cdn.shopify.com/s/files/1/0257/8605/6753/files/Cooper-CS3-Touring_2.jpg?v=1625679610" TargetMode="External"/><Relationship Id="rId1296" Type="http://schemas.openxmlformats.org/officeDocument/2006/relationships/hyperlink" Target="https://cdn.shopify.com/s/files/1/0257/8605/6753/files/Discoverer_At3_Lt_n3.jpg?v=1625697754" TargetMode="External"/><Relationship Id="rId221" Type="http://schemas.openxmlformats.org/officeDocument/2006/relationships/hyperlink" Target="https://cdn.shopify.com/s/files/1/0257/8605/6753/files/G_Force_Sport_Comp2_N_2.jpg?v=1624905646" TargetMode="External"/><Relationship Id="rId319" Type="http://schemas.openxmlformats.org/officeDocument/2006/relationships/hyperlink" Target="https://cdn.shopify.com/s/files/1/0257/8605/6753/files/G-Force_TA_Kdw_N3.jpg?v=1624985290" TargetMode="External"/><Relationship Id="rId526" Type="http://schemas.openxmlformats.org/officeDocument/2006/relationships/hyperlink" Target="https://cdn.shopify.com/s/files/1/0257/8605/6753/files/Advantage_TA_Sport_3.jpg?v=1625502340" TargetMode="External"/><Relationship Id="rId1156" Type="http://schemas.openxmlformats.org/officeDocument/2006/relationships/hyperlink" Target="https://cdn.shopify.com/s/files/1/0257/8605/6753/files/Cs5_Grand_Touring_1.jpg?v=1625682131" TargetMode="External"/><Relationship Id="rId1363" Type="http://schemas.openxmlformats.org/officeDocument/2006/relationships/hyperlink" Target="https://cdn.shopify.com/s/files/1/0257/8605/6753/files/Discoverer_At3_4S_n1.jpg?v=1625700089" TargetMode="External"/><Relationship Id="rId2207" Type="http://schemas.openxmlformats.org/officeDocument/2006/relationships/hyperlink" Target="https://cdn.shopify.com/s/files/1/0257/8605/6753/files/Chrono_n3.jpg?v=1626276399" TargetMode="External"/><Relationship Id="rId733" Type="http://schemas.openxmlformats.org/officeDocument/2006/relationships/hyperlink" Target="https://cdn.shopify.com/s/files/1/0257/8605/6753/files/Potenza_R050A_3.jpg?v=1625596343" TargetMode="External"/><Relationship Id="rId940" Type="http://schemas.openxmlformats.org/officeDocument/2006/relationships/hyperlink" Target="https://cdn.shopify.com/s/files/1/0257/8605/6753/files/Cobra_Radial_Gt_n3.jpg?v=1625675908" TargetMode="External"/><Relationship Id="rId1016" Type="http://schemas.openxmlformats.org/officeDocument/2006/relationships/hyperlink" Target="https://cdn.shopify.com/s/files/1/0257/8605/6753/files/Cs1_n1.jpg?v=1625677022" TargetMode="External"/><Relationship Id="rId1570" Type="http://schemas.openxmlformats.org/officeDocument/2006/relationships/hyperlink" Target="https://cdn.shopify.com/s/files/1/0257/8605/6753/files/Discoverer_Srx_n1.jpg?v=1626110778" TargetMode="External"/><Relationship Id="rId1668" Type="http://schemas.openxmlformats.org/officeDocument/2006/relationships/hyperlink" Target="https://cdn.shopify.com/s/files/1/0257/8605/6753/files/Stt_Pro_Lb_3.jpg?v=1626128899" TargetMode="External"/><Relationship Id="rId1875" Type="http://schemas.openxmlformats.org/officeDocument/2006/relationships/hyperlink" Target="https://cdn.shopify.com/s/files/1/0257/8605/6753/files/Direzza_Dz_102_n1.jpg?v=1626195053" TargetMode="External"/><Relationship Id="rId800" Type="http://schemas.openxmlformats.org/officeDocument/2006/relationships/hyperlink" Target="https://cdn.shopify.com/s/files/1/0257/8605/6753/files/Turanza_El_400_02_n1.jpg?v=1625611761" TargetMode="External"/><Relationship Id="rId1223" Type="http://schemas.openxmlformats.org/officeDocument/2006/relationships/hyperlink" Target="https://cdn.shopify.com/s/files/1/0257/8605/6753/files/Cs5_Ultra_Touring_n2.png?v=1625693389" TargetMode="External"/><Relationship Id="rId1430" Type="http://schemas.openxmlformats.org/officeDocument/2006/relationships/hyperlink" Target="https://cdn.shopify.com/s/files/1/0257/8605/6753/files/Discoverer_At3_Lt_n2.jpg?v=1625697754" TargetMode="External"/><Relationship Id="rId1528" Type="http://schemas.openxmlformats.org/officeDocument/2006/relationships/hyperlink" Target="https://cdn.shopify.com/s/files/1/0257/8605/6753/files/Discoverer_ht3_n1.jpg?v=1625787996" TargetMode="External"/><Relationship Id="rId1735" Type="http://schemas.openxmlformats.org/officeDocument/2006/relationships/hyperlink" Target="https://cdn.shopify.com/s/files/1/0257/8605/6753/files/Zeon_Ltz_1.jpg?v=1626190484" TargetMode="External"/><Relationship Id="rId1942" Type="http://schemas.openxmlformats.org/officeDocument/2006/relationships/hyperlink" Target="https://cdn.shopify.com/s/files/1/0257/8605/6753/files/Ec300_n2.jpg?v=1626211330" TargetMode="External"/><Relationship Id="rId27" Type="http://schemas.openxmlformats.org/officeDocument/2006/relationships/hyperlink" Target="https://cdn.shopify.com/s/files/1/0257/8605/6753/products/GOODYEARASSURANCEMAXLIFE82T_5efb3b97-9fbb-4b50-842c-9500f0ba19da.jpg?v=1621606364" TargetMode="External"/><Relationship Id="rId1802" Type="http://schemas.openxmlformats.org/officeDocument/2006/relationships/hyperlink" Target="https://cdn.shopify.com/s/files/1/0257/8605/6753/files/Zeon_Rs3-S_2.jpg?v=1626191889" TargetMode="External"/><Relationship Id="rId176" Type="http://schemas.openxmlformats.org/officeDocument/2006/relationships/hyperlink" Target="https://cdn.shopify.com/s/files/1/0257/8605/6753/files/G-Force_Sport_N_1.jpg?v=1624905215" TargetMode="External"/><Relationship Id="rId383" Type="http://schemas.openxmlformats.org/officeDocument/2006/relationships/hyperlink" Target="https://cdn.shopify.com/s/files/1/0257/8605/6753/files/BFGoodrich-Mud-Terrain-TA-KM2-LB_1.jpg?v=1625068044" TargetMode="External"/><Relationship Id="rId590" Type="http://schemas.openxmlformats.org/officeDocument/2006/relationships/hyperlink" Target="https://cdn.shopify.com/s/files/1/0257/8605/6753/files/Dueler_H-P_Sport_2.jpg?v=1625523480" TargetMode="External"/><Relationship Id="rId2064" Type="http://schemas.openxmlformats.org/officeDocument/2006/relationships/hyperlink" Target="https://cdn.shopify.com/s/files/1/0257/8605/6753/files/Sp_Sport_Maxx_n1.jpg?v=1626219713" TargetMode="External"/><Relationship Id="rId2271" Type="http://schemas.openxmlformats.org/officeDocument/2006/relationships/printerSettings" Target="../printerSettings/printerSettings1.bin"/><Relationship Id="rId243" Type="http://schemas.openxmlformats.org/officeDocument/2006/relationships/hyperlink" Target="https://cdn.shopify.com/s/files/1/0257/8605/6753/files/G_Force_Sport_Comp2_N_1.jpg?v=1624905646" TargetMode="External"/><Relationship Id="rId450" Type="http://schemas.openxmlformats.org/officeDocument/2006/relationships/hyperlink" Target="https://cdn.shopify.com/s/files/1/0257/8605/6753/files/Radial_T-A_3.jpg?v=1625095887" TargetMode="External"/><Relationship Id="rId688" Type="http://schemas.openxmlformats.org/officeDocument/2006/relationships/hyperlink" Target="https://cdn.shopify.com/s/files/1/0257/8605/6753/files/Ecopia_Ep422_Plus_3.jpg?v=1625590239" TargetMode="External"/><Relationship Id="rId895" Type="http://schemas.openxmlformats.org/officeDocument/2006/relationships/hyperlink" Target="https://cdn.shopify.com/s/files/1/0257/8605/6753/files/Classic_n3.jpg?v=1625673848" TargetMode="External"/><Relationship Id="rId1080" Type="http://schemas.openxmlformats.org/officeDocument/2006/relationships/hyperlink" Target="https://cdn.shopify.com/s/files/1/0257/8605/6753/files/Cooper-CS3-Touring_2.jpg?v=1625679610" TargetMode="External"/><Relationship Id="rId2131" Type="http://schemas.openxmlformats.org/officeDocument/2006/relationships/hyperlink" Target="https://cdn.shopify.com/s/files/1/0257/8605/6753/files/Sp_Sport_Maxx_Tt_n1.jpg?v=1626220636" TargetMode="External"/><Relationship Id="rId103" Type="http://schemas.openxmlformats.org/officeDocument/2006/relationships/hyperlink" Target="https://cdn.shopify.com/s/files/1/0257/8605/6753/files/T-A_Ko2_N_2.png?v=1624895912" TargetMode="External"/><Relationship Id="rId310" Type="http://schemas.openxmlformats.org/officeDocument/2006/relationships/hyperlink" Target="https://cdn.shopify.com/s/files/1/0257/8605/6753/files/G-Force_TA_Kdw_N3.jpg?v=1624985290" TargetMode="External"/><Relationship Id="rId548" Type="http://schemas.openxmlformats.org/officeDocument/2006/relationships/hyperlink" Target="https://cdn.shopify.com/s/files/1/0257/8605/6753/files/Traction_TA_1.jpg?v=1625511719" TargetMode="External"/><Relationship Id="rId755" Type="http://schemas.openxmlformats.org/officeDocument/2006/relationships/hyperlink" Target="https://cdn.shopify.com/s/files/1/0257/8605/6753/files/Potenza_Re_97_As_1.jpg?v=1625597584" TargetMode="External"/><Relationship Id="rId962" Type="http://schemas.openxmlformats.org/officeDocument/2006/relationships/hyperlink" Target="https://cdn.shopify.com/s/files/1/0257/8605/6753/files/Cs1_n1.jpg?v=1625677022" TargetMode="External"/><Relationship Id="rId1178" Type="http://schemas.openxmlformats.org/officeDocument/2006/relationships/hyperlink" Target="https://cdn.shopify.com/s/files/1/0257/8605/6753/files/Cs5_Grand_Touring_2.jpg?v=1625682131" TargetMode="External"/><Relationship Id="rId1385" Type="http://schemas.openxmlformats.org/officeDocument/2006/relationships/hyperlink" Target="https://cdn.shopify.com/s/files/1/0257/8605/6753/files/Discoverer_At3_4S_n2.png?v=1625700089" TargetMode="External"/><Relationship Id="rId1592" Type="http://schemas.openxmlformats.org/officeDocument/2006/relationships/hyperlink" Target="https://cdn.shopify.com/s/files/1/0257/8605/6753/files/Stt_Pro_Ln2.jpg?v=1626128915" TargetMode="External"/><Relationship Id="rId2229" Type="http://schemas.openxmlformats.org/officeDocument/2006/relationships/hyperlink" Target="https://cdn.shopify.com/s/files/1/0257/8605/6753/files/Cinturato_P1_n3.jpg?v=1626279115" TargetMode="External"/><Relationship Id="rId91" Type="http://schemas.openxmlformats.org/officeDocument/2006/relationships/hyperlink" Target="https://cdn.shopify.com/s/files/1/0257/8605/6753/files/T-A_Ko2_N_2.png?v=1624895912" TargetMode="External"/><Relationship Id="rId408" Type="http://schemas.openxmlformats.org/officeDocument/2006/relationships/hyperlink" Target="https://cdn.shopify.com/s/files/1/0257/8605/6753/files/BFGoodrich-Mud-Terrain-TA-KM2-LB_3_81449c8b-a348-4cf9-8f2d-072d681f8459.jpg?v=1625089713" TargetMode="External"/><Relationship Id="rId615" Type="http://schemas.openxmlformats.org/officeDocument/2006/relationships/hyperlink" Target="https://cdn.shopify.com/s/files/1/0257/8605/6753/files/Dueler_H-P_Sport_1.jpg?v=1625523480" TargetMode="External"/><Relationship Id="rId822" Type="http://schemas.openxmlformats.org/officeDocument/2006/relationships/hyperlink" Target="https://cdn.shopify.com/s/files/1/0257/8605/6753/files/Turanza_Er300_n2.jpg?v=1625612453" TargetMode="External"/><Relationship Id="rId1038" Type="http://schemas.openxmlformats.org/officeDocument/2006/relationships/hyperlink" Target="https://cdn.shopify.com/s/files/1/0257/8605/6753/files/Cs1_n2.jpg?v=1625677022" TargetMode="External"/><Relationship Id="rId1245" Type="http://schemas.openxmlformats.org/officeDocument/2006/relationships/hyperlink" Target="https://cdn.shopify.com/s/files/1/0257/8605/6753/files/Cs5_Ultra_Touring_n3.png?v=1625693389" TargetMode="External"/><Relationship Id="rId1452" Type="http://schemas.openxmlformats.org/officeDocument/2006/relationships/hyperlink" Target="https://cdn.shopify.com/s/files/1/0257/8605/6753/files/Discuverer_Atr_2.jpg?v=1625762793" TargetMode="External"/><Relationship Id="rId1897" Type="http://schemas.openxmlformats.org/officeDocument/2006/relationships/hyperlink" Target="https://cdn.shopify.com/s/files/1/0257/8605/6753/files/Direzza_Dz_102_n2.jpg?v=1626195129" TargetMode="External"/><Relationship Id="rId1105" Type="http://schemas.openxmlformats.org/officeDocument/2006/relationships/hyperlink" Target="https://cdn.shopify.com/s/files/1/0257/8605/6753/files/Cooper-CS3-Touring_3.jpg?v=1625679610" TargetMode="External"/><Relationship Id="rId1312" Type="http://schemas.openxmlformats.org/officeDocument/2006/relationships/hyperlink" Target="https://cdn.shopify.com/s/files/1/0257/8605/6753/files/Discoverer_At3_Lt_n1.jpg?v=1625697754" TargetMode="External"/><Relationship Id="rId1757" Type="http://schemas.openxmlformats.org/officeDocument/2006/relationships/hyperlink" Target="https://cdn.shopify.com/s/files/1/0257/8605/6753/files/Zeon_Rs3_G1_n2.jpg?v=1626191383" TargetMode="External"/><Relationship Id="rId1964" Type="http://schemas.openxmlformats.org/officeDocument/2006/relationships/hyperlink" Target="https://cdn.shopify.com/s/files/1/0257/8605/6753/files/Grandtreck_Pt3_n2.jpg?v=1626212479" TargetMode="External"/><Relationship Id="rId49" Type="http://schemas.openxmlformats.org/officeDocument/2006/relationships/hyperlink" Target="https://cdn.shopify.com/s/files/1/0257/8605/6753/files/T-A_KO_N3.jpg?v=1624894075" TargetMode="External"/><Relationship Id="rId1617" Type="http://schemas.openxmlformats.org/officeDocument/2006/relationships/hyperlink" Target="https://cdn.shopify.com/s/files/1/0257/8605/6753/files/Stt_Pro_Ln3.jpg?v=1626128915" TargetMode="External"/><Relationship Id="rId1824" Type="http://schemas.openxmlformats.org/officeDocument/2006/relationships/hyperlink" Target="https://cdn.shopify.com/s/files/1/0257/8605/6753/files/Direzza_Dz_102_n1.jpg?v=1626195053" TargetMode="External"/><Relationship Id="rId198" Type="http://schemas.openxmlformats.org/officeDocument/2006/relationships/hyperlink" Target="https://cdn.shopify.com/s/files/1/0257/8605/6753/files/G_Force_Sport_Comp2_N_1.jpg?v=1624905646" TargetMode="External"/><Relationship Id="rId2086" Type="http://schemas.openxmlformats.org/officeDocument/2006/relationships/hyperlink" Target="https://cdn.shopify.com/s/files/1/0257/8605/6753/files/Sp_Sport_Maxx_Gt_n2.jpg?v=1626220065" TargetMode="External"/><Relationship Id="rId265" Type="http://schemas.openxmlformats.org/officeDocument/2006/relationships/hyperlink" Target="https://cdn.shopify.com/s/files/1/0257/8605/6753/files/G-Force_TA_Kdw_N3.jpg?v=1624985290" TargetMode="External"/><Relationship Id="rId472" Type="http://schemas.openxmlformats.org/officeDocument/2006/relationships/hyperlink" Target="https://cdn.shopify.com/s/files/1/0257/8605/6753/files/Commercial-TA-All-Season_n1.jpg?v=1625266926" TargetMode="External"/><Relationship Id="rId2153" Type="http://schemas.openxmlformats.org/officeDocument/2006/relationships/hyperlink" Target="https://cdn.shopify.com/s/files/1/0257/8605/6753/files/Sp_Touting_T1_n2.jpg?v=1626275014" TargetMode="External"/><Relationship Id="rId125" Type="http://schemas.openxmlformats.org/officeDocument/2006/relationships/hyperlink" Target="https://cdn.shopify.com/s/files/1/0257/8605/6753/files/T-A_Ko2_N_1.png?v=1624895912" TargetMode="External"/><Relationship Id="rId332" Type="http://schemas.openxmlformats.org/officeDocument/2006/relationships/hyperlink" Target="https://cdn.shopify.com/s/files/1/0257/8605/6753/files/G-Force_TA_Kdw_N1.jpg?v=1624985290" TargetMode="External"/><Relationship Id="rId777" Type="http://schemas.openxmlformats.org/officeDocument/2006/relationships/hyperlink" Target="https://cdn.shopify.com/s/files/1/0257/8605/6753/files/Potenza_S001_n2.jpg?v=1625611381" TargetMode="External"/><Relationship Id="rId984" Type="http://schemas.openxmlformats.org/officeDocument/2006/relationships/hyperlink" Target="https://cdn.shopify.com/s/files/1/0257/8605/6753/files/Cs1_n2.jpg?v=1625677022" TargetMode="External"/><Relationship Id="rId2013" Type="http://schemas.openxmlformats.org/officeDocument/2006/relationships/hyperlink" Target="https://cdn.shopify.com/s/files/1/0257/8605/6753/files/Dunlop_Sp_Sport_n1.jpg?v=1626215077" TargetMode="External"/><Relationship Id="rId2220" Type="http://schemas.openxmlformats.org/officeDocument/2006/relationships/hyperlink" Target="https://cdn.shopify.com/s/files/1/0257/8605/6753/files/Cinturato_P1_n3.jpg?v=1626279115" TargetMode="External"/><Relationship Id="rId637" Type="http://schemas.openxmlformats.org/officeDocument/2006/relationships/hyperlink" Target="https://cdn.shopify.com/s/files/1/0257/8605/6753/files/Dueler_At_684_II_3.jpg?v=1625525524" TargetMode="External"/><Relationship Id="rId844" Type="http://schemas.openxmlformats.org/officeDocument/2006/relationships/hyperlink" Target="https://cdn.shopify.com/s/files/1/0257/8605/6753/files/Turanza_Er370_n3.jpg?v=1625612634" TargetMode="External"/><Relationship Id="rId1267" Type="http://schemas.openxmlformats.org/officeDocument/2006/relationships/hyperlink" Target="https://cdn.shopify.com/s/files/1/0257/8605/6753/files/Cs5_Ultra_Touring_n1.jpg?v=1625693389" TargetMode="External"/><Relationship Id="rId1474" Type="http://schemas.openxmlformats.org/officeDocument/2006/relationships/hyperlink" Target="https://cdn.shopify.com/s/files/1/0257/8605/6753/files/Discoverer_H-T_1.jpg?v=1625765642" TargetMode="External"/><Relationship Id="rId1681" Type="http://schemas.openxmlformats.org/officeDocument/2006/relationships/hyperlink" Target="https://cdn.shopify.com/s/files/1/0257/8605/6753/files/Evolution_Att_Ln1.jpg?v=1626133401" TargetMode="External"/><Relationship Id="rId704" Type="http://schemas.openxmlformats.org/officeDocument/2006/relationships/hyperlink" Target="https://cdn.shopify.com/s/files/1/0257/8605/6753/files/M773_n1.jpg?v=1625595851" TargetMode="External"/><Relationship Id="rId911" Type="http://schemas.openxmlformats.org/officeDocument/2006/relationships/hyperlink" Target="https://cdn.shopify.com/s/files/1/0257/8605/6753/files/Cobra_Radial_Gt_n1.jpg?v=1625675908" TargetMode="External"/><Relationship Id="rId1127" Type="http://schemas.openxmlformats.org/officeDocument/2006/relationships/hyperlink" Target="https://cdn.shopify.com/s/files/1/0257/8605/6753/files/Cs5_Grand_Touring_1.jpg?v=1625682131" TargetMode="External"/><Relationship Id="rId1334" Type="http://schemas.openxmlformats.org/officeDocument/2006/relationships/hyperlink" Target="https://cdn.shopify.com/s/files/1/0257/8605/6753/files/Discoverer_AT3_Suv_n2.jpg?v=1625698384" TargetMode="External"/><Relationship Id="rId1541" Type="http://schemas.openxmlformats.org/officeDocument/2006/relationships/hyperlink" Target="https://cdn.shopify.com/s/files/1/0257/8605/6753/files/Discoverer_ht3_n2.jpg?v=1625787996" TargetMode="External"/><Relationship Id="rId1779" Type="http://schemas.openxmlformats.org/officeDocument/2006/relationships/hyperlink" Target="https://cdn.shopify.com/s/files/1/0257/8605/6753/files/Zeon_Rs3-S_3.jpg?v=1626191890" TargetMode="External"/><Relationship Id="rId1986" Type="http://schemas.openxmlformats.org/officeDocument/2006/relationships/hyperlink" Target="https://cdn.shopify.com/s/files/1/0257/8605/6753/files/Grandtrek_Pt3_n1.jpg?v=1626212458" TargetMode="External"/><Relationship Id="rId40" Type="http://schemas.openxmlformats.org/officeDocument/2006/relationships/hyperlink" Target="https://cdn.shopify.com/s/files/1/0257/8605/6753/files/T-A_KO_N3.jpg?v=1624894075" TargetMode="External"/><Relationship Id="rId1401" Type="http://schemas.openxmlformats.org/officeDocument/2006/relationships/hyperlink" Target="https://cdn.shopify.com/s/files/1/0257/8605/6753/files/Discuverer_Atr_3.jpg?v=1625762793" TargetMode="External"/><Relationship Id="rId1639" Type="http://schemas.openxmlformats.org/officeDocument/2006/relationships/hyperlink" Target="https://cdn.shopify.com/s/files/1/0257/8605/6753/files/Stt_Pro_Lb_1.jpg?v=1626128899" TargetMode="External"/><Relationship Id="rId1846" Type="http://schemas.openxmlformats.org/officeDocument/2006/relationships/hyperlink" Target="https://cdn.shopify.com/s/files/1/0257/8605/6753/files/Direzza_Dz_102_n2.jpg?v=1626195129" TargetMode="External"/><Relationship Id="rId1706" Type="http://schemas.openxmlformats.org/officeDocument/2006/relationships/hyperlink" Target="https://cdn.shopify.com/s/files/1/0257/8605/6753/files/Evolution_Att_089b2665-a04c-41e4-92c7-898f3cb955ee.jpg?v=1626133401" TargetMode="External"/><Relationship Id="rId1913" Type="http://schemas.openxmlformats.org/officeDocument/2006/relationships/hyperlink" Target="https://cdn.shopify.com/s/files/1/0257/8605/6753/files/Direzza_Dz_102_n3.jpg?v=1626195052" TargetMode="External"/><Relationship Id="rId287" Type="http://schemas.openxmlformats.org/officeDocument/2006/relationships/hyperlink" Target="https://cdn.shopify.com/s/files/1/0257/8605/6753/files/G-Force_TA_Kdw_N1.jpg?v=1624985290" TargetMode="External"/><Relationship Id="rId494" Type="http://schemas.openxmlformats.org/officeDocument/2006/relationships/hyperlink" Target="https://cdn.shopify.com/s/files/1/0257/8605/6753/files/Advantage_TA_Drive_1_e107c62c-35a1-4b0c-95f5-9d3ca28b7228.jpg?v=1625335077" TargetMode="External"/><Relationship Id="rId2175" Type="http://schemas.openxmlformats.org/officeDocument/2006/relationships/hyperlink" Target="https://cdn.shopify.com/s/files/1/0257/8605/6753/files/Carrier_n3.jpg?v=1626276139" TargetMode="External"/><Relationship Id="rId147" Type="http://schemas.openxmlformats.org/officeDocument/2006/relationships/hyperlink" Target="https://cdn.shopify.com/s/files/1/0257/8605/6753/files/T-A_Ko2_N_3.png?v=1624895912" TargetMode="External"/><Relationship Id="rId354" Type="http://schemas.openxmlformats.org/officeDocument/2006/relationships/hyperlink" Target="https://cdn.shopify.com/s/files/1/0257/8605/6753/files/Long_Trail_TA_Tour_LN_2.jpg?v=1624987197" TargetMode="External"/><Relationship Id="rId799" Type="http://schemas.openxmlformats.org/officeDocument/2006/relationships/hyperlink" Target="https://cdn.shopify.com/s/files/1/0257/8605/6753/files/R623_n3.jpg?v=1625611596" TargetMode="External"/><Relationship Id="rId1191" Type="http://schemas.openxmlformats.org/officeDocument/2006/relationships/hyperlink" Target="https://cdn.shopify.com/s/files/1/0257/8605/6753/files/Cs5_Grand_Touring_3.jpg?v=1625682131" TargetMode="External"/><Relationship Id="rId2035" Type="http://schemas.openxmlformats.org/officeDocument/2006/relationships/hyperlink" Target="https://cdn.shopify.com/s/files/1/0257/8605/6753/files/Dunlop_Sport_5000_n2.jpg?v=1626215832" TargetMode="External"/><Relationship Id="rId561" Type="http://schemas.openxmlformats.org/officeDocument/2006/relationships/hyperlink" Target="https://cdn.shopify.com/s/files/1/0257/8605/6753/files/B250_N3.jpg?v=1625519912" TargetMode="External"/><Relationship Id="rId659" Type="http://schemas.openxmlformats.org/officeDocument/2006/relationships/hyperlink" Target="https://cdn.shopify.com/s/files/1/0257/8605/6753/files/Dueler_Hl_400_1.jpg?v=1625584770" TargetMode="External"/><Relationship Id="rId866" Type="http://schemas.openxmlformats.org/officeDocument/2006/relationships/hyperlink" Target="https://cdn.shopify.com/s/files/1/0257/8605/6753/files/4x4_Contact_n1.jpg?v=1625613769" TargetMode="External"/><Relationship Id="rId1289" Type="http://schemas.openxmlformats.org/officeDocument/2006/relationships/hyperlink" Target="https://cdn.shopify.com/s/files/1/0257/8605/6753/files/Discoverer_At3_Lt_n2.jpg?v=1625697754" TargetMode="External"/><Relationship Id="rId1496" Type="http://schemas.openxmlformats.org/officeDocument/2006/relationships/hyperlink" Target="https://cdn.shopify.com/s/files/1/0257/8605/6753/files/Discoverer_h-t_plus_2.jpg?v=1625766380" TargetMode="External"/><Relationship Id="rId2242" Type="http://schemas.openxmlformats.org/officeDocument/2006/relationships/hyperlink" Target="https://cdn.shopify.com/s/files/1/0257/8605/6753/files/Cinturato_P1_n1.jpg?v=1626279115" TargetMode="External"/><Relationship Id="rId214" Type="http://schemas.openxmlformats.org/officeDocument/2006/relationships/hyperlink" Target="https://cdn.shopify.com/s/files/1/0257/8605/6753/files/G_Force_Sport_Comp2_N_3.png?v=1624905647" TargetMode="External"/><Relationship Id="rId421" Type="http://schemas.openxmlformats.org/officeDocument/2006/relationships/hyperlink" Target="https://cdn.shopify.com/s/files/1/0257/8605/6753/files/BFGoodrich-Mud-Terrain-TA-KM2-LN_1.jpg?v=1625068506" TargetMode="External"/><Relationship Id="rId519" Type="http://schemas.openxmlformats.org/officeDocument/2006/relationships/hyperlink" Target="https://cdn.shopify.com/s/files/1/0257/8605/6753/files/Touring_TA_Sr4_2.jpg?v=1625501818" TargetMode="External"/><Relationship Id="rId1051" Type="http://schemas.openxmlformats.org/officeDocument/2006/relationships/hyperlink" Target="https://cdn.shopify.com/s/files/1/0257/8605/6753/files/Cooper-CS3-Touring_3.jpg?v=1625679610" TargetMode="External"/><Relationship Id="rId1149" Type="http://schemas.openxmlformats.org/officeDocument/2006/relationships/hyperlink" Target="https://cdn.shopify.com/s/files/1/0257/8605/6753/files/Cs5_Grand_Touring_2.jpg?v=1625682131" TargetMode="External"/><Relationship Id="rId1356" Type="http://schemas.openxmlformats.org/officeDocument/2006/relationships/hyperlink" Target="https://cdn.shopify.com/s/files/1/0257/8605/6753/files/Discoverer_AT3_Suv_n3.jpg?v=1625698384" TargetMode="External"/><Relationship Id="rId2102" Type="http://schemas.openxmlformats.org/officeDocument/2006/relationships/hyperlink" Target="https://cdn.shopify.com/s/files/1/0257/8605/6753/files/Sp_Sport_Maxx_Gt_n3.jpg?v=1626220065" TargetMode="External"/><Relationship Id="rId726" Type="http://schemas.openxmlformats.org/officeDocument/2006/relationships/hyperlink" Target="https://cdn.shopify.com/s/files/1/0257/8605/6753/files/Potenza_R050A_2.jpg?v=1625596344" TargetMode="External"/><Relationship Id="rId933" Type="http://schemas.openxmlformats.org/officeDocument/2006/relationships/hyperlink" Target="https://cdn.shopify.com/s/files/1/0257/8605/6753/files/Cobra_Radial_Gt_n2.jpg?v=1625675908" TargetMode="External"/><Relationship Id="rId1009" Type="http://schemas.openxmlformats.org/officeDocument/2006/relationships/hyperlink" Target="https://cdn.shopify.com/s/files/1/0257/8605/6753/files/Cs1_n3.jpg?v=1625677022" TargetMode="External"/><Relationship Id="rId1563" Type="http://schemas.openxmlformats.org/officeDocument/2006/relationships/hyperlink" Target="https://cdn.shopify.com/s/files/1/0257/8605/6753/files/Discoverer_St_Maxx_Ln3.jpg?v=1625847181" TargetMode="External"/><Relationship Id="rId1770" Type="http://schemas.openxmlformats.org/officeDocument/2006/relationships/hyperlink" Target="https://cdn.shopify.com/s/files/1/0257/8605/6753/files/Zeon_Rs3-S_3.jpg?v=1626191890" TargetMode="External"/><Relationship Id="rId1868" Type="http://schemas.openxmlformats.org/officeDocument/2006/relationships/hyperlink" Target="https://cdn.shopify.com/s/files/1/0257/8605/6753/files/Direzza_Dz_102_n3.jpg?v=1626195052" TargetMode="External"/><Relationship Id="rId62" Type="http://schemas.openxmlformats.org/officeDocument/2006/relationships/hyperlink" Target="https://cdn.shopify.com/s/files/1/0257/8605/6753/files/T-A_Ko2_N_1.png?v=1624895912" TargetMode="External"/><Relationship Id="rId1216" Type="http://schemas.openxmlformats.org/officeDocument/2006/relationships/hyperlink" Target="https://cdn.shopify.com/s/files/1/0257/8605/6753/files/Cs5_Ultra_Touring_n1.jpg?v=1625693389" TargetMode="External"/><Relationship Id="rId1423" Type="http://schemas.openxmlformats.org/officeDocument/2006/relationships/hyperlink" Target="https://cdn.shopify.com/s/files/1/0257/8605/6753/files/Discuverer_Atr_1.jpg?v=1625762793" TargetMode="External"/><Relationship Id="rId1630" Type="http://schemas.openxmlformats.org/officeDocument/2006/relationships/hyperlink" Target="https://cdn.shopify.com/s/files/1/0257/8605/6753/files/Stt_Pro_Lb_1.jpg?v=1626128899" TargetMode="External"/><Relationship Id="rId1728" Type="http://schemas.openxmlformats.org/officeDocument/2006/relationships/hyperlink" Target="https://cdn.shopify.com/s/files/1/0257/8605/6753/files/Evolution_Tour_3.jpg?v=1626189435" TargetMode="External"/><Relationship Id="rId1935" Type="http://schemas.openxmlformats.org/officeDocument/2006/relationships/hyperlink" Target="https://cdn.shopify.com/s/files/1/0257/8605/6753/files/Ec300_n1.jpg?v=1626211330" TargetMode="External"/><Relationship Id="rId2197" Type="http://schemas.openxmlformats.org/officeDocument/2006/relationships/hyperlink" Target="https://cdn.shopify.com/s/files/1/0257/8605/6753/files/Chrono_n2.jpg?v=1626276399" TargetMode="External"/><Relationship Id="rId169" Type="http://schemas.openxmlformats.org/officeDocument/2006/relationships/hyperlink" Target="https://cdn.shopify.com/s/files/1/0257/8605/6753/files/G-Force_Sport_N_2.jpg?v=1624905214" TargetMode="External"/><Relationship Id="rId376" Type="http://schemas.openxmlformats.org/officeDocument/2006/relationships/hyperlink" Target="https://cdn.shopify.com/s/files/1/0257/8605/6753/files/BFGoodrich-Mud-Terrain-TA-KM2-LB_3.jpg?v=1625068044" TargetMode="External"/><Relationship Id="rId583" Type="http://schemas.openxmlformats.org/officeDocument/2006/relationships/hyperlink" Target="https://cdn.shopify.com/s/files/1/0257/8605/6753/files/Dueler_H-P_92_A_3.jpg?v=1625523276" TargetMode="External"/><Relationship Id="rId790" Type="http://schemas.openxmlformats.org/officeDocument/2006/relationships/hyperlink" Target="https://cdn.shopify.com/s/files/1/0257/8605/6753/files/Potenza_S001_n3.jpg?v=1625611381" TargetMode="External"/><Relationship Id="rId2057" Type="http://schemas.openxmlformats.org/officeDocument/2006/relationships/hyperlink" Target="https://cdn.shopify.com/s/files/1/0257/8605/6753/files/Sp_Sport_Maxx_n3.jpg?v=1626219713" TargetMode="External"/><Relationship Id="rId2264" Type="http://schemas.openxmlformats.org/officeDocument/2006/relationships/hyperlink" Target="https://cdn.shopify.com/s/files/1/0257/8605/6753/products/AssuranceMaxLife2.jpg?v=1626385549" TargetMode="External"/><Relationship Id="rId4" Type="http://schemas.openxmlformats.org/officeDocument/2006/relationships/hyperlink" Target="https://cdn.shopify.com/s/files/1/0257/8605/6753/products/GOODYEAR.FORTERA.COMFORTED.1.jpg?v=1621609463" TargetMode="External"/><Relationship Id="rId236" Type="http://schemas.openxmlformats.org/officeDocument/2006/relationships/hyperlink" Target="https://cdn.shopify.com/s/files/1/0257/8605/6753/files/G_Force_Sport_Comp2_N_2.jpg?v=1624905646" TargetMode="External"/><Relationship Id="rId443" Type="http://schemas.openxmlformats.org/officeDocument/2006/relationships/hyperlink" Target="https://cdn.shopify.com/s/files/1/0257/8605/6753/files/Radial_T-A_2.jpg?v=1625095887" TargetMode="External"/><Relationship Id="rId650" Type="http://schemas.openxmlformats.org/officeDocument/2006/relationships/hyperlink" Target="https://cdn.shopify.com/s/files/1/0257/8605/6753/files/Dueler_H-T_840_1.jpg?v=1625584272" TargetMode="External"/><Relationship Id="rId888" Type="http://schemas.openxmlformats.org/officeDocument/2006/relationships/hyperlink" Target="https://cdn.shopify.com/s/files/1/0257/8605/6753/files/Contipremiumcontact_2_n2.jpg?v=1625615101" TargetMode="External"/><Relationship Id="rId1073" Type="http://schemas.openxmlformats.org/officeDocument/2006/relationships/hyperlink" Target="https://cdn.shopify.com/s/files/1/0257/8605/6753/files/Cooper-CS3-Touring_1.jpg?v=1625679610" TargetMode="External"/><Relationship Id="rId1280" Type="http://schemas.openxmlformats.org/officeDocument/2006/relationships/hyperlink" Target="https://cdn.shopify.com/s/files/1/0257/8605/6753/files/Cs5_Ultra_Touring_n2.png?v=1625693389" TargetMode="External"/><Relationship Id="rId2124" Type="http://schemas.openxmlformats.org/officeDocument/2006/relationships/hyperlink" Target="https://cdn.shopify.com/s/files/1/0257/8605/6753/files/Cs5_Grand_Touring_1.jpg?v=1625682131" TargetMode="External"/><Relationship Id="rId303" Type="http://schemas.openxmlformats.org/officeDocument/2006/relationships/hyperlink" Target="https://cdn.shopify.com/s/files/1/0257/8605/6753/files/G-Force_TA_Kdw_N2.jpg?v=1624985290" TargetMode="External"/><Relationship Id="rId748" Type="http://schemas.openxmlformats.org/officeDocument/2006/relationships/hyperlink" Target="https://cdn.shopify.com/s/files/1/0257/8605/6753/files/Potenza_Re740_n3.jpg?v=1625597213" TargetMode="External"/><Relationship Id="rId955" Type="http://schemas.openxmlformats.org/officeDocument/2006/relationships/hyperlink" Target="https://cdn.shopify.com/s/files/1/0257/8605/6753/files/Cs1_n3.jpg?v=1625677022" TargetMode="External"/><Relationship Id="rId1140" Type="http://schemas.openxmlformats.org/officeDocument/2006/relationships/hyperlink" Target="https://cdn.shopify.com/s/files/1/0257/8605/6753/files/Cs5_Grand_Touring_2.jpg?v=1625682131" TargetMode="External"/><Relationship Id="rId1378" Type="http://schemas.openxmlformats.org/officeDocument/2006/relationships/hyperlink" Target="https://cdn.shopify.com/s/files/1/0257/8605/6753/files/Discoverer_At3_4S_n1.jpg?v=1625700089" TargetMode="External"/><Relationship Id="rId1585" Type="http://schemas.openxmlformats.org/officeDocument/2006/relationships/hyperlink" Target="https://cdn.shopify.com/s/files/1/0257/8605/6753/files/Stt_Lre_2.jpg?v=1626126671" TargetMode="External"/><Relationship Id="rId1792" Type="http://schemas.openxmlformats.org/officeDocument/2006/relationships/hyperlink" Target="https://cdn.shopify.com/s/files/1/0257/8605/6753/files/Zeon_Rs3-S_1.jpg?v=1626191890" TargetMode="External"/><Relationship Id="rId84" Type="http://schemas.openxmlformats.org/officeDocument/2006/relationships/hyperlink" Target="https://cdn.shopify.com/s/files/1/0257/8605/6753/files/T-A_Ko2_N_3.png?v=1624895912" TargetMode="External"/><Relationship Id="rId510" Type="http://schemas.openxmlformats.org/officeDocument/2006/relationships/hyperlink" Target="https://cdn.shopify.com/s/files/1/0257/8605/6753/files/Advantage_TA_Drive_2_77ec332e-7631-4f43-a0f0-475a9c774880.jpg?v=1625335077" TargetMode="External"/><Relationship Id="rId608" Type="http://schemas.openxmlformats.org/officeDocument/2006/relationships/hyperlink" Target="https://cdn.shopify.com/s/files/1/0257/8605/6753/files/Dueler_H-P_Sport_2.jpg?v=1625523480" TargetMode="External"/><Relationship Id="rId815" Type="http://schemas.openxmlformats.org/officeDocument/2006/relationships/hyperlink" Target="https://cdn.shopify.com/s/files/1/0257/8605/6753/files/Turanza_Er300_n1.jpg?v=1625612453" TargetMode="External"/><Relationship Id="rId1238" Type="http://schemas.openxmlformats.org/officeDocument/2006/relationships/hyperlink" Target="https://cdn.shopify.com/s/files/1/0257/8605/6753/files/Cs5_Ultra_Touring_n2.png?v=1625693389" TargetMode="External"/><Relationship Id="rId1445" Type="http://schemas.openxmlformats.org/officeDocument/2006/relationships/hyperlink" Target="https://cdn.shopify.com/s/files/1/0257/8605/6753/files/Discuverer_Atr_3.jpg?v=1625762793" TargetMode="External"/><Relationship Id="rId1652" Type="http://schemas.openxmlformats.org/officeDocument/2006/relationships/hyperlink" Target="https://cdn.shopify.com/s/files/1/0257/8605/6753/files/Stt_Pro_Lb_2.jpg?v=1626128899" TargetMode="External"/><Relationship Id="rId1000" Type="http://schemas.openxmlformats.org/officeDocument/2006/relationships/hyperlink" Target="https://cdn.shopify.com/s/files/1/0257/8605/6753/files/Cs1_n3.jpg?v=1625677022" TargetMode="External"/><Relationship Id="rId1305" Type="http://schemas.openxmlformats.org/officeDocument/2006/relationships/hyperlink" Target="https://cdn.shopify.com/s/files/1/0257/8605/6753/files/Discoverer_At3_Lt_n3.jpg?v=1625697754" TargetMode="External"/><Relationship Id="rId1957" Type="http://schemas.openxmlformats.org/officeDocument/2006/relationships/hyperlink" Target="https://cdn.shopify.com/s/files/1/0257/8605/6753/files/Grandtrek_Pt3_n2.jpg?v=1626212466" TargetMode="External"/><Relationship Id="rId1512" Type="http://schemas.openxmlformats.org/officeDocument/2006/relationships/hyperlink" Target="https://cdn.shopify.com/s/files/1/0257/8605/6753/files/Discoverer_ht3_n3.jpg?v=1625787996" TargetMode="External"/><Relationship Id="rId1817" Type="http://schemas.openxmlformats.org/officeDocument/2006/relationships/hyperlink" Target="https://cdn.shopify.com/s/files/1/0257/8605/6753/files/Direzza_Dz_102_n3.jpg?v=1626195052" TargetMode="External"/><Relationship Id="rId11" Type="http://schemas.openxmlformats.org/officeDocument/2006/relationships/hyperlink" Target="https://cdn.shopify.com/s/files/1/0257/8605/6753/products/Goodyear_Wrangler_AT_Adventure_1.jpg?v=1621607450" TargetMode="External"/><Relationship Id="rId398" Type="http://schemas.openxmlformats.org/officeDocument/2006/relationships/hyperlink" Target="https://cdn.shopify.com/s/files/1/0257/8605/6753/files/BFGoodrich-Mud-Terrain-TA-KM2-LB_1.jpg?v=1625068044" TargetMode="External"/><Relationship Id="rId2079" Type="http://schemas.openxmlformats.org/officeDocument/2006/relationships/hyperlink" Target="https://cdn.shopify.com/s/files/1/0257/8605/6753/files/Sp_Sport_Maxx_050_n1.jpg?v=1626219983" TargetMode="External"/><Relationship Id="rId160" Type="http://schemas.openxmlformats.org/officeDocument/2006/relationships/hyperlink" Target="https://cdn.shopify.com/s/files/1/0257/8605/6753/files/Baja_T-_A_N_3.jpg?v=1624903149" TargetMode="External"/><Relationship Id="rId258" Type="http://schemas.openxmlformats.org/officeDocument/2006/relationships/hyperlink" Target="https://cdn.shopify.com/s/files/1/0257/8605/6753/files/G-Force_TA_Kdw_N2.jpg?v=1624985290" TargetMode="External"/><Relationship Id="rId465" Type="http://schemas.openxmlformats.org/officeDocument/2006/relationships/hyperlink" Target="https://cdn.shopify.com/s/files/1/0257/8605/6753/files/Commercial-TA-All-Season_2_N_2.png?v=1625265214" TargetMode="External"/><Relationship Id="rId672" Type="http://schemas.openxmlformats.org/officeDocument/2006/relationships/hyperlink" Target="https://cdn.shopify.com/s/files/1/0257/8605/6753/files/Ecopia_Ep150_n2.jpg?v=1625589490" TargetMode="External"/><Relationship Id="rId1095" Type="http://schemas.openxmlformats.org/officeDocument/2006/relationships/hyperlink" Target="https://cdn.shopify.com/s/files/1/0257/8605/6753/files/Cooper-CS3-Touring_2.jpg?v=1625679610" TargetMode="External"/><Relationship Id="rId2146" Type="http://schemas.openxmlformats.org/officeDocument/2006/relationships/hyperlink" Target="https://cdn.shopify.com/s/files/1/0257/8605/6753/files/Sp_Touting_T1_n1.jpg?v=1626275014" TargetMode="External"/><Relationship Id="rId118" Type="http://schemas.openxmlformats.org/officeDocument/2006/relationships/hyperlink" Target="https://cdn.shopify.com/s/files/1/0257/8605/6753/files/T-A_Ko2_N_2.png?v=1624895912" TargetMode="External"/><Relationship Id="rId325" Type="http://schemas.openxmlformats.org/officeDocument/2006/relationships/hyperlink" Target="https://cdn.shopify.com/s/files/1/0257/8605/6753/files/G-Force_TA_Kdw_N3.jpg?v=1624985290" TargetMode="External"/><Relationship Id="rId532" Type="http://schemas.openxmlformats.org/officeDocument/2006/relationships/hyperlink" Target="https://cdn.shopify.com/s/files/1/0257/8605/6753/files/Advantage_TA_Sport_3.jpg?v=1625502340" TargetMode="External"/><Relationship Id="rId977" Type="http://schemas.openxmlformats.org/officeDocument/2006/relationships/hyperlink" Target="https://cdn.shopify.com/s/files/1/0257/8605/6753/files/Cs1_n1.jpg?v=1625677022" TargetMode="External"/><Relationship Id="rId1162" Type="http://schemas.openxmlformats.org/officeDocument/2006/relationships/hyperlink" Target="https://cdn.shopify.com/s/files/1/0257/8605/6753/files/Cs5_Grand_Touring_1.jpg?v=1625682131" TargetMode="External"/><Relationship Id="rId2006" Type="http://schemas.openxmlformats.org/officeDocument/2006/relationships/hyperlink" Target="https://cdn.shopify.com/s/files/1/0257/8605/6753/files/Dunlop_Sp_Sport_n3.jpg?v=1626215078" TargetMode="External"/><Relationship Id="rId2213" Type="http://schemas.openxmlformats.org/officeDocument/2006/relationships/hyperlink" Target="https://cdn.shopify.com/s/files/1/0257/8605/6753/files/Chrono_n3.jpg?v=1626276399" TargetMode="External"/><Relationship Id="rId837" Type="http://schemas.openxmlformats.org/officeDocument/2006/relationships/hyperlink" Target="https://cdn.shopify.com/s/files/1/0257/8605/6753/files/Turanza_Er300_n2.jpg?v=1625612453" TargetMode="External"/><Relationship Id="rId1022" Type="http://schemas.openxmlformats.org/officeDocument/2006/relationships/hyperlink" Target="https://cdn.shopify.com/s/files/1/0257/8605/6753/files/Cs1_n1.jpg?v=1625677022" TargetMode="External"/><Relationship Id="rId1467" Type="http://schemas.openxmlformats.org/officeDocument/2006/relationships/hyperlink" Target="https://cdn.shopify.com/s/files/1/0257/8605/6753/files/Discoverer_H-T3.jpg?v=1625765642" TargetMode="External"/><Relationship Id="rId1674" Type="http://schemas.openxmlformats.org/officeDocument/2006/relationships/hyperlink" Target="https://cdn.shopify.com/s/files/1/0257/8605/6753/files/Stt_Pro_Lb_3.jpg?v=1626128899" TargetMode="External"/><Relationship Id="rId1881" Type="http://schemas.openxmlformats.org/officeDocument/2006/relationships/hyperlink" Target="https://cdn.shopify.com/s/files/1/0257/8605/6753/files/Direzza_Dz_102_n1.jpg?v=1626195053" TargetMode="External"/><Relationship Id="rId904" Type="http://schemas.openxmlformats.org/officeDocument/2006/relationships/hyperlink" Target="https://cdn.shopify.com/s/files/1/0257/8605/6753/files/Cobra_Radial_Gt_n3.jpg?v=1625675908" TargetMode="External"/><Relationship Id="rId1327" Type="http://schemas.openxmlformats.org/officeDocument/2006/relationships/hyperlink" Target="https://cdn.shopify.com/s/files/1/0257/8605/6753/files/Discoverer_At3_Lt_n1.jpg?v=1625697754" TargetMode="External"/><Relationship Id="rId1534" Type="http://schemas.openxmlformats.org/officeDocument/2006/relationships/hyperlink" Target="https://cdn.shopify.com/s/files/1/0257/8605/6753/files/Discoverer_ht3_n1.jpg?v=1625787996" TargetMode="External"/><Relationship Id="rId1741" Type="http://schemas.openxmlformats.org/officeDocument/2006/relationships/hyperlink" Target="https://cdn.shopify.com/s/files/1/0257/8605/6753/files/Zeon_Ltz_1.jpg?v=1626190484" TargetMode="External"/><Relationship Id="rId1979" Type="http://schemas.openxmlformats.org/officeDocument/2006/relationships/hyperlink" Target="https://cdn.shopify.com/s/files/1/0257/8605/6753/files/Grandtreck_Pt3_n2.jpg?v=1626212479" TargetMode="External"/><Relationship Id="rId33" Type="http://schemas.openxmlformats.org/officeDocument/2006/relationships/hyperlink" Target="https://cdn.shopify.com/s/files/1/0257/8605/6753/files/T-A_KO_N2.jpg?v=1624894075" TargetMode="External"/><Relationship Id="rId1601" Type="http://schemas.openxmlformats.org/officeDocument/2006/relationships/hyperlink" Target="https://cdn.shopify.com/s/files/1/0257/8605/6753/files/Stt_Pro_Ln2.jpg?v=1626128915" TargetMode="External"/><Relationship Id="rId1839" Type="http://schemas.openxmlformats.org/officeDocument/2006/relationships/hyperlink" Target="https://cdn.shopify.com/s/files/1/0257/8605/6753/files/Direzza_Dz_102_n1.jpg?v=1626195053" TargetMode="External"/><Relationship Id="rId182" Type="http://schemas.openxmlformats.org/officeDocument/2006/relationships/hyperlink" Target="https://cdn.shopify.com/s/files/1/0257/8605/6753/files/G-Force_Sport_N_1.jpg?v=1624905215" TargetMode="External"/><Relationship Id="rId1906" Type="http://schemas.openxmlformats.org/officeDocument/2006/relationships/hyperlink" Target="https://cdn.shopify.com/s/files/1/0257/8605/6753/files/Direzza_Dz_102_n2.jpg?v=1626195129" TargetMode="External"/><Relationship Id="rId487" Type="http://schemas.openxmlformats.org/officeDocument/2006/relationships/hyperlink" Target="https://cdn.shopify.com/s/files/1/0257/8605/6753/files/Advantage_TA_Drive_3_e41dd802-9543-4c69-9121-dc57f6eab428.jpg?v=1625335077" TargetMode="External"/><Relationship Id="rId694" Type="http://schemas.openxmlformats.org/officeDocument/2006/relationships/hyperlink" Target="https://cdn.shopify.com/s/files/1/0257/8605/6753/files/Ecopia_Ep422_Plus_3.jpg?v=1625590239" TargetMode="External"/><Relationship Id="rId2070" Type="http://schemas.openxmlformats.org/officeDocument/2006/relationships/hyperlink" Target="https://cdn.shopify.com/s/files/1/0257/8605/6753/files/Sp_Sport_Maxx_n1.jpg?v=1626219713" TargetMode="External"/><Relationship Id="rId2168" Type="http://schemas.openxmlformats.org/officeDocument/2006/relationships/hyperlink" Target="https://cdn.shopify.com/s/files/1/0257/8605/6753/files/Sp_Touting_T1_n2.jpg?v=1626275014" TargetMode="External"/><Relationship Id="rId347" Type="http://schemas.openxmlformats.org/officeDocument/2006/relationships/hyperlink" Target="https://cdn.shopify.com/s/files/1/0257/8605/6753/files/Long_Trail_TA_Tour_LB_N1.jpg?v=1624987064" TargetMode="External"/><Relationship Id="rId999" Type="http://schemas.openxmlformats.org/officeDocument/2006/relationships/hyperlink" Target="https://cdn.shopify.com/s/files/1/0257/8605/6753/files/Cs1_n2.jpg?v=1625677022" TargetMode="External"/><Relationship Id="rId1184" Type="http://schemas.openxmlformats.org/officeDocument/2006/relationships/hyperlink" Target="https://cdn.shopify.com/s/files/1/0257/8605/6753/files/Cs5_Grand_Touring_2.jpg?v=1625682131" TargetMode="External"/><Relationship Id="rId2028" Type="http://schemas.openxmlformats.org/officeDocument/2006/relationships/hyperlink" Target="https://cdn.shopify.com/s/files/1/0257/8605/6753/files/Dunlop_Sport_5000_n1.jpg?v=1626215832" TargetMode="External"/><Relationship Id="rId554" Type="http://schemas.openxmlformats.org/officeDocument/2006/relationships/hyperlink" Target="https://cdn.shopify.com/s/files/1/0257/8605/6753/files/Alenza_001_n1.jpg?v=1625515837" TargetMode="External"/><Relationship Id="rId761" Type="http://schemas.openxmlformats.org/officeDocument/2006/relationships/hyperlink" Target="https://cdn.shopify.com/s/files/1/0257/8605/6753/files/Potenza_S001_n1.jpg?v=1625611381" TargetMode="External"/><Relationship Id="rId859" Type="http://schemas.openxmlformats.org/officeDocument/2006/relationships/hyperlink" Target="https://cdn.shopify.com/s/files/1/0257/8605/6753/files/Turanza_T001_N3.jpg?v=1625612873" TargetMode="External"/><Relationship Id="rId1391" Type="http://schemas.openxmlformats.org/officeDocument/2006/relationships/hyperlink" Target="https://cdn.shopify.com/s/files/1/0257/8605/6753/files/Discoverer_At3_4S_n2.png?v=1625700089" TargetMode="External"/><Relationship Id="rId1489" Type="http://schemas.openxmlformats.org/officeDocument/2006/relationships/hyperlink" Target="https://cdn.shopify.com/s/files/1/0257/8605/6753/files/Discoverer_h-t_plus_1.jpg?v=1625766380" TargetMode="External"/><Relationship Id="rId1696" Type="http://schemas.openxmlformats.org/officeDocument/2006/relationships/hyperlink" Target="https://cdn.shopify.com/s/files/1/0257/8605/6753/files/Evolution_Att_Ln1.jpg?v=1626133401" TargetMode="External"/><Relationship Id="rId2235" Type="http://schemas.openxmlformats.org/officeDocument/2006/relationships/hyperlink" Target="https://cdn.shopify.com/s/files/1/0257/8605/6753/files/Cinturato_P1_n3.jpg?v=1626279115" TargetMode="External"/><Relationship Id="rId207" Type="http://schemas.openxmlformats.org/officeDocument/2006/relationships/hyperlink" Target="https://cdn.shopify.com/s/files/1/0257/8605/6753/files/G_Force_Sport_Comp2_N_1.jpg?v=1624905646" TargetMode="External"/><Relationship Id="rId414" Type="http://schemas.openxmlformats.org/officeDocument/2006/relationships/hyperlink" Target="https://cdn.shopify.com/s/files/1/0257/8605/6753/files/BFGoodrich-Mud-Terrain-TA-KM2-LB_3_81449c8b-a348-4cf9-8f2d-072d681f8459.jpg?v=1625089713" TargetMode="External"/><Relationship Id="rId621" Type="http://schemas.openxmlformats.org/officeDocument/2006/relationships/hyperlink" Target="https://cdn.shopify.com/s/files/1/0257/8605/6753/files/cq5dam.web.1280.1280_2.jpg?v=1625523854" TargetMode="External"/><Relationship Id="rId1044" Type="http://schemas.openxmlformats.org/officeDocument/2006/relationships/hyperlink" Target="https://cdn.shopify.com/s/files/1/0257/8605/6753/files/Cs1_n2.jpg?v=1625677022" TargetMode="External"/><Relationship Id="rId1251" Type="http://schemas.openxmlformats.org/officeDocument/2006/relationships/hyperlink" Target="https://cdn.shopify.com/s/files/1/0257/8605/6753/files/Cs5_Ultra_Touring_n3.png?v=1625693389" TargetMode="External"/><Relationship Id="rId1349" Type="http://schemas.openxmlformats.org/officeDocument/2006/relationships/hyperlink" Target="https://cdn.shopify.com/s/files/1/0257/8605/6753/files/Discoverer_AT3_Suv_n2.jpg?v=1625698384" TargetMode="External"/><Relationship Id="rId719" Type="http://schemas.openxmlformats.org/officeDocument/2006/relationships/hyperlink" Target="https://cdn.shopify.com/s/files/1/0257/8605/6753/files/Potenza_R050A_1.jpg?v=1625596343" TargetMode="External"/><Relationship Id="rId926" Type="http://schemas.openxmlformats.org/officeDocument/2006/relationships/hyperlink" Target="https://cdn.shopify.com/s/files/1/0257/8605/6753/files/Cobra_Radial_Gt_LN_n1.jpg?v=1625675908" TargetMode="External"/><Relationship Id="rId1111" Type="http://schemas.openxmlformats.org/officeDocument/2006/relationships/hyperlink" Target="https://cdn.shopify.com/s/files/1/0257/8605/6753/files/Cs4_Touring_3.jpg?v=1625680249" TargetMode="External"/><Relationship Id="rId1556" Type="http://schemas.openxmlformats.org/officeDocument/2006/relationships/hyperlink" Target="https://cdn.shopify.com/s/files/1/0257/8605/6753/files/Discoverer_St_Maxx_Ln2.jpg?v=1625847181" TargetMode="External"/><Relationship Id="rId1763" Type="http://schemas.openxmlformats.org/officeDocument/2006/relationships/hyperlink" Target="https://cdn.shopify.com/s/files/1/0257/8605/6753/files/Zeon_Rs3-S_2.jpg?v=1626191889" TargetMode="External"/><Relationship Id="rId1970" Type="http://schemas.openxmlformats.org/officeDocument/2006/relationships/hyperlink" Target="https://cdn.shopify.com/s/files/1/0257/8605/6753/files/Grandtreck_Pt3_n2.jpg?v=1626212479" TargetMode="External"/><Relationship Id="rId55" Type="http://schemas.openxmlformats.org/officeDocument/2006/relationships/hyperlink" Target="https://cdn.shopify.com/s/files/1/0257/8605/6753/files/T-A_KO_N3.jpg?v=1624894075" TargetMode="External"/><Relationship Id="rId1209" Type="http://schemas.openxmlformats.org/officeDocument/2006/relationships/hyperlink" Target="https://cdn.shopify.com/s/files/1/0257/8605/6753/files/Cs5_Ultra_Touring_n3.png?v=1625693389" TargetMode="External"/><Relationship Id="rId1416" Type="http://schemas.openxmlformats.org/officeDocument/2006/relationships/hyperlink" Target="https://cdn.shopify.com/s/files/1/0257/8605/6753/files/Discuverer_Atr_2.jpg?v=1625762793" TargetMode="External"/><Relationship Id="rId1623" Type="http://schemas.openxmlformats.org/officeDocument/2006/relationships/hyperlink" Target="https://cdn.shopify.com/s/files/1/0257/8605/6753/files/Stt_Pro_Ln3.jpg?v=1626128915" TargetMode="External"/><Relationship Id="rId1830" Type="http://schemas.openxmlformats.org/officeDocument/2006/relationships/hyperlink" Target="https://cdn.shopify.com/s/files/1/0257/8605/6753/files/Direzza_Dz_102_n1.jpg?v=1626195053" TargetMode="External"/><Relationship Id="rId1928" Type="http://schemas.openxmlformats.org/officeDocument/2006/relationships/hyperlink" Target="https://cdn.shopify.com/s/files/1/0257/8605/6753/files/Ensave_2030_Eo_Sl_n3.png?v=1626198054" TargetMode="External"/><Relationship Id="rId2092" Type="http://schemas.openxmlformats.org/officeDocument/2006/relationships/hyperlink" Target="https://cdn.shopify.com/s/files/1/0257/8605/6753/files/Sp_Sport_Maxx_Gt_n2.jpg?v=1626220065" TargetMode="External"/><Relationship Id="rId271" Type="http://schemas.openxmlformats.org/officeDocument/2006/relationships/hyperlink" Target="https://cdn.shopify.com/s/files/1/0257/8605/6753/files/G-Force_TA_Kdw_N3.jpg?v=1624985290" TargetMode="External"/><Relationship Id="rId131" Type="http://schemas.openxmlformats.org/officeDocument/2006/relationships/hyperlink" Target="https://cdn.shopify.com/s/files/1/0257/8605/6753/files/T-A_Ko2_N_1.png?v=1624895912" TargetMode="External"/><Relationship Id="rId369" Type="http://schemas.openxmlformats.org/officeDocument/2006/relationships/hyperlink" Target="https://cdn.shopify.com/s/files/1/0257/8605/6753/files/BFGoodrich-Mud-Terrain-TA-KM2-LB_2.png?v=1625068044" TargetMode="External"/><Relationship Id="rId576" Type="http://schemas.openxmlformats.org/officeDocument/2006/relationships/hyperlink" Target="https://cdn.shopify.com/s/files/1/0257/8605/6753/files/Dueler_HL_Alenza_2.jpg?v=1625522757" TargetMode="External"/><Relationship Id="rId783" Type="http://schemas.openxmlformats.org/officeDocument/2006/relationships/hyperlink" Target="https://cdn.shopify.com/s/files/1/0257/8605/6753/files/Potenza_S001_n2.jpg?v=1625611381" TargetMode="External"/><Relationship Id="rId990" Type="http://schemas.openxmlformats.org/officeDocument/2006/relationships/hyperlink" Target="https://cdn.shopify.com/s/files/1/0257/8605/6753/files/Cs1_n2.jpg?v=1625677022" TargetMode="External"/><Relationship Id="rId2257" Type="http://schemas.openxmlformats.org/officeDocument/2006/relationships/hyperlink" Target="https://cdn.shopify.com/s/files/1/0257/8605/6753/files/Cinturato_P4_n1.jpg?v=1626279892" TargetMode="External"/><Relationship Id="rId229" Type="http://schemas.openxmlformats.org/officeDocument/2006/relationships/hyperlink" Target="https://cdn.shopify.com/s/files/1/0257/8605/6753/files/G_Force_Sport_Comp2_N_3.png?v=1624905647" TargetMode="External"/><Relationship Id="rId436" Type="http://schemas.openxmlformats.org/officeDocument/2006/relationships/hyperlink" Target="https://cdn.shopify.com/s/files/1/0257/8605/6753/files/Radial_T-A_1.png?v=1625095887" TargetMode="External"/><Relationship Id="rId643" Type="http://schemas.openxmlformats.org/officeDocument/2006/relationships/hyperlink" Target="https://cdn.shopify.com/s/files/1/0257/8605/6753/files/Dueler_H-L_687_2.jpg?v=1625527246" TargetMode="External"/><Relationship Id="rId1066" Type="http://schemas.openxmlformats.org/officeDocument/2006/relationships/hyperlink" Target="https://cdn.shopify.com/s/files/1/0257/8605/6753/files/Cooper-CS3-Touring_3.jpg?v=1625679610" TargetMode="External"/><Relationship Id="rId1273" Type="http://schemas.openxmlformats.org/officeDocument/2006/relationships/hyperlink" Target="https://cdn.shopify.com/s/files/1/0257/8605/6753/files/Cs5_Ultra_Touring_n1.jpg?v=1625693389" TargetMode="External"/><Relationship Id="rId1480" Type="http://schemas.openxmlformats.org/officeDocument/2006/relationships/hyperlink" Target="https://cdn.shopify.com/s/files/1/0257/8605/6753/files/Discoverer_H-T_1.jpg?v=1625765642" TargetMode="External"/><Relationship Id="rId2117" Type="http://schemas.openxmlformats.org/officeDocument/2006/relationships/hyperlink" Target="https://cdn.shopify.com/s/files/1/0257/8605/6753/files/Sp_Sport_Maxx_n_3.jpg?v=1626220421" TargetMode="External"/><Relationship Id="rId850" Type="http://schemas.openxmlformats.org/officeDocument/2006/relationships/hyperlink" Target="https://cdn.shopify.com/s/files/1/0257/8605/6753/files/Turanza_T001_N3.jpg?v=1625612873" TargetMode="External"/><Relationship Id="rId948" Type="http://schemas.openxmlformats.org/officeDocument/2006/relationships/hyperlink" Target="https://cdn.shopify.com/s/files/1/0257/8605/6753/files/Cs1_n2.jpg?v=1625677022" TargetMode="External"/><Relationship Id="rId1133" Type="http://schemas.openxmlformats.org/officeDocument/2006/relationships/hyperlink" Target="https://cdn.shopify.com/s/files/1/0257/8605/6753/files/Cs5_Grand_Touring_1.jpg?v=1625682131" TargetMode="External"/><Relationship Id="rId1578" Type="http://schemas.openxmlformats.org/officeDocument/2006/relationships/hyperlink" Target="https://cdn.shopify.com/s/files/1/0257/8605/6753/files/Discoverer_Srx_n3.jpg?v=1626110778" TargetMode="External"/><Relationship Id="rId1785" Type="http://schemas.openxmlformats.org/officeDocument/2006/relationships/hyperlink" Target="https://cdn.shopify.com/s/files/1/0257/8605/6753/files/Zeon_Rs3-S_3.jpg?v=1626191890" TargetMode="External"/><Relationship Id="rId1992" Type="http://schemas.openxmlformats.org/officeDocument/2006/relationships/hyperlink" Target="https://cdn.shopify.com/s/files/1/0257/8605/6753/files/Grandtrek_St_30_n1.jpg?v=1626213340" TargetMode="External"/><Relationship Id="rId77" Type="http://schemas.openxmlformats.org/officeDocument/2006/relationships/hyperlink" Target="https://cdn.shopify.com/s/files/1/0257/8605/6753/files/T-A_Ko2_N_1.png?v=1624895912" TargetMode="External"/><Relationship Id="rId503" Type="http://schemas.openxmlformats.org/officeDocument/2006/relationships/hyperlink" Target="https://cdn.shopify.com/s/files/1/0257/8605/6753/files/Advantage_TA_Drive_1_e107c62c-35a1-4b0c-95f5-9d3ca28b7228.jpg?v=1625335077" TargetMode="External"/><Relationship Id="rId710" Type="http://schemas.openxmlformats.org/officeDocument/2006/relationships/hyperlink" Target="https://cdn.shopify.com/s/files/1/0257/8605/6753/files/Potenza_R050A_1.jpg?v=1625596343" TargetMode="External"/><Relationship Id="rId808" Type="http://schemas.openxmlformats.org/officeDocument/2006/relationships/hyperlink" Target="https://cdn.shopify.com/s/files/1/0257/8605/6753/files/Turanza_El_440_n3.jpg?v=1625611908" TargetMode="External"/><Relationship Id="rId1340" Type="http://schemas.openxmlformats.org/officeDocument/2006/relationships/hyperlink" Target="https://cdn.shopify.com/s/files/1/0257/8605/6753/files/Discoverer_AT3_Suv_n2.jpg?v=1625698384" TargetMode="External"/><Relationship Id="rId1438" Type="http://schemas.openxmlformats.org/officeDocument/2006/relationships/hyperlink" Target="https://cdn.shopify.com/s/files/1/0257/8605/6753/files/Discuverer_Atr_1.jpg?v=1625762793" TargetMode="External"/><Relationship Id="rId1645" Type="http://schemas.openxmlformats.org/officeDocument/2006/relationships/hyperlink" Target="https://cdn.shopify.com/s/files/1/0257/8605/6753/files/Stt_Pro_Lb_1.jpg?v=1626128899" TargetMode="External"/><Relationship Id="rId1200" Type="http://schemas.openxmlformats.org/officeDocument/2006/relationships/hyperlink" Target="https://cdn.shopify.com/s/files/1/0257/8605/6753/files/Cs5_Grand_Touring_3.jpg?v=1625682131" TargetMode="External"/><Relationship Id="rId1852" Type="http://schemas.openxmlformats.org/officeDocument/2006/relationships/hyperlink" Target="https://cdn.shopify.com/s/files/1/0257/8605/6753/files/Direzza_Dz_102_n2.jpg?v=1626195129" TargetMode="External"/><Relationship Id="rId1505" Type="http://schemas.openxmlformats.org/officeDocument/2006/relationships/hyperlink" Target="https://cdn.shopify.com/s/files/1/0257/8605/6753/files/Discoverer_h-t_plus_2.jpg?v=1625766380" TargetMode="External"/><Relationship Id="rId1712" Type="http://schemas.openxmlformats.org/officeDocument/2006/relationships/hyperlink" Target="https://cdn.shopify.com/s/files/1/0257/8605/6753/files/Evolution_H-T_2.jpg?v=1626187622" TargetMode="External"/><Relationship Id="rId293" Type="http://schemas.openxmlformats.org/officeDocument/2006/relationships/hyperlink" Target="https://cdn.shopify.com/s/files/1/0257/8605/6753/files/G-Force_TA_Kdw_N1.jpg?v=1624985290" TargetMode="External"/><Relationship Id="rId2181" Type="http://schemas.openxmlformats.org/officeDocument/2006/relationships/hyperlink" Target="https://cdn.shopify.com/s/files/1/0257/8605/6753/files/Carrier_n1.jpg?v=1626276139" TargetMode="External"/><Relationship Id="rId153" Type="http://schemas.openxmlformats.org/officeDocument/2006/relationships/hyperlink" Target="https://cdn.shopify.com/s/files/1/0257/8605/6753/files/T-A_Ko2_N_3.png?v=1624895912" TargetMode="External"/><Relationship Id="rId360" Type="http://schemas.openxmlformats.org/officeDocument/2006/relationships/hyperlink" Target="https://cdn.shopify.com/s/files/1/0257/8605/6753/files/Long_Trail_TA_Tour_LN_2.jpg?v=1624987197" TargetMode="External"/><Relationship Id="rId598" Type="http://schemas.openxmlformats.org/officeDocument/2006/relationships/hyperlink" Target="https://cdn.shopify.com/s/files/1/0257/8605/6753/files/Dueler_H-P_Sport_3.jpg?v=1625523480" TargetMode="External"/><Relationship Id="rId2041" Type="http://schemas.openxmlformats.org/officeDocument/2006/relationships/hyperlink" Target="https://cdn.shopify.com/s/files/1/0257/8605/6753/files/Sp_Sport_Maxx_n2.jpg?v=1626219713" TargetMode="External"/><Relationship Id="rId220" Type="http://schemas.openxmlformats.org/officeDocument/2006/relationships/hyperlink" Target="https://cdn.shopify.com/s/files/1/0257/8605/6753/files/G_Force_Sport_Comp2_N_3.png?v=1624905647" TargetMode="External"/><Relationship Id="rId458" Type="http://schemas.openxmlformats.org/officeDocument/2006/relationships/hyperlink" Target="https://cdn.shopify.com/s/files/1/0257/8605/6753/files/Comp_TA_Zr_1.jpg?v=1625261142" TargetMode="External"/><Relationship Id="rId665" Type="http://schemas.openxmlformats.org/officeDocument/2006/relationships/hyperlink" Target="https://cdn.shopify.com/s/files/1/0257/8605/6753/files/Dueler-HL-422-Ecopia_1.jpg?v=1625586922" TargetMode="External"/><Relationship Id="rId872" Type="http://schemas.openxmlformats.org/officeDocument/2006/relationships/hyperlink" Target="https://cdn.shopify.com/s/files/1/0257/8605/6753/files/Contipowercontac_n1.jpg?v=1625614733" TargetMode="External"/><Relationship Id="rId1088" Type="http://schemas.openxmlformats.org/officeDocument/2006/relationships/hyperlink" Target="https://cdn.shopify.com/s/files/1/0257/8605/6753/files/Cooper-CS3-Touring_1.jpg?v=1625679610" TargetMode="External"/><Relationship Id="rId1295" Type="http://schemas.openxmlformats.org/officeDocument/2006/relationships/hyperlink" Target="https://cdn.shopify.com/s/files/1/0257/8605/6753/files/Discoverer_At3_Lt_n2.jpg?v=1625697754" TargetMode="External"/><Relationship Id="rId2139" Type="http://schemas.openxmlformats.org/officeDocument/2006/relationships/hyperlink" Target="https://cdn.shopify.com/s/files/1/0257/8605/6753/files/Sp_Touting_T1_n3.jpg?v=1626275015" TargetMode="External"/><Relationship Id="rId318" Type="http://schemas.openxmlformats.org/officeDocument/2006/relationships/hyperlink" Target="https://cdn.shopify.com/s/files/1/0257/8605/6753/files/G-Force_TA_Kdw_N2.jpg?v=1624985290" TargetMode="External"/><Relationship Id="rId525" Type="http://schemas.openxmlformats.org/officeDocument/2006/relationships/hyperlink" Target="https://cdn.shopify.com/s/files/1/0257/8605/6753/files/Advantage_TA_Sport_2.jpg?v=1625502340" TargetMode="External"/><Relationship Id="rId732" Type="http://schemas.openxmlformats.org/officeDocument/2006/relationships/hyperlink" Target="https://cdn.shopify.com/s/files/1/0257/8605/6753/files/Potenza_R050A_2.jpg?v=1625596344" TargetMode="External"/><Relationship Id="rId1155" Type="http://schemas.openxmlformats.org/officeDocument/2006/relationships/hyperlink" Target="https://cdn.shopify.com/s/files/1/0257/8605/6753/files/Cs5_Grand_Touring_3.jpg?v=1625682131" TargetMode="External"/><Relationship Id="rId1362" Type="http://schemas.openxmlformats.org/officeDocument/2006/relationships/hyperlink" Target="https://cdn.shopify.com/s/files/1/0257/8605/6753/files/Discoverer_At3_4S_n3.jpg?v=1625700089" TargetMode="External"/><Relationship Id="rId2206" Type="http://schemas.openxmlformats.org/officeDocument/2006/relationships/hyperlink" Target="https://cdn.shopify.com/s/files/1/0257/8605/6753/files/Chrono_n2.jpg?v=1626276399" TargetMode="External"/><Relationship Id="rId99" Type="http://schemas.openxmlformats.org/officeDocument/2006/relationships/hyperlink" Target="https://cdn.shopify.com/s/files/1/0257/8605/6753/files/T-A_Ko2_N_3.png?v=1624895912" TargetMode="External"/><Relationship Id="rId1015" Type="http://schemas.openxmlformats.org/officeDocument/2006/relationships/hyperlink" Target="https://cdn.shopify.com/s/files/1/0257/8605/6753/files/Cs1_n3.jpg?v=1625677022" TargetMode="External"/><Relationship Id="rId1222" Type="http://schemas.openxmlformats.org/officeDocument/2006/relationships/hyperlink" Target="https://cdn.shopify.com/s/files/1/0257/8605/6753/files/Cs5_Ultra_Touring_n1.jpg?v=1625693389" TargetMode="External"/><Relationship Id="rId1667" Type="http://schemas.openxmlformats.org/officeDocument/2006/relationships/hyperlink" Target="https://cdn.shopify.com/s/files/1/0257/8605/6753/files/Stt_Pro_Lb_2.jpg?v=1626128899" TargetMode="External"/><Relationship Id="rId1874" Type="http://schemas.openxmlformats.org/officeDocument/2006/relationships/hyperlink" Target="https://cdn.shopify.com/s/files/1/0257/8605/6753/files/Direzza_Dz_102_n3.jpg?v=1626195052" TargetMode="External"/><Relationship Id="rId1527" Type="http://schemas.openxmlformats.org/officeDocument/2006/relationships/hyperlink" Target="https://cdn.shopify.com/s/files/1/0257/8605/6753/files/Discoverer_ht3_n3.jpg?v=1625787996" TargetMode="External"/><Relationship Id="rId1734" Type="http://schemas.openxmlformats.org/officeDocument/2006/relationships/hyperlink" Target="https://cdn.shopify.com/s/files/1/0257/8605/6753/files/Wildcat_3.jpg?v=1626190011" TargetMode="External"/><Relationship Id="rId1941" Type="http://schemas.openxmlformats.org/officeDocument/2006/relationships/hyperlink" Target="https://cdn.shopify.com/s/files/1/0257/8605/6753/files/Ec300_n1.jpg?v=1626211330" TargetMode="External"/><Relationship Id="rId26" Type="http://schemas.openxmlformats.org/officeDocument/2006/relationships/hyperlink" Target="https://cdn.shopify.com/s/files/1/0257/8605/6753/products/GOODYEARASSURANCEMAXLIFE82T_ea341ca5-1f5b-41ed-9dee-0b24877aacfa.jpg?v=1621606363" TargetMode="External"/><Relationship Id="rId175" Type="http://schemas.openxmlformats.org/officeDocument/2006/relationships/hyperlink" Target="https://cdn.shopify.com/s/files/1/0257/8605/6753/files/G-Force_Sport_N_2.jpg?v=1624905214" TargetMode="External"/><Relationship Id="rId1801" Type="http://schemas.openxmlformats.org/officeDocument/2006/relationships/hyperlink" Target="https://cdn.shopify.com/s/files/1/0257/8605/6753/files/Zeon_Rs3-S_1.jpg?v=1626191890" TargetMode="External"/><Relationship Id="rId382" Type="http://schemas.openxmlformats.org/officeDocument/2006/relationships/hyperlink" Target="https://cdn.shopify.com/s/files/1/0257/8605/6753/files/BFGoodrich-Mud-Terrain-TA-KM2-LB_3.jpg?v=1625068044" TargetMode="External"/><Relationship Id="rId687" Type="http://schemas.openxmlformats.org/officeDocument/2006/relationships/hyperlink" Target="https://cdn.shopify.com/s/files/1/0257/8605/6753/files/Ecopia_Ep422_Plus_2.jpg?v=1625590239" TargetMode="External"/><Relationship Id="rId2063" Type="http://schemas.openxmlformats.org/officeDocument/2006/relationships/hyperlink" Target="https://cdn.shopify.com/s/files/1/0257/8605/6753/files/Sp_Sport_Maxx_n3.jpg?v=1626219713" TargetMode="External"/><Relationship Id="rId2270" Type="http://schemas.openxmlformats.org/officeDocument/2006/relationships/hyperlink" Target="https://cdn.shopify.com/s/files/1/0257/8605/6753/products/TornelClassicn3.png?v=1627150929" TargetMode="External"/><Relationship Id="rId242" Type="http://schemas.openxmlformats.org/officeDocument/2006/relationships/hyperlink" Target="https://cdn.shopify.com/s/files/1/0257/8605/6753/files/G_Force_Sport_Comp2_N_2.jpg?v=1624905646" TargetMode="External"/><Relationship Id="rId894" Type="http://schemas.openxmlformats.org/officeDocument/2006/relationships/hyperlink" Target="https://cdn.shopify.com/s/files/1/0257/8605/6753/files/Classic_n2.jpg?v=1625673849" TargetMode="External"/><Relationship Id="rId1177" Type="http://schemas.openxmlformats.org/officeDocument/2006/relationships/hyperlink" Target="https://cdn.shopify.com/s/files/1/0257/8605/6753/files/Cs5_Grand_Touring_1.jpg?v=1625682131" TargetMode="External"/><Relationship Id="rId2130" Type="http://schemas.openxmlformats.org/officeDocument/2006/relationships/hyperlink" Target="https://cdn.shopify.com/s/files/1/0257/8605/6753/files/Sp_Sport_Maxx_Tt_n3.jpg?v=1626220637" TargetMode="External"/><Relationship Id="rId102" Type="http://schemas.openxmlformats.org/officeDocument/2006/relationships/hyperlink" Target="https://cdn.shopify.com/s/files/1/0257/8605/6753/files/T-A_Ko2_N_3.png?v=1624895912" TargetMode="External"/><Relationship Id="rId547" Type="http://schemas.openxmlformats.org/officeDocument/2006/relationships/hyperlink" Target="https://cdn.shopify.com/s/files/1/0257/8605/6753/files/Rugged_Terrain_TA_3.jpg?v=1625510272" TargetMode="External"/><Relationship Id="rId754" Type="http://schemas.openxmlformats.org/officeDocument/2006/relationships/hyperlink" Target="https://cdn.shopify.com/s/files/1/0257/8605/6753/files/Potenza_Re760_Sport_3.jpg?v=1625597409" TargetMode="External"/><Relationship Id="rId961" Type="http://schemas.openxmlformats.org/officeDocument/2006/relationships/hyperlink" Target="https://cdn.shopify.com/s/files/1/0257/8605/6753/files/Cs1_n3.jpg?v=1625677022" TargetMode="External"/><Relationship Id="rId1384" Type="http://schemas.openxmlformats.org/officeDocument/2006/relationships/hyperlink" Target="https://cdn.shopify.com/s/files/1/0257/8605/6753/files/Discoverer_At3_4S_n1.jpg?v=1625700089" TargetMode="External"/><Relationship Id="rId1591" Type="http://schemas.openxmlformats.org/officeDocument/2006/relationships/hyperlink" Target="https://cdn.shopify.com/s/files/1/0257/8605/6753/files/Stt_pro_Ln_1.jpg?v=1626128915" TargetMode="External"/><Relationship Id="rId1689" Type="http://schemas.openxmlformats.org/officeDocument/2006/relationships/hyperlink" Target="https://cdn.shopify.com/s/files/1/0257/8605/6753/files/Evolution_Att_089b2665-a04c-41e4-92c7-898f3cb955ee.jpg?v=1626133401" TargetMode="External"/><Relationship Id="rId2228" Type="http://schemas.openxmlformats.org/officeDocument/2006/relationships/hyperlink" Target="https://cdn.shopify.com/s/files/1/0257/8605/6753/files/Cinturato_P1_n2.jpg?v=1626279115" TargetMode="External"/><Relationship Id="rId90" Type="http://schemas.openxmlformats.org/officeDocument/2006/relationships/hyperlink" Target="https://cdn.shopify.com/s/files/1/0257/8605/6753/files/T-A_Ko2_N_3.png?v=1624895912" TargetMode="External"/><Relationship Id="rId407" Type="http://schemas.openxmlformats.org/officeDocument/2006/relationships/hyperlink" Target="https://cdn.shopify.com/s/files/1/0257/8605/6753/files/BFGoodrich-Mud-Terrain-TA-KM2-LB_2_5d577567-9c50-4cf0-8e6d-45a5ec15609a.png?v=1625089713" TargetMode="External"/><Relationship Id="rId614" Type="http://schemas.openxmlformats.org/officeDocument/2006/relationships/hyperlink" Target="https://cdn.shopify.com/s/files/1/0257/8605/6753/files/Dueler_H-P_Sport_2.jpg?v=1625523480" TargetMode="External"/><Relationship Id="rId821" Type="http://schemas.openxmlformats.org/officeDocument/2006/relationships/hyperlink" Target="https://cdn.shopify.com/s/files/1/0257/8605/6753/files/Turanza_Er300_n1.jpg?v=1625612453" TargetMode="External"/><Relationship Id="rId1037" Type="http://schemas.openxmlformats.org/officeDocument/2006/relationships/hyperlink" Target="https://cdn.shopify.com/s/files/1/0257/8605/6753/files/Cs1_n1.jpg?v=1625677022" TargetMode="External"/><Relationship Id="rId1244" Type="http://schemas.openxmlformats.org/officeDocument/2006/relationships/hyperlink" Target="https://cdn.shopify.com/s/files/1/0257/8605/6753/files/Cs5_Ultra_Touring_n2.png?v=1625693389" TargetMode="External"/><Relationship Id="rId1451" Type="http://schemas.openxmlformats.org/officeDocument/2006/relationships/hyperlink" Target="https://cdn.shopify.com/s/files/1/0257/8605/6753/files/Discuverer_Atr_3.jpg?v=1625762793" TargetMode="External"/><Relationship Id="rId1896" Type="http://schemas.openxmlformats.org/officeDocument/2006/relationships/hyperlink" Target="https://cdn.shopify.com/s/files/1/0257/8605/6753/files/Direzza_Dz_102_n1.jpg?v=1626195053" TargetMode="External"/><Relationship Id="rId919" Type="http://schemas.openxmlformats.org/officeDocument/2006/relationships/hyperlink" Target="https://cdn.shopify.com/s/files/1/0257/8605/6753/files/Cobra_Radial_Gt_n3.jpg?v=1625675908" TargetMode="External"/><Relationship Id="rId1104" Type="http://schemas.openxmlformats.org/officeDocument/2006/relationships/hyperlink" Target="https://cdn.shopify.com/s/files/1/0257/8605/6753/files/Cooper-CS3-Touring_2.jpg?v=1625679610" TargetMode="External"/><Relationship Id="rId1311" Type="http://schemas.openxmlformats.org/officeDocument/2006/relationships/hyperlink" Target="https://cdn.shopify.com/s/files/1/0257/8605/6753/files/Discoverer_At3_Lt_n3.jpg?v=1625697754" TargetMode="External"/><Relationship Id="rId1549" Type="http://schemas.openxmlformats.org/officeDocument/2006/relationships/hyperlink" Target="https://cdn.shopify.com/s/files/1/0257/8605/6753/files/Discoverer_St_Maxx_Ln1.jpg?v=1625847181" TargetMode="External"/><Relationship Id="rId1756" Type="http://schemas.openxmlformats.org/officeDocument/2006/relationships/hyperlink" Target="https://cdn.shopify.com/s/files/1/0257/8605/6753/files/Zeon_Rs3_G1_n1.jpg?v=1626191383" TargetMode="External"/><Relationship Id="rId1963" Type="http://schemas.openxmlformats.org/officeDocument/2006/relationships/hyperlink" Target="https://cdn.shopify.com/s/files/1/0257/8605/6753/files/Grandtrek_Pt3_n2.jpg?v=1626212466" TargetMode="External"/><Relationship Id="rId48" Type="http://schemas.openxmlformats.org/officeDocument/2006/relationships/hyperlink" Target="https://cdn.shopify.com/s/files/1/0257/8605/6753/files/T-A_KO_N2.jpg?v=1624894075" TargetMode="External"/><Relationship Id="rId1409" Type="http://schemas.openxmlformats.org/officeDocument/2006/relationships/hyperlink" Target="https://cdn.shopify.com/s/files/1/0257/8605/6753/files/Discuverer_Atr_3.jpg?v=1625762793" TargetMode="External"/><Relationship Id="rId1616" Type="http://schemas.openxmlformats.org/officeDocument/2006/relationships/hyperlink" Target="https://cdn.shopify.com/s/files/1/0257/8605/6753/files/Stt_Pro_Ln2.jpg?v=1626128915" TargetMode="External"/><Relationship Id="rId1823" Type="http://schemas.openxmlformats.org/officeDocument/2006/relationships/hyperlink" Target="https://cdn.shopify.com/s/files/1/0257/8605/6753/files/Direzza_Dz_102_n3.jpg?v=1626195052" TargetMode="External"/><Relationship Id="rId197" Type="http://schemas.openxmlformats.org/officeDocument/2006/relationships/hyperlink" Target="https://cdn.shopify.com/s/files/1/0257/8605/6753/files/G_Force_Sport_Comp2_N_2.jpg?v=1624905646" TargetMode="External"/><Relationship Id="rId2085" Type="http://schemas.openxmlformats.org/officeDocument/2006/relationships/hyperlink" Target="https://cdn.shopify.com/s/files/1/0257/8605/6753/files/Sp_Sport_Maxx_Gt_n1.jpg?v=1626220065" TargetMode="External"/><Relationship Id="rId264" Type="http://schemas.openxmlformats.org/officeDocument/2006/relationships/hyperlink" Target="https://cdn.shopify.com/s/files/1/0257/8605/6753/files/G-Force_TA_Kdw_N2.jpg?v=1624985290" TargetMode="External"/><Relationship Id="rId471" Type="http://schemas.openxmlformats.org/officeDocument/2006/relationships/hyperlink" Target="https://cdn.shopify.com/s/files/1/0257/8605/6753/files/Commercial-TA-All-Season_2_N3.png?v=1625266927" TargetMode="External"/><Relationship Id="rId2152" Type="http://schemas.openxmlformats.org/officeDocument/2006/relationships/hyperlink" Target="https://cdn.shopify.com/s/files/1/0257/8605/6753/files/Sp_Touting_T1_n1.jpg?v=1626275014" TargetMode="External"/><Relationship Id="rId124" Type="http://schemas.openxmlformats.org/officeDocument/2006/relationships/hyperlink" Target="https://cdn.shopify.com/s/files/1/0257/8605/6753/files/T-A_Ko2_N_2.png?v=1624895912" TargetMode="External"/><Relationship Id="rId569" Type="http://schemas.openxmlformats.org/officeDocument/2006/relationships/hyperlink" Target="https://cdn.shopify.com/s/files/1/0257/8605/6753/files/Dueler_AT_Rh-S_1_63aca471-2053-4c77-bea6-1edd88309d03.jpg?v=1625520754" TargetMode="External"/><Relationship Id="rId776" Type="http://schemas.openxmlformats.org/officeDocument/2006/relationships/hyperlink" Target="https://cdn.shopify.com/s/files/1/0257/8605/6753/files/Potenza_S001_n1.jpg?v=1625611381" TargetMode="External"/><Relationship Id="rId983" Type="http://schemas.openxmlformats.org/officeDocument/2006/relationships/hyperlink" Target="https://cdn.shopify.com/s/files/1/0257/8605/6753/files/Cs1_n1.jpg?v=1625677022" TargetMode="External"/><Relationship Id="rId1199" Type="http://schemas.openxmlformats.org/officeDocument/2006/relationships/hyperlink" Target="https://cdn.shopify.com/s/files/1/0257/8605/6753/files/Cs5_Grand_Touring_2.jpg?v=1625682131" TargetMode="External"/><Relationship Id="rId331" Type="http://schemas.openxmlformats.org/officeDocument/2006/relationships/hyperlink" Target="https://cdn.shopify.com/s/files/1/0257/8605/6753/files/G-Force_TA_Kdw_N3.jpg?v=1624985290" TargetMode="External"/><Relationship Id="rId429" Type="http://schemas.openxmlformats.org/officeDocument/2006/relationships/hyperlink" Target="https://cdn.shopify.com/s/files/1/0257/8605/6753/files/Radial_T-A_3.jpg?v=1625095887" TargetMode="External"/><Relationship Id="rId636" Type="http://schemas.openxmlformats.org/officeDocument/2006/relationships/hyperlink" Target="https://cdn.shopify.com/s/files/1/0257/8605/6753/files/Dueler_At_684_II_2.jpg?v=1625525524" TargetMode="External"/><Relationship Id="rId1059" Type="http://schemas.openxmlformats.org/officeDocument/2006/relationships/hyperlink" Target="https://cdn.shopify.com/s/files/1/0257/8605/6753/files/Cooper-CS3-Touring_2.jpg?v=1625679610" TargetMode="External"/><Relationship Id="rId1266" Type="http://schemas.openxmlformats.org/officeDocument/2006/relationships/hyperlink" Target="https://cdn.shopify.com/s/files/1/0257/8605/6753/files/Cs5_Ultra_Touring_n3.png?v=1625693389" TargetMode="External"/><Relationship Id="rId1473" Type="http://schemas.openxmlformats.org/officeDocument/2006/relationships/hyperlink" Target="https://cdn.shopify.com/s/files/1/0257/8605/6753/files/Discoverer_H-T3.jpg?v=1625765642" TargetMode="External"/><Relationship Id="rId2012" Type="http://schemas.openxmlformats.org/officeDocument/2006/relationships/hyperlink" Target="https://cdn.shopify.com/s/files/1/0257/8605/6753/files/Dunlop_Sp_Sport_n3.jpg?v=1626215078" TargetMode="External"/><Relationship Id="rId843" Type="http://schemas.openxmlformats.org/officeDocument/2006/relationships/hyperlink" Target="https://cdn.shopify.com/s/files/1/0257/8605/6753/files/Turanza_Er370_n2.jpg?v=1625612634" TargetMode="External"/><Relationship Id="rId1126" Type="http://schemas.openxmlformats.org/officeDocument/2006/relationships/hyperlink" Target="https://cdn.shopify.com/s/files/1/0257/8605/6753/files/Cs5_Grand_Touring_3.jpg?v=1625682131" TargetMode="External"/><Relationship Id="rId1680" Type="http://schemas.openxmlformats.org/officeDocument/2006/relationships/hyperlink" Target="https://cdn.shopify.com/s/files/1/0257/8605/6753/files/Stt_Pro_Lb_3.jpg?v=1626128899" TargetMode="External"/><Relationship Id="rId1778" Type="http://schemas.openxmlformats.org/officeDocument/2006/relationships/hyperlink" Target="https://cdn.shopify.com/s/files/1/0257/8605/6753/files/Zeon_Rs3-S_2.jpg?v=1626191889" TargetMode="External"/><Relationship Id="rId1985" Type="http://schemas.openxmlformats.org/officeDocument/2006/relationships/hyperlink" Target="https://cdn.shopify.com/s/files/1/0257/8605/6753/files/Grandtreck_Pt3_n2.jpg?v=1626212479" TargetMode="External"/><Relationship Id="rId703" Type="http://schemas.openxmlformats.org/officeDocument/2006/relationships/hyperlink" Target="https://cdn.shopify.com/s/files/1/0257/8605/6753/files/Ecopia_HL_422_Plus_3.jpg?v=1625590457" TargetMode="External"/><Relationship Id="rId910" Type="http://schemas.openxmlformats.org/officeDocument/2006/relationships/hyperlink" Target="https://cdn.shopify.com/s/files/1/0257/8605/6753/files/Cobra_Radial_Gt_n3.jpg?v=1625675908" TargetMode="External"/><Relationship Id="rId1333" Type="http://schemas.openxmlformats.org/officeDocument/2006/relationships/hyperlink" Target="https://cdn.shopify.com/s/files/1/0257/8605/6753/files/Discoverer_AT3_Suv_n1.jpg?v=1625698384" TargetMode="External"/><Relationship Id="rId1540" Type="http://schemas.openxmlformats.org/officeDocument/2006/relationships/hyperlink" Target="https://cdn.shopify.com/s/files/1/0257/8605/6753/files/Discoverer_ht3_n1.jpg?v=1625787996" TargetMode="External"/><Relationship Id="rId1638" Type="http://schemas.openxmlformats.org/officeDocument/2006/relationships/hyperlink" Target="https://cdn.shopify.com/s/files/1/0257/8605/6753/files/Stt_Pro_Lb_3.jpg?v=1626128899" TargetMode="External"/><Relationship Id="rId1400" Type="http://schemas.openxmlformats.org/officeDocument/2006/relationships/hyperlink" Target="https://cdn.shopify.com/s/files/1/0257/8605/6753/files/Discuverer_Atr_2.jpg?v=1625762793" TargetMode="External"/><Relationship Id="rId1845" Type="http://schemas.openxmlformats.org/officeDocument/2006/relationships/hyperlink" Target="https://cdn.shopify.com/s/files/1/0257/8605/6753/files/Direzza_Dz_102_n1.jpg?v=1626195053" TargetMode="External"/><Relationship Id="rId1705" Type="http://schemas.openxmlformats.org/officeDocument/2006/relationships/hyperlink" Target="https://cdn.shopify.com/s/files/1/0257/8605/6753/files/Evolution_Att_Lb_1.jpg?v=1626133363" TargetMode="External"/><Relationship Id="rId1912" Type="http://schemas.openxmlformats.org/officeDocument/2006/relationships/hyperlink" Target="https://cdn.shopify.com/s/files/1/0257/8605/6753/files/Direzza_Dz_102_n2.jpg?v=1626195129" TargetMode="External"/><Relationship Id="rId286" Type="http://schemas.openxmlformats.org/officeDocument/2006/relationships/hyperlink" Target="https://cdn.shopify.com/s/files/1/0257/8605/6753/files/G-Force_TA_Kdw_N3.jpg?v=1624985290" TargetMode="External"/><Relationship Id="rId493" Type="http://schemas.openxmlformats.org/officeDocument/2006/relationships/hyperlink" Target="https://cdn.shopify.com/s/files/1/0257/8605/6753/files/Advantage_TA_Drive_3_e41dd802-9543-4c69-9121-dc57f6eab428.jpg?v=1625335077" TargetMode="External"/><Relationship Id="rId2174" Type="http://schemas.openxmlformats.org/officeDocument/2006/relationships/hyperlink" Target="https://cdn.shopify.com/s/files/1/0257/8605/6753/files/Carrier_n2.jpg?v=1626276139" TargetMode="External"/><Relationship Id="rId146" Type="http://schemas.openxmlformats.org/officeDocument/2006/relationships/hyperlink" Target="https://cdn.shopify.com/s/files/1/0257/8605/6753/files/T-A_Ko2_N_1.png?v=1624895912" TargetMode="External"/><Relationship Id="rId353" Type="http://schemas.openxmlformats.org/officeDocument/2006/relationships/hyperlink" Target="https://cdn.shopify.com/s/files/1/0257/8605/6753/files/Long_Trail_TA_Tour_LN_1.jpg?v=1624987197" TargetMode="External"/><Relationship Id="rId560" Type="http://schemas.openxmlformats.org/officeDocument/2006/relationships/hyperlink" Target="https://cdn.shopify.com/s/files/1/0257/8605/6753/files/B250_N2.jpg?v=1625519912" TargetMode="External"/><Relationship Id="rId798" Type="http://schemas.openxmlformats.org/officeDocument/2006/relationships/hyperlink" Target="https://cdn.shopify.com/s/files/1/0257/8605/6753/files/R623_n2.jpg?v=1625611596" TargetMode="External"/><Relationship Id="rId1190" Type="http://schemas.openxmlformats.org/officeDocument/2006/relationships/hyperlink" Target="https://cdn.shopify.com/s/files/1/0257/8605/6753/files/Cs5_Grand_Touring_2.jpg?v=1625682131" TargetMode="External"/><Relationship Id="rId2034" Type="http://schemas.openxmlformats.org/officeDocument/2006/relationships/hyperlink" Target="https://cdn.shopify.com/s/files/1/0257/8605/6753/files/Dunlop_Sport_5000_n1.jpg?v=1626215832" TargetMode="External"/><Relationship Id="rId2241" Type="http://schemas.openxmlformats.org/officeDocument/2006/relationships/hyperlink" Target="https://cdn.shopify.com/s/files/1/0257/8605/6753/files/Cinturato_P1_n3.jpg?v=1626279115" TargetMode="External"/><Relationship Id="rId213" Type="http://schemas.openxmlformats.org/officeDocument/2006/relationships/hyperlink" Target="https://cdn.shopify.com/s/files/1/0257/8605/6753/files/G_Force_Sport_Comp2_N_1.jpg?v=1624905646" TargetMode="External"/><Relationship Id="rId420" Type="http://schemas.openxmlformats.org/officeDocument/2006/relationships/hyperlink" Target="https://cdn.shopify.com/s/files/1/0257/8605/6753/files/BFGoodrich-Mud-Terrain-TA-KM2-LN_3.jpg?v=1625068530" TargetMode="External"/><Relationship Id="rId658" Type="http://schemas.openxmlformats.org/officeDocument/2006/relationships/hyperlink" Target="https://cdn.shopify.com/s/files/1/0257/8605/6753/files/Dueler_Hl_400_3.jpg?v=1625584770" TargetMode="External"/><Relationship Id="rId865" Type="http://schemas.openxmlformats.org/officeDocument/2006/relationships/hyperlink" Target="https://cdn.shopify.com/s/files/1/0257/8605/6753/files/V-Steel_Rib_265_n3.jpg?v=1625613072" TargetMode="External"/><Relationship Id="rId1050" Type="http://schemas.openxmlformats.org/officeDocument/2006/relationships/hyperlink" Target="https://cdn.shopify.com/s/files/1/0257/8605/6753/files/Cooper-CS3-Touring_2.jpg?v=1625679610" TargetMode="External"/><Relationship Id="rId1288" Type="http://schemas.openxmlformats.org/officeDocument/2006/relationships/hyperlink" Target="https://cdn.shopify.com/s/files/1/0257/8605/6753/files/Discoverer_At3_Lt_n1.jpg?v=1625697754" TargetMode="External"/><Relationship Id="rId1495" Type="http://schemas.openxmlformats.org/officeDocument/2006/relationships/hyperlink" Target="https://cdn.shopify.com/s/files/1/0257/8605/6753/files/Discoverer_h-t_plus_1.jpg?v=1625766380" TargetMode="External"/><Relationship Id="rId2101" Type="http://schemas.openxmlformats.org/officeDocument/2006/relationships/hyperlink" Target="https://cdn.shopify.com/s/files/1/0257/8605/6753/files/Sp_Sport_Maxx_Gt_n2.jpg?v=1626220065" TargetMode="External"/><Relationship Id="rId518" Type="http://schemas.openxmlformats.org/officeDocument/2006/relationships/hyperlink" Target="https://cdn.shopify.com/s/files/1/0257/8605/6753/files/Touring_TA_Sr4_1.jpg?v=1625501818" TargetMode="External"/><Relationship Id="rId725" Type="http://schemas.openxmlformats.org/officeDocument/2006/relationships/hyperlink" Target="https://cdn.shopify.com/s/files/1/0257/8605/6753/files/Potenza_R050A_1.jpg?v=1625596343" TargetMode="External"/><Relationship Id="rId932" Type="http://schemas.openxmlformats.org/officeDocument/2006/relationships/hyperlink" Target="https://cdn.shopify.com/s/files/1/0257/8605/6753/files/Cobra_Radial_Gt_n1.jpg?v=1625675908" TargetMode="External"/><Relationship Id="rId1148" Type="http://schemas.openxmlformats.org/officeDocument/2006/relationships/hyperlink" Target="https://cdn.shopify.com/s/files/1/0257/8605/6753/files/Cs5_Grand_Touring_1.jpg?v=1625682131" TargetMode="External"/><Relationship Id="rId1355" Type="http://schemas.openxmlformats.org/officeDocument/2006/relationships/hyperlink" Target="https://cdn.shopify.com/s/files/1/0257/8605/6753/files/Discoverer_AT3_Suv_n2.jpg?v=1625698384" TargetMode="External"/><Relationship Id="rId1562" Type="http://schemas.openxmlformats.org/officeDocument/2006/relationships/hyperlink" Target="https://cdn.shopify.com/s/files/1/0257/8605/6753/files/Discoverer_St_Maxx_Ln2.jpg?v=1625847181" TargetMode="External"/><Relationship Id="rId1008" Type="http://schemas.openxmlformats.org/officeDocument/2006/relationships/hyperlink" Target="https://cdn.shopify.com/s/files/1/0257/8605/6753/files/Cs1_n2.jpg?v=1625677022" TargetMode="External"/><Relationship Id="rId1215" Type="http://schemas.openxmlformats.org/officeDocument/2006/relationships/hyperlink" Target="https://cdn.shopify.com/s/files/1/0257/8605/6753/files/Cs5_Ultra_Touring_n3.png?v=1625693389" TargetMode="External"/><Relationship Id="rId1422" Type="http://schemas.openxmlformats.org/officeDocument/2006/relationships/hyperlink" Target="https://cdn.shopify.com/s/files/1/0257/8605/6753/files/Discuverer_Atr_2.jpg?v=1625762793" TargetMode="External"/><Relationship Id="rId1867" Type="http://schemas.openxmlformats.org/officeDocument/2006/relationships/hyperlink" Target="https://cdn.shopify.com/s/files/1/0257/8605/6753/files/Direzza_Dz_102_n2.jpg?v=1626195129" TargetMode="External"/><Relationship Id="rId61" Type="http://schemas.openxmlformats.org/officeDocument/2006/relationships/hyperlink" Target="https://cdn.shopify.com/s/files/1/0257/8605/6753/files/T-A_Ko2_N_2.png?v=1624895912" TargetMode="External"/><Relationship Id="rId1727" Type="http://schemas.openxmlformats.org/officeDocument/2006/relationships/hyperlink" Target="https://cdn.shopify.com/s/files/1/0257/8605/6753/files/Evolution_Tour_2.jpg?v=1626189436" TargetMode="External"/><Relationship Id="rId1934" Type="http://schemas.openxmlformats.org/officeDocument/2006/relationships/hyperlink" Target="https://cdn.shopify.com/s/files/1/0257/8605/6753/files/Ec300_n3.jpg?v=1626211330" TargetMode="External"/><Relationship Id="rId19" Type="http://schemas.openxmlformats.org/officeDocument/2006/relationships/hyperlink" Target="https://cdn.shopify.com/s/files/1/0257/8605/6753/products/PIRELLISCORPIONVERDERUNFLATEO-MOE101W.jpg?v=1621607109" TargetMode="External"/><Relationship Id="rId2196" Type="http://schemas.openxmlformats.org/officeDocument/2006/relationships/hyperlink" Target="https://cdn.shopify.com/s/files/1/0257/8605/6753/files/Chrono_n1.jpg?v=1626276399" TargetMode="External"/><Relationship Id="rId168" Type="http://schemas.openxmlformats.org/officeDocument/2006/relationships/hyperlink" Target="https://cdn.shopify.com/s/files/1/0257/8605/6753/files/G-Force_Sport_N_3.jpg?v=1624905214" TargetMode="External"/><Relationship Id="rId375" Type="http://schemas.openxmlformats.org/officeDocument/2006/relationships/hyperlink" Target="https://cdn.shopify.com/s/files/1/0257/8605/6753/files/BFGoodrich-Mud-Terrain-TA-KM2-LB_2.png?v=1625068044" TargetMode="External"/><Relationship Id="rId582" Type="http://schemas.openxmlformats.org/officeDocument/2006/relationships/hyperlink" Target="https://cdn.shopify.com/s/files/1/0257/8605/6753/files/Dueler_H-P_92_A_1.jpg?v=1625523276" TargetMode="External"/><Relationship Id="rId2056" Type="http://schemas.openxmlformats.org/officeDocument/2006/relationships/hyperlink" Target="https://cdn.shopify.com/s/files/1/0257/8605/6753/files/Sp_Sport_Maxx_n2.jpg?v=1626219713" TargetMode="External"/><Relationship Id="rId2263" Type="http://schemas.openxmlformats.org/officeDocument/2006/relationships/hyperlink" Target="https://cdn.shopify.com/s/files/1/0257/8605/6753/products/AssuranceMaxLife1.jpg?v=1626385549" TargetMode="External"/><Relationship Id="rId3" Type="http://schemas.openxmlformats.org/officeDocument/2006/relationships/hyperlink" Target="https://cdn.shopify.com/s/files/1/0257/8605/6753/products/MMMM_a9ee5569-ab24-4942-822c-88eca78eba16.jpg?v=1621608797" TargetMode="External"/><Relationship Id="rId235" Type="http://schemas.openxmlformats.org/officeDocument/2006/relationships/hyperlink" Target="https://cdn.shopify.com/s/files/1/0257/8605/6753/files/G_Force_Sport_Comp2_N_3.png?v=1624905647" TargetMode="External"/><Relationship Id="rId442" Type="http://schemas.openxmlformats.org/officeDocument/2006/relationships/hyperlink" Target="https://cdn.shopify.com/s/files/1/0257/8605/6753/files/Radial_T-A_1.png?v=1625095887" TargetMode="External"/><Relationship Id="rId887" Type="http://schemas.openxmlformats.org/officeDocument/2006/relationships/hyperlink" Target="https://cdn.shopify.com/s/files/1/0257/8605/6753/files/Contipremiumcontact_2_n1.png?v=1625615101" TargetMode="External"/><Relationship Id="rId1072" Type="http://schemas.openxmlformats.org/officeDocument/2006/relationships/hyperlink" Target="https://cdn.shopify.com/s/files/1/0257/8605/6753/files/Cooper-CS3-Touring_3.jpg?v=1625679610" TargetMode="External"/><Relationship Id="rId2123" Type="http://schemas.openxmlformats.org/officeDocument/2006/relationships/hyperlink" Target="https://cdn.shopify.com/s/files/1/0257/8605/6753/files/Sp_Sport_Maxx_n_3.jpg?v=1626220421" TargetMode="External"/><Relationship Id="rId302" Type="http://schemas.openxmlformats.org/officeDocument/2006/relationships/hyperlink" Target="https://cdn.shopify.com/s/files/1/0257/8605/6753/files/G-Force_TA_Kdw_N1.jpg?v=1624985290" TargetMode="External"/><Relationship Id="rId747" Type="http://schemas.openxmlformats.org/officeDocument/2006/relationships/hyperlink" Target="https://cdn.shopify.com/s/files/1/0257/8605/6753/files/Potenza_Re740_n2.jpg?v=1625597213" TargetMode="External"/><Relationship Id="rId954" Type="http://schemas.openxmlformats.org/officeDocument/2006/relationships/hyperlink" Target="https://cdn.shopify.com/s/files/1/0257/8605/6753/files/Cs1_n2.jpg?v=1625677022" TargetMode="External"/><Relationship Id="rId1377" Type="http://schemas.openxmlformats.org/officeDocument/2006/relationships/hyperlink" Target="https://cdn.shopify.com/s/files/1/0257/8605/6753/files/Discoverer_At3_4S_n3.jpg?v=1625700089" TargetMode="External"/><Relationship Id="rId1584" Type="http://schemas.openxmlformats.org/officeDocument/2006/relationships/hyperlink" Target="https://cdn.shopify.com/s/files/1/0257/8605/6753/files/Stt_Lre_1.jpg?v=1626126671" TargetMode="External"/><Relationship Id="rId1791" Type="http://schemas.openxmlformats.org/officeDocument/2006/relationships/hyperlink" Target="https://cdn.shopify.com/s/files/1/0257/8605/6753/files/Zeon_Rs3-S_3.jpg?v=1626191890" TargetMode="External"/><Relationship Id="rId83" Type="http://schemas.openxmlformats.org/officeDocument/2006/relationships/hyperlink" Target="https://cdn.shopify.com/s/files/1/0257/8605/6753/files/T-A_Ko2_N_1.png?v=1624895912" TargetMode="External"/><Relationship Id="rId607" Type="http://schemas.openxmlformats.org/officeDocument/2006/relationships/hyperlink" Target="https://cdn.shopify.com/s/files/1/0257/8605/6753/files/Dueler_H-P_Sport_3.jpg?v=1625523480" TargetMode="External"/><Relationship Id="rId814" Type="http://schemas.openxmlformats.org/officeDocument/2006/relationships/hyperlink" Target="https://cdn.shopify.com/s/files/1/0257/8605/6753/files/Turanza_Er300_n3.jpg?v=1625612453" TargetMode="External"/><Relationship Id="rId1237" Type="http://schemas.openxmlformats.org/officeDocument/2006/relationships/hyperlink" Target="https://cdn.shopify.com/s/files/1/0257/8605/6753/files/Cs5_Ultra_Touring_n1.jpg?v=1625693389" TargetMode="External"/><Relationship Id="rId1444" Type="http://schemas.openxmlformats.org/officeDocument/2006/relationships/hyperlink" Target="https://cdn.shopify.com/s/files/1/0257/8605/6753/files/Discuverer_Atr_1.jpg?v=1625762793" TargetMode="External"/><Relationship Id="rId1651" Type="http://schemas.openxmlformats.org/officeDocument/2006/relationships/hyperlink" Target="https://cdn.shopify.com/s/files/1/0257/8605/6753/files/Stt_Pro_Lb_1.jpg?v=1626128899" TargetMode="External"/><Relationship Id="rId1889" Type="http://schemas.openxmlformats.org/officeDocument/2006/relationships/hyperlink" Target="https://cdn.shopify.com/s/files/1/0257/8605/6753/files/Direzza_Dz_102_n3.jpg?v=1626195052" TargetMode="External"/><Relationship Id="rId1304" Type="http://schemas.openxmlformats.org/officeDocument/2006/relationships/hyperlink" Target="https://cdn.shopify.com/s/files/1/0257/8605/6753/files/Discoverer_At3_Lt_n2.jpg?v=1625697754" TargetMode="External"/><Relationship Id="rId1511" Type="http://schemas.openxmlformats.org/officeDocument/2006/relationships/hyperlink" Target="https://cdn.shopify.com/s/files/1/0257/8605/6753/files/Discoverer_ht3_n2.jpg?v=1625787996" TargetMode="External"/><Relationship Id="rId1749" Type="http://schemas.openxmlformats.org/officeDocument/2006/relationships/hyperlink" Target="https://cdn.shopify.com/s/files/1/0257/8605/6753/files/Zeon_Ltz_3.jpg?v=1626190508" TargetMode="External"/><Relationship Id="rId1956" Type="http://schemas.openxmlformats.org/officeDocument/2006/relationships/hyperlink" Target="https://cdn.shopify.com/s/files/1/0257/8605/6753/files/Grandtrek_Pt3_n1.jpg?v=1626212458" TargetMode="External"/><Relationship Id="rId1609" Type="http://schemas.openxmlformats.org/officeDocument/2006/relationships/hyperlink" Target="https://cdn.shopify.com/s/files/1/0257/8605/6753/files/Stt_pro_Ln_1.jpg?v=1626128915" TargetMode="External"/><Relationship Id="rId1816" Type="http://schemas.openxmlformats.org/officeDocument/2006/relationships/hyperlink" Target="https://cdn.shopify.com/s/files/1/0257/8605/6753/files/Direzza_Dz_102_n2.jpg?v=1626195129" TargetMode="External"/><Relationship Id="rId10" Type="http://schemas.openxmlformats.org/officeDocument/2006/relationships/hyperlink" Target="https://cdn.shopify.com/s/files/1/0257/8605/6753/products/DUNLOPGRANDTREKAT3110107S.jpg?v=1621608477" TargetMode="External"/><Relationship Id="rId397" Type="http://schemas.openxmlformats.org/officeDocument/2006/relationships/hyperlink" Target="https://cdn.shopify.com/s/files/1/0257/8605/6753/files/BFGoodrich-Mud-Terrain-TA-KM2-LB_3.jpg?v=1625068044" TargetMode="External"/><Relationship Id="rId2078" Type="http://schemas.openxmlformats.org/officeDocument/2006/relationships/hyperlink" Target="https://cdn.shopify.com/s/files/1/0257/8605/6753/files/Sp_Sport_Maxx_n3.jpg?v=1626219713" TargetMode="External"/><Relationship Id="rId257" Type="http://schemas.openxmlformats.org/officeDocument/2006/relationships/hyperlink" Target="https://cdn.shopify.com/s/files/1/0257/8605/6753/files/G-Force_TA_Kdw_N1.jpg?v=1624985290" TargetMode="External"/><Relationship Id="rId464" Type="http://schemas.openxmlformats.org/officeDocument/2006/relationships/hyperlink" Target="https://cdn.shopify.com/s/files/1/0257/8605/6753/files/Commercial-TA-All-Season_2_N_1.png?v=1625265213" TargetMode="External"/><Relationship Id="rId1094" Type="http://schemas.openxmlformats.org/officeDocument/2006/relationships/hyperlink" Target="https://cdn.shopify.com/s/files/1/0257/8605/6753/files/Cooper-CS3-Touring_1.jpg?v=1625679610" TargetMode="External"/><Relationship Id="rId2145" Type="http://schemas.openxmlformats.org/officeDocument/2006/relationships/hyperlink" Target="https://cdn.shopify.com/s/files/1/0257/8605/6753/files/Sp_Touting_T1_n3.jpg?v=1626275015" TargetMode="External"/><Relationship Id="rId117" Type="http://schemas.openxmlformats.org/officeDocument/2006/relationships/hyperlink" Target="https://cdn.shopify.com/s/files/1/0257/8605/6753/files/T-A_Ko2_N_3.png?v=1624895912" TargetMode="External"/><Relationship Id="rId671" Type="http://schemas.openxmlformats.org/officeDocument/2006/relationships/hyperlink" Target="https://cdn.shopify.com/s/files/1/0257/8605/6753/files/Ecopia_Ep150_n1.jpg?v=1625589490" TargetMode="External"/><Relationship Id="rId769" Type="http://schemas.openxmlformats.org/officeDocument/2006/relationships/hyperlink" Target="https://cdn.shopify.com/s/files/1/0257/8605/6753/files/Potenza_S001_n3.jpg?v=1625611381" TargetMode="External"/><Relationship Id="rId976" Type="http://schemas.openxmlformats.org/officeDocument/2006/relationships/hyperlink" Target="https://cdn.shopify.com/s/files/1/0257/8605/6753/files/Cs1_n3.jpg?v=1625677022" TargetMode="External"/><Relationship Id="rId1399" Type="http://schemas.openxmlformats.org/officeDocument/2006/relationships/hyperlink" Target="https://cdn.shopify.com/s/files/1/0257/8605/6753/files/Discuverer_Atr_1.jpg?v=1625762793" TargetMode="External"/><Relationship Id="rId324" Type="http://schemas.openxmlformats.org/officeDocument/2006/relationships/hyperlink" Target="https://cdn.shopify.com/s/files/1/0257/8605/6753/files/G-Force_TA_Kdw_N2.jpg?v=1624985290" TargetMode="External"/><Relationship Id="rId531" Type="http://schemas.openxmlformats.org/officeDocument/2006/relationships/hyperlink" Target="https://cdn.shopify.com/s/files/1/0257/8605/6753/files/Advantage_TA_Sport_2.jpg?v=1625502340" TargetMode="External"/><Relationship Id="rId629" Type="http://schemas.openxmlformats.org/officeDocument/2006/relationships/hyperlink" Target="https://cdn.shopify.com/s/files/1/0257/8605/6753/files/Dueler_H-T_470_2.jpg?v=1625524139" TargetMode="External"/><Relationship Id="rId1161" Type="http://schemas.openxmlformats.org/officeDocument/2006/relationships/hyperlink" Target="https://cdn.shopify.com/s/files/1/0257/8605/6753/files/Cs5_Grand_Touring_3.jpg?v=1625682131" TargetMode="External"/><Relationship Id="rId1259" Type="http://schemas.openxmlformats.org/officeDocument/2006/relationships/hyperlink" Target="https://cdn.shopify.com/s/files/1/0257/8605/6753/files/Cs5_Ultra_Touring_n2.png?v=1625693389" TargetMode="External"/><Relationship Id="rId1466" Type="http://schemas.openxmlformats.org/officeDocument/2006/relationships/hyperlink" Target="https://cdn.shopify.com/s/files/1/0257/8605/6753/files/Discoverer_H-T_2.jpg?v=1625765642" TargetMode="External"/><Relationship Id="rId2005" Type="http://schemas.openxmlformats.org/officeDocument/2006/relationships/hyperlink" Target="https://cdn.shopify.com/s/files/1/0257/8605/6753/files/Dunlop_Sp_Sport_n2.jpg?v=1626215077" TargetMode="External"/><Relationship Id="rId2212" Type="http://schemas.openxmlformats.org/officeDocument/2006/relationships/hyperlink" Target="https://cdn.shopify.com/s/files/1/0257/8605/6753/files/Chrono_n2.jpg?v=1626276399" TargetMode="External"/><Relationship Id="rId836" Type="http://schemas.openxmlformats.org/officeDocument/2006/relationships/hyperlink" Target="https://cdn.shopify.com/s/files/1/0257/8605/6753/files/Turanza_Er300_n1.jpg?v=1625612453" TargetMode="External"/><Relationship Id="rId1021" Type="http://schemas.openxmlformats.org/officeDocument/2006/relationships/hyperlink" Target="https://cdn.shopify.com/s/files/1/0257/8605/6753/files/Cs1_n3.jpg?v=1625677022" TargetMode="External"/><Relationship Id="rId1119" Type="http://schemas.openxmlformats.org/officeDocument/2006/relationships/hyperlink" Target="https://cdn.shopify.com/s/files/1/0257/8605/6753/files/Cs4_Touring_2.jpg?v=1625680249" TargetMode="External"/><Relationship Id="rId1673" Type="http://schemas.openxmlformats.org/officeDocument/2006/relationships/hyperlink" Target="https://cdn.shopify.com/s/files/1/0257/8605/6753/files/Stt_Pro_Lb_2.jpg?v=1626128899" TargetMode="External"/><Relationship Id="rId1880" Type="http://schemas.openxmlformats.org/officeDocument/2006/relationships/hyperlink" Target="https://cdn.shopify.com/s/files/1/0257/8605/6753/files/Direzza_Dz_102_n3.jpg?v=1626195052" TargetMode="External"/><Relationship Id="rId1978" Type="http://schemas.openxmlformats.org/officeDocument/2006/relationships/hyperlink" Target="https://cdn.shopify.com/s/files/1/0257/8605/6753/files/Grandtrek_Pt3_n2.jpg?v=1626212466" TargetMode="External"/><Relationship Id="rId903" Type="http://schemas.openxmlformats.org/officeDocument/2006/relationships/hyperlink" Target="https://cdn.shopify.com/s/files/1/0257/8605/6753/files/Cobra_Radial_Gt_n2.jpg?v=1625675908" TargetMode="External"/><Relationship Id="rId1326" Type="http://schemas.openxmlformats.org/officeDocument/2006/relationships/hyperlink" Target="https://cdn.shopify.com/s/files/1/0257/8605/6753/files/Discoverer_At3_Lt_n3.jpg?v=1625697754" TargetMode="External"/><Relationship Id="rId1533" Type="http://schemas.openxmlformats.org/officeDocument/2006/relationships/hyperlink" Target="https://cdn.shopify.com/s/files/1/0257/8605/6753/files/Discoverer_ht3_n3.jpg?v=1625787996" TargetMode="External"/><Relationship Id="rId1740" Type="http://schemas.openxmlformats.org/officeDocument/2006/relationships/hyperlink" Target="https://cdn.shopify.com/s/files/1/0257/8605/6753/files/Zeon_Ltz_3.jpg?v=1626190508" TargetMode="External"/><Relationship Id="rId32" Type="http://schemas.openxmlformats.org/officeDocument/2006/relationships/hyperlink" Target="https://cdn.shopify.com/s/files/1/0257/8605/6753/files/T-A_KO_N1.jpg?v=1624894076" TargetMode="External"/><Relationship Id="rId1600" Type="http://schemas.openxmlformats.org/officeDocument/2006/relationships/hyperlink" Target="https://cdn.shopify.com/s/files/1/0257/8605/6753/files/Stt_pro_Ln_1.jpg?v=1626128915" TargetMode="External"/><Relationship Id="rId1838" Type="http://schemas.openxmlformats.org/officeDocument/2006/relationships/hyperlink" Target="https://cdn.shopify.com/s/files/1/0257/8605/6753/files/Direzza_Dz_102_n3.jpg?v=1626195052" TargetMode="External"/><Relationship Id="rId181" Type="http://schemas.openxmlformats.org/officeDocument/2006/relationships/hyperlink" Target="https://cdn.shopify.com/s/files/1/0257/8605/6753/files/G-Force_Sport_N_2.jpg?v=1624905214" TargetMode="External"/><Relationship Id="rId1905" Type="http://schemas.openxmlformats.org/officeDocument/2006/relationships/hyperlink" Target="https://cdn.shopify.com/s/files/1/0257/8605/6753/files/Direzza_Dz_102_n1.jpg?v=1626195053" TargetMode="External"/><Relationship Id="rId279" Type="http://schemas.openxmlformats.org/officeDocument/2006/relationships/hyperlink" Target="https://cdn.shopify.com/s/files/1/0257/8605/6753/files/G-Force_TA_Kdw_N2.jpg?v=1624985290" TargetMode="External"/><Relationship Id="rId486" Type="http://schemas.openxmlformats.org/officeDocument/2006/relationships/hyperlink" Target="https://cdn.shopify.com/s/files/1/0257/8605/6753/files/Advantage_TA_Drive_2_77ec332e-7631-4f43-a0f0-475a9c774880.jpg?v=1625335077" TargetMode="External"/><Relationship Id="rId693" Type="http://schemas.openxmlformats.org/officeDocument/2006/relationships/hyperlink" Target="https://cdn.shopify.com/s/files/1/0257/8605/6753/files/Ecopia_Ep422_Plus_2.jpg?v=1625590239" TargetMode="External"/><Relationship Id="rId2167" Type="http://schemas.openxmlformats.org/officeDocument/2006/relationships/hyperlink" Target="https://cdn.shopify.com/s/files/1/0257/8605/6753/files/Sp_Touting_T1_n1.jpg?v=1626275014" TargetMode="External"/><Relationship Id="rId139" Type="http://schemas.openxmlformats.org/officeDocument/2006/relationships/hyperlink" Target="https://cdn.shopify.com/s/files/1/0257/8605/6753/files/T-A_Ko2_N_2.png?v=1624895912" TargetMode="External"/><Relationship Id="rId346" Type="http://schemas.openxmlformats.org/officeDocument/2006/relationships/hyperlink" Target="https://cdn.shopify.com/s/files/1/0257/8605/6753/files/Long_Trail_TA_Tour_LB.jpg?v=1624987064" TargetMode="External"/><Relationship Id="rId553" Type="http://schemas.openxmlformats.org/officeDocument/2006/relationships/hyperlink" Target="https://cdn.shopify.com/s/files/1/0257/8605/6753/files/Touring_TA_Dt_Go_3.jpg?v=1625512969" TargetMode="External"/><Relationship Id="rId760" Type="http://schemas.openxmlformats.org/officeDocument/2006/relationships/hyperlink" Target="https://cdn.shopify.com/s/files/1/0257/8605/6753/files/Potenza_Re_97_As_3.jpg?v=1625597584" TargetMode="External"/><Relationship Id="rId998" Type="http://schemas.openxmlformats.org/officeDocument/2006/relationships/hyperlink" Target="https://cdn.shopify.com/s/files/1/0257/8605/6753/files/Cs1_n1.jpg?v=1625677022" TargetMode="External"/><Relationship Id="rId1183" Type="http://schemas.openxmlformats.org/officeDocument/2006/relationships/hyperlink" Target="https://cdn.shopify.com/s/files/1/0257/8605/6753/files/Cs5_Grand_Touring_1.jpg?v=1625682131" TargetMode="External"/><Relationship Id="rId1390" Type="http://schemas.openxmlformats.org/officeDocument/2006/relationships/hyperlink" Target="https://cdn.shopify.com/s/files/1/0257/8605/6753/files/Discoverer_At3_4S_n1.jpg?v=1625700089" TargetMode="External"/><Relationship Id="rId2027" Type="http://schemas.openxmlformats.org/officeDocument/2006/relationships/hyperlink" Target="https://cdn.shopify.com/s/files/1/0257/8605/6753/files/Dunlop_Sp_Sport_n3.jpg?v=1626215078" TargetMode="External"/><Relationship Id="rId2234" Type="http://schemas.openxmlformats.org/officeDocument/2006/relationships/hyperlink" Target="https://cdn.shopify.com/s/files/1/0257/8605/6753/files/Cinturato_P1_n2.jpg?v=1626279115" TargetMode="External"/><Relationship Id="rId206" Type="http://schemas.openxmlformats.org/officeDocument/2006/relationships/hyperlink" Target="https://cdn.shopify.com/s/files/1/0257/8605/6753/files/G_Force_Sport_Comp2_N_2.jpg?v=1624905646" TargetMode="External"/><Relationship Id="rId413" Type="http://schemas.openxmlformats.org/officeDocument/2006/relationships/hyperlink" Target="https://cdn.shopify.com/s/files/1/0257/8605/6753/files/BFGoodrich-Mud-Terrain-TA-KM2-LB_2_5d577567-9c50-4cf0-8e6d-45a5ec15609a.png?v=1625089713" TargetMode="External"/><Relationship Id="rId858" Type="http://schemas.openxmlformats.org/officeDocument/2006/relationships/hyperlink" Target="https://cdn.shopify.com/s/files/1/0257/8605/6753/files/Turanza_T001_N2.jpg?v=1625612873" TargetMode="External"/><Relationship Id="rId1043" Type="http://schemas.openxmlformats.org/officeDocument/2006/relationships/hyperlink" Target="https://cdn.shopify.com/s/files/1/0257/8605/6753/files/Cs1_n1.jpg?v=1625677022" TargetMode="External"/><Relationship Id="rId1488" Type="http://schemas.openxmlformats.org/officeDocument/2006/relationships/hyperlink" Target="https://cdn.shopify.com/s/files/1/0257/8605/6753/files/Discoverer_h-t_plus_3.jpg?v=1625766380" TargetMode="External"/><Relationship Id="rId1695" Type="http://schemas.openxmlformats.org/officeDocument/2006/relationships/hyperlink" Target="https://cdn.shopify.com/s/files/1/0257/8605/6753/files/Evolution_Att_089b2665-a04c-41e4-92c7-898f3cb955ee.jpg?v=1626133401" TargetMode="External"/><Relationship Id="rId620" Type="http://schemas.openxmlformats.org/officeDocument/2006/relationships/hyperlink" Target="https://cdn.shopify.com/s/files/1/0257/8605/6753/files/cq5dam.web.1280.1280.jpg?v=1625523854" TargetMode="External"/><Relationship Id="rId718" Type="http://schemas.openxmlformats.org/officeDocument/2006/relationships/hyperlink" Target="https://cdn.shopify.com/s/files/1/0257/8605/6753/files/Potenza_R050A_3.jpg?v=1625596343" TargetMode="External"/><Relationship Id="rId925" Type="http://schemas.openxmlformats.org/officeDocument/2006/relationships/hyperlink" Target="https://cdn.shopify.com/s/files/1/0257/8605/6753/files/Cobra_Radial_Gt_n3.jpg?v=1625675908" TargetMode="External"/><Relationship Id="rId1250" Type="http://schemas.openxmlformats.org/officeDocument/2006/relationships/hyperlink" Target="https://cdn.shopify.com/s/files/1/0257/8605/6753/files/Cs5_Ultra_Touring_n2.png?v=1625693389" TargetMode="External"/><Relationship Id="rId1348" Type="http://schemas.openxmlformats.org/officeDocument/2006/relationships/hyperlink" Target="https://cdn.shopify.com/s/files/1/0257/8605/6753/files/Discoverer_AT3_Suv_n1.jpg?v=1625698384" TargetMode="External"/><Relationship Id="rId1555" Type="http://schemas.openxmlformats.org/officeDocument/2006/relationships/hyperlink" Target="https://cdn.shopify.com/s/files/1/0257/8605/6753/files/Discoverer_St_Maxx_Ln1.jpg?v=1625847181" TargetMode="External"/><Relationship Id="rId1762" Type="http://schemas.openxmlformats.org/officeDocument/2006/relationships/hyperlink" Target="https://cdn.shopify.com/s/files/1/0257/8605/6753/files/Zeon_Rs3-S_1.jpg?v=1626191890" TargetMode="External"/><Relationship Id="rId1110" Type="http://schemas.openxmlformats.org/officeDocument/2006/relationships/hyperlink" Target="https://cdn.shopify.com/s/files/1/0257/8605/6753/files/Cs4_Touring_2.jpg?v=1625680249" TargetMode="External"/><Relationship Id="rId1208" Type="http://schemas.openxmlformats.org/officeDocument/2006/relationships/hyperlink" Target="https://cdn.shopify.com/s/files/1/0257/8605/6753/files/Cs5_Ultra_Touring_n2.png?v=1625693389" TargetMode="External"/><Relationship Id="rId1415" Type="http://schemas.openxmlformats.org/officeDocument/2006/relationships/hyperlink" Target="https://cdn.shopify.com/s/files/1/0257/8605/6753/files/Discuverer_Atr_3.jpg?v=1625762793" TargetMode="External"/><Relationship Id="rId54" Type="http://schemas.openxmlformats.org/officeDocument/2006/relationships/hyperlink" Target="https://cdn.shopify.com/s/files/1/0257/8605/6753/files/T-A_KO_N2.jpg?v=1624894075" TargetMode="External"/><Relationship Id="rId1622" Type="http://schemas.openxmlformats.org/officeDocument/2006/relationships/hyperlink" Target="https://cdn.shopify.com/s/files/1/0257/8605/6753/files/Stt_Pro_Ln2.jpg?v=1626128915" TargetMode="External"/><Relationship Id="rId1927" Type="http://schemas.openxmlformats.org/officeDocument/2006/relationships/hyperlink" Target="https://cdn.shopify.com/s/files/1/0257/8605/6753/files/Ensave_2030_Eo_Sl_n2.jpg?v=1626198054" TargetMode="External"/><Relationship Id="rId2091" Type="http://schemas.openxmlformats.org/officeDocument/2006/relationships/hyperlink" Target="https://cdn.shopify.com/s/files/1/0257/8605/6753/files/Sp_Sport_Maxx_Gt_n1.jpg?v=1626220065" TargetMode="External"/><Relationship Id="rId2189" Type="http://schemas.openxmlformats.org/officeDocument/2006/relationships/hyperlink" Target="https://cdn.shopify.com/s/files/1/0257/8605/6753/files/Chrono_n3.jpg?v=1626276399" TargetMode="External"/><Relationship Id="rId270" Type="http://schemas.openxmlformats.org/officeDocument/2006/relationships/hyperlink" Target="https://cdn.shopify.com/s/files/1/0257/8605/6753/files/G-Force_TA_Kdw_N2.jpg?v=1624985290" TargetMode="External"/><Relationship Id="rId130" Type="http://schemas.openxmlformats.org/officeDocument/2006/relationships/hyperlink" Target="https://cdn.shopify.com/s/files/1/0257/8605/6753/files/T-A_Ko2_N_2.png?v=1624895912" TargetMode="External"/><Relationship Id="rId368" Type="http://schemas.openxmlformats.org/officeDocument/2006/relationships/hyperlink" Target="https://cdn.shopify.com/s/files/1/0257/8605/6753/files/BFGoodrich-Mud-Terrain-TA-KM2-LB_1.jpg?v=1625068044" TargetMode="External"/><Relationship Id="rId575" Type="http://schemas.openxmlformats.org/officeDocument/2006/relationships/hyperlink" Target="https://cdn.shopify.com/s/files/1/0257/8605/6753/files/Dueler_HL_Alenza_1.jpg?v=1625522757" TargetMode="External"/><Relationship Id="rId782" Type="http://schemas.openxmlformats.org/officeDocument/2006/relationships/hyperlink" Target="https://cdn.shopify.com/s/files/1/0257/8605/6753/files/Potenza_S001_n1.jpg?v=1625611381" TargetMode="External"/><Relationship Id="rId2049" Type="http://schemas.openxmlformats.org/officeDocument/2006/relationships/hyperlink" Target="https://cdn.shopify.com/s/files/1/0257/8605/6753/files/Sp_Sport_Maxx_n1.jpg?v=1626219713" TargetMode="External"/><Relationship Id="rId2256" Type="http://schemas.openxmlformats.org/officeDocument/2006/relationships/hyperlink" Target="https://cdn.shopify.com/s/files/1/0257/8605/6753/files/Cinturato_P1_n3.jpg?v=1626279115" TargetMode="External"/><Relationship Id="rId228" Type="http://schemas.openxmlformats.org/officeDocument/2006/relationships/hyperlink" Target="https://cdn.shopify.com/s/files/1/0257/8605/6753/files/G_Force_Sport_Comp2_N_1.jpg?v=1624905646" TargetMode="External"/><Relationship Id="rId435" Type="http://schemas.openxmlformats.org/officeDocument/2006/relationships/hyperlink" Target="https://cdn.shopify.com/s/files/1/0257/8605/6753/files/Radial_T-A_3.jpg?v=1625095887" TargetMode="External"/><Relationship Id="rId642" Type="http://schemas.openxmlformats.org/officeDocument/2006/relationships/hyperlink" Target="https://cdn.shopify.com/s/files/1/0257/8605/6753/files/Dueler_H-L_687_1_9e30704b-1639-4586-b4e6-18b9a20ec44c.jpg?v=1625527246" TargetMode="External"/><Relationship Id="rId1065" Type="http://schemas.openxmlformats.org/officeDocument/2006/relationships/hyperlink" Target="https://cdn.shopify.com/s/files/1/0257/8605/6753/files/Cooper-CS3-Touring_2.jpg?v=1625679610" TargetMode="External"/><Relationship Id="rId1272" Type="http://schemas.openxmlformats.org/officeDocument/2006/relationships/hyperlink" Target="https://cdn.shopify.com/s/files/1/0257/8605/6753/files/Cs5_Ultra_Touring_n3.png?v=1625693389" TargetMode="External"/><Relationship Id="rId2116" Type="http://schemas.openxmlformats.org/officeDocument/2006/relationships/hyperlink" Target="https://cdn.shopify.com/s/files/1/0257/8605/6753/files/Sp_Sport_Maxx_Gt_n3.jpg?v=1626220065" TargetMode="External"/><Relationship Id="rId502" Type="http://schemas.openxmlformats.org/officeDocument/2006/relationships/hyperlink" Target="https://cdn.shopify.com/s/files/1/0257/8605/6753/files/Advantage_TA_Drive_3_e41dd802-9543-4c69-9121-dc57f6eab428.jpg?v=1625335077" TargetMode="External"/><Relationship Id="rId947" Type="http://schemas.openxmlformats.org/officeDocument/2006/relationships/hyperlink" Target="https://cdn.shopify.com/s/files/1/0257/8605/6753/files/Cs1_n1.jpg?v=1625677022" TargetMode="External"/><Relationship Id="rId1132" Type="http://schemas.openxmlformats.org/officeDocument/2006/relationships/hyperlink" Target="https://cdn.shopify.com/s/files/1/0257/8605/6753/files/Cs5_Grand_Touring_3.jpg?v=1625682131" TargetMode="External"/><Relationship Id="rId1577" Type="http://schemas.openxmlformats.org/officeDocument/2006/relationships/hyperlink" Target="https://cdn.shopify.com/s/files/1/0257/8605/6753/files/Discoverer_Srx_n2.jpg?v=1626110778" TargetMode="External"/><Relationship Id="rId1784" Type="http://schemas.openxmlformats.org/officeDocument/2006/relationships/hyperlink" Target="https://cdn.shopify.com/s/files/1/0257/8605/6753/files/Zeon_Rs3-S_2.jpg?v=1626191889" TargetMode="External"/><Relationship Id="rId1991" Type="http://schemas.openxmlformats.org/officeDocument/2006/relationships/hyperlink" Target="https://cdn.shopify.com/s/files/1/0257/8605/6753/files/Grandtreck_Pt3_n2.jpg?v=1626212479" TargetMode="External"/><Relationship Id="rId76" Type="http://schemas.openxmlformats.org/officeDocument/2006/relationships/hyperlink" Target="https://cdn.shopify.com/s/files/1/0257/8605/6753/files/T-A_Ko2_N_2.png?v=1624895912" TargetMode="External"/><Relationship Id="rId807" Type="http://schemas.openxmlformats.org/officeDocument/2006/relationships/hyperlink" Target="https://cdn.shopify.com/s/files/1/0257/8605/6753/files/Turanza_El_440_n2.jpg?v=1625611909" TargetMode="External"/><Relationship Id="rId1437" Type="http://schemas.openxmlformats.org/officeDocument/2006/relationships/hyperlink" Target="https://cdn.shopify.com/s/files/1/0257/8605/6753/files/Discuverer_Atr_2.jpg?v=1625762793" TargetMode="External"/><Relationship Id="rId1644" Type="http://schemas.openxmlformats.org/officeDocument/2006/relationships/hyperlink" Target="https://cdn.shopify.com/s/files/1/0257/8605/6753/files/Stt_Pro_Lb_3.jpg?v=1626128899" TargetMode="External"/><Relationship Id="rId1851" Type="http://schemas.openxmlformats.org/officeDocument/2006/relationships/hyperlink" Target="https://cdn.shopify.com/s/files/1/0257/8605/6753/files/Direzza_Dz_102_n1.jpg?v=1626195053" TargetMode="External"/><Relationship Id="rId1504" Type="http://schemas.openxmlformats.org/officeDocument/2006/relationships/hyperlink" Target="https://cdn.shopify.com/s/files/1/0257/8605/6753/files/Discoverer_h-t_plus_1.jpg?v=1625766380" TargetMode="External"/><Relationship Id="rId1711" Type="http://schemas.openxmlformats.org/officeDocument/2006/relationships/hyperlink" Target="https://cdn.shopify.com/s/files/1/0257/8605/6753/files/Evolution_H-T_1.jpg?v=1626187604" TargetMode="External"/><Relationship Id="rId1949" Type="http://schemas.openxmlformats.org/officeDocument/2006/relationships/hyperlink" Target="https://cdn.shopify.com/s/files/1/0257/8605/6753/files/Ec300_n3.jpg?v=1626211330" TargetMode="External"/><Relationship Id="rId292" Type="http://schemas.openxmlformats.org/officeDocument/2006/relationships/hyperlink" Target="https://cdn.shopify.com/s/files/1/0257/8605/6753/files/G-Force_TA_Kdw_N3.jpg?v=1624985290" TargetMode="External"/><Relationship Id="rId1809" Type="http://schemas.openxmlformats.org/officeDocument/2006/relationships/hyperlink" Target="https://cdn.shopify.com/s/files/1/0257/8605/6753/files/Direzza_Dz_102_n1.jpg?v=1626195053" TargetMode="External"/><Relationship Id="rId597" Type="http://schemas.openxmlformats.org/officeDocument/2006/relationships/hyperlink" Target="https://cdn.shopify.com/s/files/1/0257/8605/6753/files/Dueler_H-P_Sport_1.jpg?v=1625523480" TargetMode="External"/><Relationship Id="rId2180" Type="http://schemas.openxmlformats.org/officeDocument/2006/relationships/hyperlink" Target="https://cdn.shopify.com/s/files/1/0257/8605/6753/files/Carrier_n3.jpg?v=1626276139" TargetMode="External"/><Relationship Id="rId152" Type="http://schemas.openxmlformats.org/officeDocument/2006/relationships/hyperlink" Target="https://cdn.shopify.com/s/files/1/0257/8605/6753/files/T-A_Ko2_N_1.png?v=1624895912" TargetMode="External"/><Relationship Id="rId457" Type="http://schemas.openxmlformats.org/officeDocument/2006/relationships/hyperlink" Target="https://cdn.shopify.com/s/files/1/0257/8605/6753/files/BFGoodrich-Mud-Terrain-TA-KM2-LB_1_90f746c0-d23c-4010-9c91-294f02874f3e.jpg?v=1625089713" TargetMode="External"/><Relationship Id="rId1087" Type="http://schemas.openxmlformats.org/officeDocument/2006/relationships/hyperlink" Target="https://cdn.shopify.com/s/files/1/0257/8605/6753/files/Cooper-CS3-Touring_3.jpg?v=1625679610" TargetMode="External"/><Relationship Id="rId1294" Type="http://schemas.openxmlformats.org/officeDocument/2006/relationships/hyperlink" Target="https://cdn.shopify.com/s/files/1/0257/8605/6753/files/Discoverer_At3_Lt_n1.jpg?v=1625697754" TargetMode="External"/><Relationship Id="rId2040" Type="http://schemas.openxmlformats.org/officeDocument/2006/relationships/hyperlink" Target="https://cdn.shopify.com/s/files/1/0257/8605/6753/files/Sp_Sport_Maxx_n1.jpg?v=1626219713" TargetMode="External"/><Relationship Id="rId2138" Type="http://schemas.openxmlformats.org/officeDocument/2006/relationships/hyperlink" Target="https://cdn.shopify.com/s/files/1/0257/8605/6753/files/Sp_Touting_T1_n2.jpg?v=1626275014" TargetMode="External"/><Relationship Id="rId664" Type="http://schemas.openxmlformats.org/officeDocument/2006/relationships/hyperlink" Target="https://cdn.shopify.com/s/files/1/0257/8605/6753/files/Dueler_Hl_400_3.jpg?v=1625584770" TargetMode="External"/><Relationship Id="rId871" Type="http://schemas.openxmlformats.org/officeDocument/2006/relationships/hyperlink" Target="https://cdn.shopify.com/s/files/1/0257/8605/6753/files/Conticross_Contac_Lx_Sport_n3.jpg?v=1625614093" TargetMode="External"/><Relationship Id="rId969" Type="http://schemas.openxmlformats.org/officeDocument/2006/relationships/hyperlink" Target="https://cdn.shopify.com/s/files/1/0257/8605/6753/files/Cs1_n2.jpg?v=1625677022" TargetMode="External"/><Relationship Id="rId1599" Type="http://schemas.openxmlformats.org/officeDocument/2006/relationships/hyperlink" Target="https://cdn.shopify.com/s/files/1/0257/8605/6753/files/Stt_Pro_Ln3.jpg?v=1626128915" TargetMode="External"/><Relationship Id="rId317" Type="http://schemas.openxmlformats.org/officeDocument/2006/relationships/hyperlink" Target="https://cdn.shopify.com/s/files/1/0257/8605/6753/files/G-Force_TA_Kdw_N1.jpg?v=1624985290" TargetMode="External"/><Relationship Id="rId524" Type="http://schemas.openxmlformats.org/officeDocument/2006/relationships/hyperlink" Target="https://cdn.shopify.com/s/files/1/0257/8605/6753/files/Advantage_TA_Sport_1.jpg?v=1625502339" TargetMode="External"/><Relationship Id="rId731" Type="http://schemas.openxmlformats.org/officeDocument/2006/relationships/hyperlink" Target="https://cdn.shopify.com/s/files/1/0257/8605/6753/files/Potenza_R050A_1.jpg?v=1625596343" TargetMode="External"/><Relationship Id="rId1154" Type="http://schemas.openxmlformats.org/officeDocument/2006/relationships/hyperlink" Target="https://cdn.shopify.com/s/files/1/0257/8605/6753/files/Cs5_Grand_Touring_2.jpg?v=1625682131" TargetMode="External"/><Relationship Id="rId1361" Type="http://schemas.openxmlformats.org/officeDocument/2006/relationships/hyperlink" Target="https://cdn.shopify.com/s/files/1/0257/8605/6753/files/Discoverer_At3_4S_n2.png?v=1625700089" TargetMode="External"/><Relationship Id="rId1459" Type="http://schemas.openxmlformats.org/officeDocument/2006/relationships/hyperlink" Target="https://cdn.shopify.com/s/files/1/0257/8605/6753/files/Discoverer_H-T_1.jpg?v=1625765642" TargetMode="External"/><Relationship Id="rId2205" Type="http://schemas.openxmlformats.org/officeDocument/2006/relationships/hyperlink" Target="https://cdn.shopify.com/s/files/1/0257/8605/6753/files/Chrono_n1.jpg?v=1626276399" TargetMode="External"/><Relationship Id="rId98" Type="http://schemas.openxmlformats.org/officeDocument/2006/relationships/hyperlink" Target="https://cdn.shopify.com/s/files/1/0257/8605/6753/files/T-A_Ko2_N_1.png?v=1624895912" TargetMode="External"/><Relationship Id="rId829" Type="http://schemas.openxmlformats.org/officeDocument/2006/relationships/hyperlink" Target="https://cdn.shopify.com/s/files/1/0257/8605/6753/files/Turanza_Er300_n3.jpg?v=1625612453" TargetMode="External"/><Relationship Id="rId1014" Type="http://schemas.openxmlformats.org/officeDocument/2006/relationships/hyperlink" Target="https://cdn.shopify.com/s/files/1/0257/8605/6753/files/Cs1_n2.jpg?v=1625677022" TargetMode="External"/><Relationship Id="rId1221" Type="http://schemas.openxmlformats.org/officeDocument/2006/relationships/hyperlink" Target="https://cdn.shopify.com/s/files/1/0257/8605/6753/files/Cs5_Ultra_Touring_n3.png?v=1625693389" TargetMode="External"/><Relationship Id="rId1666" Type="http://schemas.openxmlformats.org/officeDocument/2006/relationships/hyperlink" Target="https://cdn.shopify.com/s/files/1/0257/8605/6753/files/Stt_Pro_Lb_1.jpg?v=1626128899" TargetMode="External"/><Relationship Id="rId1873" Type="http://schemas.openxmlformats.org/officeDocument/2006/relationships/hyperlink" Target="https://cdn.shopify.com/s/files/1/0257/8605/6753/files/Direzza_Dz_102_n2.jpg?v=1626195129" TargetMode="External"/><Relationship Id="rId1319" Type="http://schemas.openxmlformats.org/officeDocument/2006/relationships/hyperlink" Target="https://cdn.shopify.com/s/files/1/0257/8605/6753/files/Discoverer_At3_Lt_n2.jpg?v=1625697754" TargetMode="External"/><Relationship Id="rId1526" Type="http://schemas.openxmlformats.org/officeDocument/2006/relationships/hyperlink" Target="https://cdn.shopify.com/s/files/1/0257/8605/6753/files/Discoverer_ht3_n2.jpg?v=1625787996" TargetMode="External"/><Relationship Id="rId1733" Type="http://schemas.openxmlformats.org/officeDocument/2006/relationships/hyperlink" Target="https://cdn.shopify.com/s/files/1/0257/8605/6753/files/Wildcat_2.jpg?v=1626190011" TargetMode="External"/><Relationship Id="rId1940" Type="http://schemas.openxmlformats.org/officeDocument/2006/relationships/hyperlink" Target="https://cdn.shopify.com/s/files/1/0257/8605/6753/files/Ec300_n3.jpg?v=1626211330" TargetMode="External"/><Relationship Id="rId25" Type="http://schemas.openxmlformats.org/officeDocument/2006/relationships/hyperlink" Target="https://cdn.shopify.com/s/files/1/0257/8605/6753/products/PIRELLISCORPIONVERDE110H.jpg?v=1621608732" TargetMode="External"/><Relationship Id="rId1800" Type="http://schemas.openxmlformats.org/officeDocument/2006/relationships/hyperlink" Target="https://cdn.shopify.com/s/files/1/0257/8605/6753/files/Zeon_Rs3-S_3.jpg?v=1626191890" TargetMode="External"/><Relationship Id="rId174" Type="http://schemas.openxmlformats.org/officeDocument/2006/relationships/hyperlink" Target="https://cdn.shopify.com/s/files/1/0257/8605/6753/files/G-Force_Sport_N_3.jpg?v=1624905214" TargetMode="External"/><Relationship Id="rId381" Type="http://schemas.openxmlformats.org/officeDocument/2006/relationships/hyperlink" Target="https://cdn.shopify.com/s/files/1/0257/8605/6753/files/BFGoodrich-Mud-Terrain-TA-KM2-LB_2.png?v=1625068044" TargetMode="External"/><Relationship Id="rId2062" Type="http://schemas.openxmlformats.org/officeDocument/2006/relationships/hyperlink" Target="https://cdn.shopify.com/s/files/1/0257/8605/6753/files/Sp_Sport_Maxx_n2.jpg?v=1626219713" TargetMode="External"/><Relationship Id="rId241" Type="http://schemas.openxmlformats.org/officeDocument/2006/relationships/hyperlink" Target="https://cdn.shopify.com/s/files/1/0257/8605/6753/files/G_Force_Sport_Comp2_N_3.png?v=1624905647" TargetMode="External"/><Relationship Id="rId479" Type="http://schemas.openxmlformats.org/officeDocument/2006/relationships/hyperlink" Target="https://cdn.shopify.com/s/files/1/0257/8605/6753/files/Advantage_TA_Suv_1.jpg?v=1625332635" TargetMode="External"/><Relationship Id="rId686" Type="http://schemas.openxmlformats.org/officeDocument/2006/relationships/hyperlink" Target="https://cdn.shopify.com/s/files/1/0257/8605/6753/files/Ecopia_Ep422_Plus_1.jpg?v=1625590238" TargetMode="External"/><Relationship Id="rId893" Type="http://schemas.openxmlformats.org/officeDocument/2006/relationships/hyperlink" Target="https://cdn.shopify.com/s/files/1/0257/8605/6753/files/Classic_n1.jpg?v=1625673848" TargetMode="External"/><Relationship Id="rId339" Type="http://schemas.openxmlformats.org/officeDocument/2006/relationships/hyperlink" Target="https://cdn.shopify.com/s/files/1/0257/8605/6753/files/Long_Trail_TA_Tour_LB_2.jpg?v=1624987064" TargetMode="External"/><Relationship Id="rId546" Type="http://schemas.openxmlformats.org/officeDocument/2006/relationships/hyperlink" Target="https://cdn.shopify.com/s/files/1/0257/8605/6753/files/Rugged_Terrain_TA_2.jpg?v=1625510271" TargetMode="External"/><Relationship Id="rId753" Type="http://schemas.openxmlformats.org/officeDocument/2006/relationships/hyperlink" Target="https://cdn.shopify.com/s/files/1/0257/8605/6753/files/Potenza_Re760_Sport_2.jpg?v=1625597408" TargetMode="External"/><Relationship Id="rId1176" Type="http://schemas.openxmlformats.org/officeDocument/2006/relationships/hyperlink" Target="https://cdn.shopify.com/s/files/1/0257/8605/6753/files/Cs5_Grand_Touring_3.jpg?v=1625682131" TargetMode="External"/><Relationship Id="rId1383" Type="http://schemas.openxmlformats.org/officeDocument/2006/relationships/hyperlink" Target="https://cdn.shopify.com/s/files/1/0257/8605/6753/files/Discoverer_At3_4S_n3.jpg?v=1625700089" TargetMode="External"/><Relationship Id="rId2227" Type="http://schemas.openxmlformats.org/officeDocument/2006/relationships/hyperlink" Target="https://cdn.shopify.com/s/files/1/0257/8605/6753/files/Cinturato_P1_n1.jpg?v=1626279115" TargetMode="External"/><Relationship Id="rId101" Type="http://schemas.openxmlformats.org/officeDocument/2006/relationships/hyperlink" Target="https://cdn.shopify.com/s/files/1/0257/8605/6753/files/T-A_Ko2_N_1.png?v=1624895912" TargetMode="External"/><Relationship Id="rId406" Type="http://schemas.openxmlformats.org/officeDocument/2006/relationships/hyperlink" Target="https://cdn.shopify.com/s/files/1/0257/8605/6753/files/BFGoodrich-Mud-Terrain-TA-KM2-LB_3_81449c8b-a348-4cf9-8f2d-072d681f8459.jpg?v=1625089713" TargetMode="External"/><Relationship Id="rId960" Type="http://schemas.openxmlformats.org/officeDocument/2006/relationships/hyperlink" Target="https://cdn.shopify.com/s/files/1/0257/8605/6753/files/Cs1_n2.jpg?v=1625677022" TargetMode="External"/><Relationship Id="rId1036" Type="http://schemas.openxmlformats.org/officeDocument/2006/relationships/hyperlink" Target="https://cdn.shopify.com/s/files/1/0257/8605/6753/files/Cs1_n3.jpg?v=1625677022" TargetMode="External"/><Relationship Id="rId1243" Type="http://schemas.openxmlformats.org/officeDocument/2006/relationships/hyperlink" Target="https://cdn.shopify.com/s/files/1/0257/8605/6753/files/Cs5_Ultra_Touring_n1.jpg?v=1625693389" TargetMode="External"/><Relationship Id="rId1590" Type="http://schemas.openxmlformats.org/officeDocument/2006/relationships/hyperlink" Target="https://cdn.shopify.com/s/files/1/0257/8605/6753/files/Stt_Pro_Ln3.jpg?v=1626128915" TargetMode="External"/><Relationship Id="rId1688" Type="http://schemas.openxmlformats.org/officeDocument/2006/relationships/hyperlink" Target="https://cdn.shopify.com/s/files/1/0257/8605/6753/files/Evolution_Att_Ln2.jpg?v=1626133401" TargetMode="External"/><Relationship Id="rId1895" Type="http://schemas.openxmlformats.org/officeDocument/2006/relationships/hyperlink" Target="https://cdn.shopify.com/s/files/1/0257/8605/6753/files/Direzza_Dz_102_n3.jpg?v=1626195052" TargetMode="External"/><Relationship Id="rId613" Type="http://schemas.openxmlformats.org/officeDocument/2006/relationships/hyperlink" Target="https://cdn.shopify.com/s/files/1/0257/8605/6753/files/Dueler_H-P_Sport_3.jpg?v=1625523480" TargetMode="External"/><Relationship Id="rId820" Type="http://schemas.openxmlformats.org/officeDocument/2006/relationships/hyperlink" Target="https://cdn.shopify.com/s/files/1/0257/8605/6753/files/Turanza_Er300_n3.jpg?v=1625612453" TargetMode="External"/><Relationship Id="rId918" Type="http://schemas.openxmlformats.org/officeDocument/2006/relationships/hyperlink" Target="https://cdn.shopify.com/s/files/1/0257/8605/6753/files/Cobra_Radial_Gt_n2.jpg?v=1625675908" TargetMode="External"/><Relationship Id="rId1450" Type="http://schemas.openxmlformats.org/officeDocument/2006/relationships/hyperlink" Target="https://cdn.shopify.com/s/files/1/0257/8605/6753/files/Discuverer_Atr_1.jpg?v=1625762793" TargetMode="External"/><Relationship Id="rId1548" Type="http://schemas.openxmlformats.org/officeDocument/2006/relationships/hyperlink" Target="https://cdn.shopify.com/s/files/1/0257/8605/6753/files/Discoverer_ht3_n3.jpg?v=1625787996" TargetMode="External"/><Relationship Id="rId1755" Type="http://schemas.openxmlformats.org/officeDocument/2006/relationships/hyperlink" Target="https://cdn.shopify.com/s/files/1/0257/8605/6753/files/Zeon_Ltz_3.jpg?v=1626190508" TargetMode="External"/><Relationship Id="rId1103" Type="http://schemas.openxmlformats.org/officeDocument/2006/relationships/hyperlink" Target="https://cdn.shopify.com/s/files/1/0257/8605/6753/files/Cooper-CS3-Touring_1.jpg?v=1625679610" TargetMode="External"/><Relationship Id="rId1310" Type="http://schemas.openxmlformats.org/officeDocument/2006/relationships/hyperlink" Target="https://cdn.shopify.com/s/files/1/0257/8605/6753/files/Discoverer_At3_Lt_n2.jpg?v=1625697754" TargetMode="External"/><Relationship Id="rId1408" Type="http://schemas.openxmlformats.org/officeDocument/2006/relationships/hyperlink" Target="https://cdn.shopify.com/s/files/1/0257/8605/6753/files/Discuverer_Atr_1.jpg?v=1625762793" TargetMode="External"/><Relationship Id="rId1962" Type="http://schemas.openxmlformats.org/officeDocument/2006/relationships/hyperlink" Target="https://cdn.shopify.com/s/files/1/0257/8605/6753/files/Grandtrek_Pt3_n1.jpg?v=1626212458" TargetMode="External"/><Relationship Id="rId47" Type="http://schemas.openxmlformats.org/officeDocument/2006/relationships/hyperlink" Target="https://cdn.shopify.com/s/files/1/0257/8605/6753/files/T-A_KO_N1.jpg?v=1624894076" TargetMode="External"/><Relationship Id="rId1615" Type="http://schemas.openxmlformats.org/officeDocument/2006/relationships/hyperlink" Target="https://cdn.shopify.com/s/files/1/0257/8605/6753/files/Stt_pro_Ln_1.jpg?v=1626128915" TargetMode="External"/><Relationship Id="rId1822" Type="http://schemas.openxmlformats.org/officeDocument/2006/relationships/hyperlink" Target="https://cdn.shopify.com/s/files/1/0257/8605/6753/files/Direzza_Dz_102_n2.jpg?v=1626195129" TargetMode="External"/><Relationship Id="rId196" Type="http://schemas.openxmlformats.org/officeDocument/2006/relationships/hyperlink" Target="https://cdn.shopify.com/s/files/1/0257/8605/6753/files/G_Force_Sport_Comp2_N_3.png?v=1624905647" TargetMode="External"/><Relationship Id="rId2084" Type="http://schemas.openxmlformats.org/officeDocument/2006/relationships/hyperlink" Target="https://cdn.shopify.com/s/files/1/0257/8605/6753/files/Sp_Sport_Maxx_Gt_n3.jpg?v=1626220065" TargetMode="External"/><Relationship Id="rId263" Type="http://schemas.openxmlformats.org/officeDocument/2006/relationships/hyperlink" Target="https://cdn.shopify.com/s/files/1/0257/8605/6753/files/G-Force_TA_Kdw_N1.jpg?v=1624985290" TargetMode="External"/><Relationship Id="rId470" Type="http://schemas.openxmlformats.org/officeDocument/2006/relationships/hyperlink" Target="https://cdn.shopify.com/s/files/1/0257/8605/6753/files/Commercial-TA-All-Season_2_N2.png?v=1625266927" TargetMode="External"/><Relationship Id="rId2151" Type="http://schemas.openxmlformats.org/officeDocument/2006/relationships/hyperlink" Target="https://cdn.shopify.com/s/files/1/0257/8605/6753/files/Sp_Touting_T1_n3.jpg?v=1626275015" TargetMode="External"/><Relationship Id="rId123" Type="http://schemas.openxmlformats.org/officeDocument/2006/relationships/hyperlink" Target="https://cdn.shopify.com/s/files/1/0257/8605/6753/files/T-A_Ko2_N_3.png?v=1624895912" TargetMode="External"/><Relationship Id="rId330" Type="http://schemas.openxmlformats.org/officeDocument/2006/relationships/hyperlink" Target="https://cdn.shopify.com/s/files/1/0257/8605/6753/files/G-Force_TA_Kdw_N2.jpg?v=1624985290" TargetMode="External"/><Relationship Id="rId568" Type="http://schemas.openxmlformats.org/officeDocument/2006/relationships/hyperlink" Target="https://cdn.shopify.com/s/files/1/0257/8605/6753/files/Dueler_AT_Revo_2_n3.jpg?v=1625520229" TargetMode="External"/><Relationship Id="rId775" Type="http://schemas.openxmlformats.org/officeDocument/2006/relationships/hyperlink" Target="https://cdn.shopify.com/s/files/1/0257/8605/6753/files/Potenza_S001_n3.jpg?v=1625611381" TargetMode="External"/><Relationship Id="rId982" Type="http://schemas.openxmlformats.org/officeDocument/2006/relationships/hyperlink" Target="https://cdn.shopify.com/s/files/1/0257/8605/6753/files/Cs1_n3.jpg?v=1625677022" TargetMode="External"/><Relationship Id="rId1198" Type="http://schemas.openxmlformats.org/officeDocument/2006/relationships/hyperlink" Target="https://cdn.shopify.com/s/files/1/0257/8605/6753/files/Cs5_Grand_Touring_1.jpg?v=1625682131" TargetMode="External"/><Relationship Id="rId2011" Type="http://schemas.openxmlformats.org/officeDocument/2006/relationships/hyperlink" Target="https://cdn.shopify.com/s/files/1/0257/8605/6753/files/Dunlop_Sp_Sport_n2.jpg?v=1626215077" TargetMode="External"/><Relationship Id="rId2249" Type="http://schemas.openxmlformats.org/officeDocument/2006/relationships/hyperlink" Target="https://cdn.shopify.com/s/files/1/0257/8605/6753/files/Cinturato_P1_n2.jpg?v=1626279115" TargetMode="External"/><Relationship Id="rId428" Type="http://schemas.openxmlformats.org/officeDocument/2006/relationships/hyperlink" Target="https://cdn.shopify.com/s/files/1/0257/8605/6753/files/Radial_T-A_2.jpg?v=1625095887" TargetMode="External"/><Relationship Id="rId635" Type="http://schemas.openxmlformats.org/officeDocument/2006/relationships/hyperlink" Target="https://cdn.shopify.com/s/files/1/0257/8605/6753/files/Dueler_At_684_II.jpg?v=1625525524" TargetMode="External"/><Relationship Id="rId842" Type="http://schemas.openxmlformats.org/officeDocument/2006/relationships/hyperlink" Target="https://cdn.shopify.com/s/files/1/0257/8605/6753/files/Turanza_Er370_n1.jpg?v=1625612634" TargetMode="External"/><Relationship Id="rId1058" Type="http://schemas.openxmlformats.org/officeDocument/2006/relationships/hyperlink" Target="https://cdn.shopify.com/s/files/1/0257/8605/6753/files/Cooper-CS3-Touring_1.jpg?v=1625679610" TargetMode="External"/><Relationship Id="rId1265" Type="http://schemas.openxmlformats.org/officeDocument/2006/relationships/hyperlink" Target="https://cdn.shopify.com/s/files/1/0257/8605/6753/files/Cs5_Ultra_Touring_n2.png?v=1625693389" TargetMode="External"/><Relationship Id="rId1472" Type="http://schemas.openxmlformats.org/officeDocument/2006/relationships/hyperlink" Target="https://cdn.shopify.com/s/files/1/0257/8605/6753/files/Discoverer_H-T_2.jpg?v=1625765642" TargetMode="External"/><Relationship Id="rId2109" Type="http://schemas.openxmlformats.org/officeDocument/2006/relationships/hyperlink" Target="https://cdn.shopify.com/s/files/1/0257/8605/6753/files/Sp_Sport_Maxx_Gt_n2.jpg?v=1626220065" TargetMode="External"/><Relationship Id="rId702" Type="http://schemas.openxmlformats.org/officeDocument/2006/relationships/hyperlink" Target="https://cdn.shopify.com/s/files/1/0257/8605/6753/files/Ecopia_HL_422_Plus_2.jpg?v=1625590457" TargetMode="External"/><Relationship Id="rId1125" Type="http://schemas.openxmlformats.org/officeDocument/2006/relationships/hyperlink" Target="https://cdn.shopify.com/s/files/1/0257/8605/6753/files/Cs5_Grand_Touring_2.jpg?v=1625682131" TargetMode="External"/><Relationship Id="rId1332" Type="http://schemas.openxmlformats.org/officeDocument/2006/relationships/hyperlink" Target="https://cdn.shopify.com/s/files/1/0257/8605/6753/files/Discoverer_At3_Lt_n3.jpg?v=1625697754" TargetMode="External"/><Relationship Id="rId1777" Type="http://schemas.openxmlformats.org/officeDocument/2006/relationships/hyperlink" Target="https://cdn.shopify.com/s/files/1/0257/8605/6753/files/Zeon_Rs3-S_1.jpg?v=1626191890" TargetMode="External"/><Relationship Id="rId1984" Type="http://schemas.openxmlformats.org/officeDocument/2006/relationships/hyperlink" Target="https://cdn.shopify.com/s/files/1/0257/8605/6753/files/Grandtrek_Pt3_n2.jpg?v=1626212466" TargetMode="External"/><Relationship Id="rId69" Type="http://schemas.openxmlformats.org/officeDocument/2006/relationships/hyperlink" Target="https://cdn.shopify.com/s/files/1/0257/8605/6753/files/T-A_Ko2_N_3.png?v=1624895912" TargetMode="External"/><Relationship Id="rId1637" Type="http://schemas.openxmlformats.org/officeDocument/2006/relationships/hyperlink" Target="https://cdn.shopify.com/s/files/1/0257/8605/6753/files/Stt_Pro_Lb_2.jpg?v=1626128899" TargetMode="External"/><Relationship Id="rId1844" Type="http://schemas.openxmlformats.org/officeDocument/2006/relationships/hyperlink" Target="https://cdn.shopify.com/s/files/1/0257/8605/6753/files/Direzza_Dz_102_n3.jpg?v=1626195052" TargetMode="External"/><Relationship Id="rId1704" Type="http://schemas.openxmlformats.org/officeDocument/2006/relationships/hyperlink" Target="https://cdn.shopify.com/s/files/1/0257/8605/6753/files/Evolution_Att_089b2665-a04c-41e4-92c7-898f3cb955ee.jpg?v=1626133401" TargetMode="External"/><Relationship Id="rId285" Type="http://schemas.openxmlformats.org/officeDocument/2006/relationships/hyperlink" Target="https://cdn.shopify.com/s/files/1/0257/8605/6753/files/G-Force_TA_Kdw_N2.jpg?v=1624985290" TargetMode="External"/><Relationship Id="rId1911" Type="http://schemas.openxmlformats.org/officeDocument/2006/relationships/hyperlink" Target="https://cdn.shopify.com/s/files/1/0257/8605/6753/files/Direzza_Dz_102_n1.jpg?v=1626195053" TargetMode="External"/><Relationship Id="rId492" Type="http://schemas.openxmlformats.org/officeDocument/2006/relationships/hyperlink" Target="https://cdn.shopify.com/s/files/1/0257/8605/6753/files/Advantage_TA_Drive_2_77ec332e-7631-4f43-a0f0-475a9c774880.jpg?v=1625335077" TargetMode="External"/><Relationship Id="rId797" Type="http://schemas.openxmlformats.org/officeDocument/2006/relationships/hyperlink" Target="https://cdn.shopify.com/s/files/1/0257/8605/6753/files/R623_n1.jpg?v=1625611596" TargetMode="External"/><Relationship Id="rId2173" Type="http://schemas.openxmlformats.org/officeDocument/2006/relationships/hyperlink" Target="https://cdn.shopify.com/s/files/1/0257/8605/6753/files/Carrier_n1.jpg?v=1626276139" TargetMode="External"/><Relationship Id="rId145" Type="http://schemas.openxmlformats.org/officeDocument/2006/relationships/hyperlink" Target="https://cdn.shopify.com/s/files/1/0257/8605/6753/files/T-A_Ko2_N_2.png?v=1624895912" TargetMode="External"/><Relationship Id="rId352" Type="http://schemas.openxmlformats.org/officeDocument/2006/relationships/hyperlink" Target="https://cdn.shopify.com/s/files/1/0257/8605/6753/files/Long_Trail_TA_Tour_LN_3.jpg?v=1624987197" TargetMode="External"/><Relationship Id="rId1287" Type="http://schemas.openxmlformats.org/officeDocument/2006/relationships/hyperlink" Target="https://cdn.shopify.com/s/files/1/0257/8605/6753/files/Discoverer_At3_Lt_n3.jpg?v=1625697754" TargetMode="External"/><Relationship Id="rId2033" Type="http://schemas.openxmlformats.org/officeDocument/2006/relationships/hyperlink" Target="https://cdn.shopify.com/s/files/1/0257/8605/6753/files/Dunlop_Sport_5000_n3.jpg?v=1626215832" TargetMode="External"/><Relationship Id="rId2240" Type="http://schemas.openxmlformats.org/officeDocument/2006/relationships/hyperlink" Target="https://cdn.shopify.com/s/files/1/0257/8605/6753/files/Cinturato_P1_n2.jpg?v=1626279115" TargetMode="External"/><Relationship Id="rId212" Type="http://schemas.openxmlformats.org/officeDocument/2006/relationships/hyperlink" Target="https://cdn.shopify.com/s/files/1/0257/8605/6753/files/G_Force_Sport_Comp2_N_2.jpg?v=1624905646" TargetMode="External"/><Relationship Id="rId657" Type="http://schemas.openxmlformats.org/officeDocument/2006/relationships/hyperlink" Target="https://cdn.shopify.com/s/files/1/0257/8605/6753/files/Dueler_Hl_400_2.jpg?v=1625584770" TargetMode="External"/><Relationship Id="rId864" Type="http://schemas.openxmlformats.org/officeDocument/2006/relationships/hyperlink" Target="https://cdn.shopify.com/s/files/1/0257/8605/6753/files/V-Steel_Rib_265_n2.jpg?v=1625613072" TargetMode="External"/><Relationship Id="rId1494" Type="http://schemas.openxmlformats.org/officeDocument/2006/relationships/hyperlink" Target="https://cdn.shopify.com/s/files/1/0257/8605/6753/files/Discoverer_h-t_plus_3.jpg?v=1625766380" TargetMode="External"/><Relationship Id="rId1799" Type="http://schemas.openxmlformats.org/officeDocument/2006/relationships/hyperlink" Target="https://cdn.shopify.com/s/files/1/0257/8605/6753/files/Zeon_Rs3-S_2.jpg?v=1626191889" TargetMode="External"/><Relationship Id="rId2100" Type="http://schemas.openxmlformats.org/officeDocument/2006/relationships/hyperlink" Target="https://cdn.shopify.com/s/files/1/0257/8605/6753/files/Sp_Sport_Maxx_Gt_n1.jpg?v=1626220065" TargetMode="External"/><Relationship Id="rId517" Type="http://schemas.openxmlformats.org/officeDocument/2006/relationships/hyperlink" Target="https://cdn.shopify.com/s/files/1/0257/8605/6753/files/Advantage_TA_Drive_3_e41dd802-9543-4c69-9121-dc57f6eab428.jpg?v=1625335077" TargetMode="External"/><Relationship Id="rId724" Type="http://schemas.openxmlformats.org/officeDocument/2006/relationships/hyperlink" Target="https://cdn.shopify.com/s/files/1/0257/8605/6753/files/Potenza_R050A_3.jpg?v=1625596343" TargetMode="External"/><Relationship Id="rId931" Type="http://schemas.openxmlformats.org/officeDocument/2006/relationships/hyperlink" Target="https://cdn.shopify.com/s/files/1/0257/8605/6753/files/Cobra_Radial_Gt_n3.jpg?v=1625675908" TargetMode="External"/><Relationship Id="rId1147" Type="http://schemas.openxmlformats.org/officeDocument/2006/relationships/hyperlink" Target="https://cdn.shopify.com/s/files/1/0257/8605/6753/files/Cs5_Grand_Touring_3.jpg?v=1625682131" TargetMode="External"/><Relationship Id="rId1354" Type="http://schemas.openxmlformats.org/officeDocument/2006/relationships/hyperlink" Target="https://cdn.shopify.com/s/files/1/0257/8605/6753/files/Discoverer_AT3_Suv_n1.jpg?v=1625698384" TargetMode="External"/><Relationship Id="rId1561" Type="http://schemas.openxmlformats.org/officeDocument/2006/relationships/hyperlink" Target="https://cdn.shopify.com/s/files/1/0257/8605/6753/files/Discoverer_St_Maxx_Ln1.jpg?v=1625847181" TargetMode="External"/><Relationship Id="rId60" Type="http://schemas.openxmlformats.org/officeDocument/2006/relationships/hyperlink" Target="https://cdn.shopify.com/s/files/1/0257/8605/6753/files/T-A_Ko2_N_3.png?v=1624895912" TargetMode="External"/><Relationship Id="rId1007" Type="http://schemas.openxmlformats.org/officeDocument/2006/relationships/hyperlink" Target="https://cdn.shopify.com/s/files/1/0257/8605/6753/files/Cs1_n1.jpg?v=1625677022" TargetMode="External"/><Relationship Id="rId1214" Type="http://schemas.openxmlformats.org/officeDocument/2006/relationships/hyperlink" Target="https://cdn.shopify.com/s/files/1/0257/8605/6753/files/Cs5_Ultra_Touring_n2.png?v=1625693389" TargetMode="External"/><Relationship Id="rId1421" Type="http://schemas.openxmlformats.org/officeDocument/2006/relationships/hyperlink" Target="https://cdn.shopify.com/s/files/1/0257/8605/6753/files/Discuverer_Atr_3.jpg?v=1625762793" TargetMode="External"/><Relationship Id="rId1659" Type="http://schemas.openxmlformats.org/officeDocument/2006/relationships/hyperlink" Target="https://cdn.shopify.com/s/files/1/0257/8605/6753/files/Stt_Pro_Lb_3.jpg?v=1626128899" TargetMode="External"/><Relationship Id="rId1866" Type="http://schemas.openxmlformats.org/officeDocument/2006/relationships/hyperlink" Target="https://cdn.shopify.com/s/files/1/0257/8605/6753/files/Direzza_Dz_102_n1.jpg?v=1626195053" TargetMode="External"/><Relationship Id="rId1519" Type="http://schemas.openxmlformats.org/officeDocument/2006/relationships/hyperlink" Target="https://cdn.shopify.com/s/files/1/0257/8605/6753/files/Discoverer_ht3_n1.jpg?v=1625787996" TargetMode="External"/><Relationship Id="rId1726" Type="http://schemas.openxmlformats.org/officeDocument/2006/relationships/hyperlink" Target="https://cdn.shopify.com/s/files/1/0257/8605/6753/files/Evolution_Tour_1.jpg?v=1626189435" TargetMode="External"/><Relationship Id="rId1933" Type="http://schemas.openxmlformats.org/officeDocument/2006/relationships/hyperlink" Target="https://cdn.shopify.com/s/files/1/0257/8605/6753/files/Ec300_n2.jpg?v=1626211330" TargetMode="External"/><Relationship Id="rId18" Type="http://schemas.openxmlformats.org/officeDocument/2006/relationships/hyperlink" Target="https://cdn.shopify.com/s/files/1/0257/8605/6753/products/PIRELLISCORPIONVERDERUNFLAT107W.jpg?v=1621606943" TargetMode="External"/><Relationship Id="rId2195" Type="http://schemas.openxmlformats.org/officeDocument/2006/relationships/hyperlink" Target="https://cdn.shopify.com/s/files/1/0257/8605/6753/files/Chrono_n3.jpg?v=1626276399" TargetMode="External"/><Relationship Id="rId167" Type="http://schemas.openxmlformats.org/officeDocument/2006/relationships/hyperlink" Target="https://cdn.shopify.com/s/files/1/0257/8605/6753/files/G-Force_Sport_N_1.jpg?v=1624905215" TargetMode="External"/><Relationship Id="rId374" Type="http://schemas.openxmlformats.org/officeDocument/2006/relationships/hyperlink" Target="https://cdn.shopify.com/s/files/1/0257/8605/6753/files/BFGoodrich-Mud-Terrain-TA-KM2-LB_1.jpg?v=1625068044" TargetMode="External"/><Relationship Id="rId581" Type="http://schemas.openxmlformats.org/officeDocument/2006/relationships/hyperlink" Target="https://cdn.shopify.com/s/files/1/0257/8605/6753/files/Dueler_H-P_92_A_2.jpg?v=1625523276" TargetMode="External"/><Relationship Id="rId2055" Type="http://schemas.openxmlformats.org/officeDocument/2006/relationships/hyperlink" Target="https://cdn.shopify.com/s/files/1/0257/8605/6753/files/Sp_Sport_Maxx_n1.jpg?v=1626219713" TargetMode="External"/><Relationship Id="rId2262" Type="http://schemas.openxmlformats.org/officeDocument/2006/relationships/hyperlink" Target="https://cdn.shopify.com/s/files/1/0257/8605/6753/files/Cinturato_P4_n3.jpg?v=1626279892" TargetMode="External"/><Relationship Id="rId234" Type="http://schemas.openxmlformats.org/officeDocument/2006/relationships/hyperlink" Target="https://cdn.shopify.com/s/files/1/0257/8605/6753/files/G_Force_Sport_Comp2_N_1.jpg?v=1624905646" TargetMode="External"/><Relationship Id="rId679" Type="http://schemas.openxmlformats.org/officeDocument/2006/relationships/hyperlink" Target="https://cdn.shopify.com/s/files/1/0257/8605/6753/files/Ecopia_Ep150_n3.jpg?v=1625589490" TargetMode="External"/><Relationship Id="rId886" Type="http://schemas.openxmlformats.org/officeDocument/2006/relationships/hyperlink" Target="https://cdn.shopify.com/s/files/1/0257/8605/6753/files/Contipremiumcontact_2_n3.jpg?v=1625615100" TargetMode="External"/><Relationship Id="rId2" Type="http://schemas.openxmlformats.org/officeDocument/2006/relationships/hyperlink" Target="https://cdn.shopify.com/s/files/1/0257/8605/6753/products/MMMM_45a8994a-edf5-4370-b53a-7f4866d282da.jpg?v=1621608653" TargetMode="External"/><Relationship Id="rId441" Type="http://schemas.openxmlformats.org/officeDocument/2006/relationships/hyperlink" Target="https://cdn.shopify.com/s/files/1/0257/8605/6753/files/Radial_T-A_3.jpg?v=1625095887" TargetMode="External"/><Relationship Id="rId539" Type="http://schemas.openxmlformats.org/officeDocument/2006/relationships/hyperlink" Target="https://cdn.shopify.com/s/files/1/0257/8605/6753/files/Rugged_Trail_TA_1.jpg?v=1625510109" TargetMode="External"/><Relationship Id="rId746" Type="http://schemas.openxmlformats.org/officeDocument/2006/relationships/hyperlink" Target="https://cdn.shopify.com/s/files/1/0257/8605/6753/files/Potenza_Re740_n1.jpg?v=1625597213" TargetMode="External"/><Relationship Id="rId1071" Type="http://schemas.openxmlformats.org/officeDocument/2006/relationships/hyperlink" Target="https://cdn.shopify.com/s/files/1/0257/8605/6753/files/Cooper-CS3-Touring_2.jpg?v=1625679610" TargetMode="External"/><Relationship Id="rId1169" Type="http://schemas.openxmlformats.org/officeDocument/2006/relationships/hyperlink" Target="https://cdn.shopify.com/s/files/1/0257/8605/6753/files/Cs5_Grand_Touring_2.jpg?v=1625682131" TargetMode="External"/><Relationship Id="rId1376" Type="http://schemas.openxmlformats.org/officeDocument/2006/relationships/hyperlink" Target="https://cdn.shopify.com/s/files/1/0257/8605/6753/files/Discoverer_At3_4S_n2.png?v=1625700089" TargetMode="External"/><Relationship Id="rId1583" Type="http://schemas.openxmlformats.org/officeDocument/2006/relationships/hyperlink" Target="https://cdn.shopify.com/s/files/1/0257/8605/6753/files/Stt_Lre_2.jpg?v=1626126671" TargetMode="External"/><Relationship Id="rId2122" Type="http://schemas.openxmlformats.org/officeDocument/2006/relationships/hyperlink" Target="https://cdn.shopify.com/s/files/1/0257/8605/6753/files/Sp_Sport_Maxx_Gt_n3.jpg?v=1626220065" TargetMode="External"/><Relationship Id="rId301" Type="http://schemas.openxmlformats.org/officeDocument/2006/relationships/hyperlink" Target="https://cdn.shopify.com/s/files/1/0257/8605/6753/files/G-Force_TA_Kdw_N3.jpg?v=1624985290" TargetMode="External"/><Relationship Id="rId953" Type="http://schemas.openxmlformats.org/officeDocument/2006/relationships/hyperlink" Target="https://cdn.shopify.com/s/files/1/0257/8605/6753/files/Cs1_n1.jpg?v=1625677022" TargetMode="External"/><Relationship Id="rId1029" Type="http://schemas.openxmlformats.org/officeDocument/2006/relationships/hyperlink" Target="https://cdn.shopify.com/s/files/1/0257/8605/6753/files/Cs1_n2.jpg?v=1625677022" TargetMode="External"/><Relationship Id="rId1236" Type="http://schemas.openxmlformats.org/officeDocument/2006/relationships/hyperlink" Target="https://cdn.shopify.com/s/files/1/0257/8605/6753/files/Cs5_Ultra_Touring_n3.png?v=1625693389" TargetMode="External"/><Relationship Id="rId1790" Type="http://schemas.openxmlformats.org/officeDocument/2006/relationships/hyperlink" Target="https://cdn.shopify.com/s/files/1/0257/8605/6753/files/Zeon_Rs3-S_2.jpg?v=1626191889" TargetMode="External"/><Relationship Id="rId1888" Type="http://schemas.openxmlformats.org/officeDocument/2006/relationships/hyperlink" Target="https://cdn.shopify.com/s/files/1/0257/8605/6753/files/Direzza_Dz_102_n2.jpg?v=1626195129" TargetMode="External"/><Relationship Id="rId82" Type="http://schemas.openxmlformats.org/officeDocument/2006/relationships/hyperlink" Target="https://cdn.shopify.com/s/files/1/0257/8605/6753/files/T-A_Ko2_N_2.png?v=1624895912" TargetMode="External"/><Relationship Id="rId606" Type="http://schemas.openxmlformats.org/officeDocument/2006/relationships/hyperlink" Target="https://cdn.shopify.com/s/files/1/0257/8605/6753/files/Dueler_H-P_Sport_1.jpg?v=1625523480" TargetMode="External"/><Relationship Id="rId813" Type="http://schemas.openxmlformats.org/officeDocument/2006/relationships/hyperlink" Target="https://cdn.shopify.com/s/files/1/0257/8605/6753/files/Turanza_Er300_n2.jpg?v=1625612453" TargetMode="External"/><Relationship Id="rId1443" Type="http://schemas.openxmlformats.org/officeDocument/2006/relationships/hyperlink" Target="https://cdn.shopify.com/s/files/1/0257/8605/6753/files/Discuverer_Atr_2.jpg?v=1625762793" TargetMode="External"/><Relationship Id="rId1650" Type="http://schemas.openxmlformats.org/officeDocument/2006/relationships/hyperlink" Target="https://cdn.shopify.com/s/files/1/0257/8605/6753/files/Stt_Pro_Lb_3.jpg?v=1626128899" TargetMode="External"/><Relationship Id="rId1748" Type="http://schemas.openxmlformats.org/officeDocument/2006/relationships/hyperlink" Target="https://cdn.shopify.com/s/files/1/0257/8605/6753/files/Zeon_Ltz_2.jpg?v=1626190497" TargetMode="External"/><Relationship Id="rId1303" Type="http://schemas.openxmlformats.org/officeDocument/2006/relationships/hyperlink" Target="https://cdn.shopify.com/s/files/1/0257/8605/6753/files/Discoverer_At3_Lt_n1.jpg?v=1625697754" TargetMode="External"/><Relationship Id="rId1510" Type="http://schemas.openxmlformats.org/officeDocument/2006/relationships/hyperlink" Target="https://cdn.shopify.com/s/files/1/0257/8605/6753/files/Discoverer_ht3_n1.jpg?v=1625787996" TargetMode="External"/><Relationship Id="rId1955" Type="http://schemas.openxmlformats.org/officeDocument/2006/relationships/hyperlink" Target="https://cdn.shopify.com/s/files/1/0257/8605/6753/files/Grandtreck_Pt3_n2.jpg?v=1626212479" TargetMode="External"/><Relationship Id="rId1608" Type="http://schemas.openxmlformats.org/officeDocument/2006/relationships/hyperlink" Target="https://cdn.shopify.com/s/files/1/0257/8605/6753/files/Stt_Pro_Ln3.jpg?v=1626128915" TargetMode="External"/><Relationship Id="rId1815" Type="http://schemas.openxmlformats.org/officeDocument/2006/relationships/hyperlink" Target="https://cdn.shopify.com/s/files/1/0257/8605/6753/files/Direzza_Dz_102_n1.jpg?v=1626195053" TargetMode="External"/><Relationship Id="rId189" Type="http://schemas.openxmlformats.org/officeDocument/2006/relationships/hyperlink" Target="https://cdn.shopify.com/s/files/1/0257/8605/6753/files/G_Force_Sport_Comp2_N_1.jpg?v=1624905646" TargetMode="External"/><Relationship Id="rId396" Type="http://schemas.openxmlformats.org/officeDocument/2006/relationships/hyperlink" Target="https://cdn.shopify.com/s/files/1/0257/8605/6753/files/BFGoodrich-Mud-Terrain-TA-KM2-LB_2.png?v=1625068044" TargetMode="External"/><Relationship Id="rId2077" Type="http://schemas.openxmlformats.org/officeDocument/2006/relationships/hyperlink" Target="https://cdn.shopify.com/s/files/1/0257/8605/6753/files/Sp_Sport_Maxx_n2.jpg?v=1626219713" TargetMode="External"/><Relationship Id="rId256" Type="http://schemas.openxmlformats.org/officeDocument/2006/relationships/hyperlink" Target="https://cdn.shopify.com/s/files/1/0257/8605/6753/files/G-Force_Super_Sport_A-S_N3.jpg?v=1624981892" TargetMode="External"/><Relationship Id="rId463" Type="http://schemas.openxmlformats.org/officeDocument/2006/relationships/hyperlink" Target="https://cdn.shopify.com/s/files/1/0257/8605/6753/files/Advantage_TA_Drive_3.jpg?v=1625264274" TargetMode="External"/><Relationship Id="rId670" Type="http://schemas.openxmlformats.org/officeDocument/2006/relationships/hyperlink" Target="https://cdn.shopify.com/s/files/1/0257/8605/6753/files/Duravis_R630_3.jpg?v=1625589319" TargetMode="External"/><Relationship Id="rId1093" Type="http://schemas.openxmlformats.org/officeDocument/2006/relationships/hyperlink" Target="https://cdn.shopify.com/s/files/1/0257/8605/6753/files/Cooper-CS3-Touring_3.jpg?v=1625679610" TargetMode="External"/><Relationship Id="rId2144" Type="http://schemas.openxmlformats.org/officeDocument/2006/relationships/hyperlink" Target="https://cdn.shopify.com/s/files/1/0257/8605/6753/files/Sp_Touting_T1_n2.jpg?v=1626275014" TargetMode="External"/><Relationship Id="rId116" Type="http://schemas.openxmlformats.org/officeDocument/2006/relationships/hyperlink" Target="https://cdn.shopify.com/s/files/1/0257/8605/6753/files/T-A_Ko2_N_1.png?v=1624895912" TargetMode="External"/><Relationship Id="rId323" Type="http://schemas.openxmlformats.org/officeDocument/2006/relationships/hyperlink" Target="https://cdn.shopify.com/s/files/1/0257/8605/6753/files/G-Force_TA_Kdw_N1.jpg?v=1624985290" TargetMode="External"/><Relationship Id="rId530" Type="http://schemas.openxmlformats.org/officeDocument/2006/relationships/hyperlink" Target="https://cdn.shopify.com/s/files/1/0257/8605/6753/files/Advantage_TA_Sport_1.jpg?v=1625502339" TargetMode="External"/><Relationship Id="rId768" Type="http://schemas.openxmlformats.org/officeDocument/2006/relationships/hyperlink" Target="https://cdn.shopify.com/s/files/1/0257/8605/6753/files/Potenza_S001_n2.jpg?v=1625611381" TargetMode="External"/><Relationship Id="rId975" Type="http://schemas.openxmlformats.org/officeDocument/2006/relationships/hyperlink" Target="https://cdn.shopify.com/s/files/1/0257/8605/6753/files/Cs1_n2.jpg?v=1625677022" TargetMode="External"/><Relationship Id="rId1160" Type="http://schemas.openxmlformats.org/officeDocument/2006/relationships/hyperlink" Target="https://cdn.shopify.com/s/files/1/0257/8605/6753/files/Cs5_Grand_Touring_2.jpg?v=1625682131" TargetMode="External"/><Relationship Id="rId1398" Type="http://schemas.openxmlformats.org/officeDocument/2006/relationships/hyperlink" Target="https://cdn.shopify.com/s/files/1/0257/8605/6753/files/Discuverer_Atr_3.jpg?v=1625762793" TargetMode="External"/><Relationship Id="rId2004" Type="http://schemas.openxmlformats.org/officeDocument/2006/relationships/hyperlink" Target="https://cdn.shopify.com/s/files/1/0257/8605/6753/files/Dunlop_Sp_Sport_n1.jpg?v=1626215077" TargetMode="External"/><Relationship Id="rId2211" Type="http://schemas.openxmlformats.org/officeDocument/2006/relationships/hyperlink" Target="https://cdn.shopify.com/s/files/1/0257/8605/6753/files/Chrono_n1.jpg?v=1626276399" TargetMode="External"/><Relationship Id="rId628" Type="http://schemas.openxmlformats.org/officeDocument/2006/relationships/hyperlink" Target="https://cdn.shopify.com/s/files/1/0257/8605/6753/files/cq5dam.web.1280.1280_1.jpg?v=1625523854" TargetMode="External"/><Relationship Id="rId835" Type="http://schemas.openxmlformats.org/officeDocument/2006/relationships/hyperlink" Target="https://cdn.shopify.com/s/files/1/0257/8605/6753/files/Turanza_Er300_n3.jpg?v=1625612453" TargetMode="External"/><Relationship Id="rId1258" Type="http://schemas.openxmlformats.org/officeDocument/2006/relationships/hyperlink" Target="https://cdn.shopify.com/s/files/1/0257/8605/6753/files/Cs5_Ultra_Touring_n1.jpg?v=1625693389" TargetMode="External"/><Relationship Id="rId1465" Type="http://schemas.openxmlformats.org/officeDocument/2006/relationships/hyperlink" Target="https://cdn.shopify.com/s/files/1/0257/8605/6753/files/Discoverer_H-T_1.jpg?v=1625765642" TargetMode="External"/><Relationship Id="rId1672" Type="http://schemas.openxmlformats.org/officeDocument/2006/relationships/hyperlink" Target="https://cdn.shopify.com/s/files/1/0257/8605/6753/files/Stt_Pro_Lb_1.jpg?v=1626128899" TargetMode="External"/><Relationship Id="rId1020" Type="http://schemas.openxmlformats.org/officeDocument/2006/relationships/hyperlink" Target="https://cdn.shopify.com/s/files/1/0257/8605/6753/files/Cs1_n2.jpg?v=1625677022" TargetMode="External"/><Relationship Id="rId1118" Type="http://schemas.openxmlformats.org/officeDocument/2006/relationships/hyperlink" Target="https://cdn.shopify.com/s/files/1/0257/8605/6753/files/Cs4_Touring_1.jpg?v=1625680249" TargetMode="External"/><Relationship Id="rId1325" Type="http://schemas.openxmlformats.org/officeDocument/2006/relationships/hyperlink" Target="https://cdn.shopify.com/s/files/1/0257/8605/6753/files/Discoverer_At3_Lt_n2.jpg?v=1625697754" TargetMode="External"/><Relationship Id="rId1532" Type="http://schemas.openxmlformats.org/officeDocument/2006/relationships/hyperlink" Target="https://cdn.shopify.com/s/files/1/0257/8605/6753/files/Discoverer_ht3_n2.jpg?v=1625787996" TargetMode="External"/><Relationship Id="rId1977" Type="http://schemas.openxmlformats.org/officeDocument/2006/relationships/hyperlink" Target="https://cdn.shopify.com/s/files/1/0257/8605/6753/files/Grandtrek_Pt3_n1.jpg?v=1626212458" TargetMode="External"/><Relationship Id="rId902" Type="http://schemas.openxmlformats.org/officeDocument/2006/relationships/hyperlink" Target="https://cdn.shopify.com/s/files/1/0257/8605/6753/files/Cobra_Radial_Gt_n1.jpg?v=1625675908" TargetMode="External"/><Relationship Id="rId1837" Type="http://schemas.openxmlformats.org/officeDocument/2006/relationships/hyperlink" Target="https://cdn.shopify.com/s/files/1/0257/8605/6753/files/Direzza_Dz_102_n2.jpg?v=1626195129" TargetMode="External"/><Relationship Id="rId31" Type="http://schemas.openxmlformats.org/officeDocument/2006/relationships/hyperlink" Target="https://cdn.shopify.com/s/files/1/0257/8605/6753/products/PIRELLI.SCORPION.MUD.1_75689ce7-c498-4eb5-aaaa-551ddabcef73.jpg?v=1621607871" TargetMode="External"/><Relationship Id="rId2099" Type="http://schemas.openxmlformats.org/officeDocument/2006/relationships/hyperlink" Target="https://cdn.shopify.com/s/files/1/0257/8605/6753/files/Sp_Sport_Maxx_Gt_n3.jpg?v=1626220065" TargetMode="External"/><Relationship Id="rId180" Type="http://schemas.openxmlformats.org/officeDocument/2006/relationships/hyperlink" Target="https://cdn.shopify.com/s/files/1/0257/8605/6753/files/G-Force_Sport_N_3.jpg?v=1624905214" TargetMode="External"/><Relationship Id="rId278" Type="http://schemas.openxmlformats.org/officeDocument/2006/relationships/hyperlink" Target="https://cdn.shopify.com/s/files/1/0257/8605/6753/files/G-Force_TA_Kdw_N1.jpg?v=1624985290" TargetMode="External"/><Relationship Id="rId1904" Type="http://schemas.openxmlformats.org/officeDocument/2006/relationships/hyperlink" Target="https://cdn.shopify.com/s/files/1/0257/8605/6753/files/Direzza_Dz_102_n3.jpg?v=1626195052" TargetMode="External"/><Relationship Id="rId485" Type="http://schemas.openxmlformats.org/officeDocument/2006/relationships/hyperlink" Target="https://cdn.shopify.com/s/files/1/0257/8605/6753/files/Advantage_TA_Drive_1_e107c62c-35a1-4b0c-95f5-9d3ca28b7228.jpg?v=1625335077" TargetMode="External"/><Relationship Id="rId692" Type="http://schemas.openxmlformats.org/officeDocument/2006/relationships/hyperlink" Target="https://cdn.shopify.com/s/files/1/0257/8605/6753/files/Ecopia_Ep422_Plus_1.jpg?v=1625590238" TargetMode="External"/><Relationship Id="rId2166" Type="http://schemas.openxmlformats.org/officeDocument/2006/relationships/hyperlink" Target="https://cdn.shopify.com/s/files/1/0257/8605/6753/files/Sp_Touting_T1_n3.jpg?v=1626275015" TargetMode="External"/><Relationship Id="rId138" Type="http://schemas.openxmlformats.org/officeDocument/2006/relationships/hyperlink" Target="https://cdn.shopify.com/s/files/1/0257/8605/6753/files/T-A_Ko2_N_3.png?v=1624895912" TargetMode="External"/><Relationship Id="rId345" Type="http://schemas.openxmlformats.org/officeDocument/2006/relationships/hyperlink" Target="https://cdn.shopify.com/s/files/1/0257/8605/6753/files/Long_Trail_TA_Tour_LB_2.jpg?v=1624987064" TargetMode="External"/><Relationship Id="rId552" Type="http://schemas.openxmlformats.org/officeDocument/2006/relationships/hyperlink" Target="https://cdn.shopify.com/s/files/1/0257/8605/6753/files/Touring_TA_Dt_Go_2.jpg?v=1625512969" TargetMode="External"/><Relationship Id="rId997" Type="http://schemas.openxmlformats.org/officeDocument/2006/relationships/hyperlink" Target="https://cdn.shopify.com/s/files/1/0257/8605/6753/files/Cs1_n3.jpg?v=1625677022" TargetMode="External"/><Relationship Id="rId1182" Type="http://schemas.openxmlformats.org/officeDocument/2006/relationships/hyperlink" Target="https://cdn.shopify.com/s/files/1/0257/8605/6753/files/Cs5_Grand_Touring_3.jpg?v=1625682131" TargetMode="External"/><Relationship Id="rId2026" Type="http://schemas.openxmlformats.org/officeDocument/2006/relationships/hyperlink" Target="https://cdn.shopify.com/s/files/1/0257/8605/6753/files/Dunlop_Sp_Sport_n2.jpg?v=1626215077" TargetMode="External"/><Relationship Id="rId2233" Type="http://schemas.openxmlformats.org/officeDocument/2006/relationships/hyperlink" Target="https://cdn.shopify.com/s/files/1/0257/8605/6753/files/Cinturato_P1_n1.jpg?v=1626279115" TargetMode="External"/><Relationship Id="rId205" Type="http://schemas.openxmlformats.org/officeDocument/2006/relationships/hyperlink" Target="https://cdn.shopify.com/s/files/1/0257/8605/6753/files/G_Force_Sport_Comp2_N_3.png?v=1624905647" TargetMode="External"/><Relationship Id="rId412" Type="http://schemas.openxmlformats.org/officeDocument/2006/relationships/hyperlink" Target="https://cdn.shopify.com/s/files/1/0257/8605/6753/files/BFGoodrich-Mud-Terrain-TA-KM2-LB_1_90f746c0-d23c-4010-9c91-294f02874f3e.jpg?v=1625089713" TargetMode="External"/><Relationship Id="rId857" Type="http://schemas.openxmlformats.org/officeDocument/2006/relationships/hyperlink" Target="https://cdn.shopify.com/s/files/1/0257/8605/6753/files/Turanza_T001_N1.jpg?v=1625612874" TargetMode="External"/><Relationship Id="rId1042" Type="http://schemas.openxmlformats.org/officeDocument/2006/relationships/hyperlink" Target="https://cdn.shopify.com/s/files/1/0257/8605/6753/files/Cs1_n3.jpg?v=1625677022" TargetMode="External"/><Relationship Id="rId1487" Type="http://schemas.openxmlformats.org/officeDocument/2006/relationships/hyperlink" Target="https://cdn.shopify.com/s/files/1/0257/8605/6753/files/Discoverer_h-t_plus_2.jpg?v=1625766380" TargetMode="External"/><Relationship Id="rId1694" Type="http://schemas.openxmlformats.org/officeDocument/2006/relationships/hyperlink" Target="https://cdn.shopify.com/s/files/1/0257/8605/6753/files/Evolution_Att_Ln2.jpg?v=1626133401" TargetMode="External"/><Relationship Id="rId717" Type="http://schemas.openxmlformats.org/officeDocument/2006/relationships/hyperlink" Target="https://cdn.shopify.com/s/files/1/0257/8605/6753/files/Potenza_R050A_2.jpg?v=1625596344" TargetMode="External"/><Relationship Id="rId924" Type="http://schemas.openxmlformats.org/officeDocument/2006/relationships/hyperlink" Target="https://cdn.shopify.com/s/files/1/0257/8605/6753/files/Cobra_Radial_Gt_LN_n2.jpg?v=1625675908" TargetMode="External"/><Relationship Id="rId1347" Type="http://schemas.openxmlformats.org/officeDocument/2006/relationships/hyperlink" Target="https://cdn.shopify.com/s/files/1/0257/8605/6753/files/Discoverer_AT3_Suv_n3.jpg?v=1625698384" TargetMode="External"/><Relationship Id="rId1554" Type="http://schemas.openxmlformats.org/officeDocument/2006/relationships/hyperlink" Target="https://cdn.shopify.com/s/files/1/0257/8605/6753/files/Discoverer_St_Maxx_Ln3.jpg?v=1625847181" TargetMode="External"/><Relationship Id="rId1761" Type="http://schemas.openxmlformats.org/officeDocument/2006/relationships/hyperlink" Target="https://cdn.shopify.com/s/files/1/0257/8605/6753/files/Zeon_Rs3-S_3.jpg?v=1626191890" TargetMode="External"/><Relationship Id="rId1999" Type="http://schemas.openxmlformats.org/officeDocument/2006/relationships/hyperlink" Target="https://cdn.shopify.com/s/files/1/0257/8605/6753/files/Sp_175_n2.jpg?v=1626214207" TargetMode="External"/><Relationship Id="rId53" Type="http://schemas.openxmlformats.org/officeDocument/2006/relationships/hyperlink" Target="https://cdn.shopify.com/s/files/1/0257/8605/6753/files/T-A_KO_N1.jpg?v=1624894076" TargetMode="External"/><Relationship Id="rId1207" Type="http://schemas.openxmlformats.org/officeDocument/2006/relationships/hyperlink" Target="https://cdn.shopify.com/s/files/1/0257/8605/6753/files/Cs5_Ultra_Touring_n1.jpg?v=1625693389" TargetMode="External"/><Relationship Id="rId1414" Type="http://schemas.openxmlformats.org/officeDocument/2006/relationships/hyperlink" Target="https://cdn.shopify.com/s/files/1/0257/8605/6753/files/Discuverer_Atr_1.jpg?v=1625762793" TargetMode="External"/><Relationship Id="rId1621" Type="http://schemas.openxmlformats.org/officeDocument/2006/relationships/hyperlink" Target="https://cdn.shopify.com/s/files/1/0257/8605/6753/files/Stt_pro_Ln_1.jpg?v=1626128915" TargetMode="External"/><Relationship Id="rId1859" Type="http://schemas.openxmlformats.org/officeDocument/2006/relationships/hyperlink" Target="https://cdn.shopify.com/s/files/1/0257/8605/6753/files/Direzza_Dz_102_n3.jpg?v=1626195052" TargetMode="External"/><Relationship Id="rId1719" Type="http://schemas.openxmlformats.org/officeDocument/2006/relationships/hyperlink" Target="https://cdn.shopify.com/s/files/1/0257/8605/6753/files/Evolution_H-T_3.jpg?v=1626187643" TargetMode="External"/><Relationship Id="rId1926" Type="http://schemas.openxmlformats.org/officeDocument/2006/relationships/hyperlink" Target="https://cdn.shopify.com/s/files/1/0257/8605/6753/files/Ensave_2030_Eo_Sl_n1.png?v=1626198055" TargetMode="External"/><Relationship Id="rId2090" Type="http://schemas.openxmlformats.org/officeDocument/2006/relationships/hyperlink" Target="https://cdn.shopify.com/s/files/1/0257/8605/6753/files/Sp_Sport_Maxx_Gt_n3.jpg?v=1626220065" TargetMode="External"/><Relationship Id="rId2188" Type="http://schemas.openxmlformats.org/officeDocument/2006/relationships/hyperlink" Target="https://cdn.shopify.com/s/files/1/0257/8605/6753/files/Chrono_n2.jpg?v=1626276399" TargetMode="External"/><Relationship Id="rId367" Type="http://schemas.openxmlformats.org/officeDocument/2006/relationships/hyperlink" Target="https://cdn.shopify.com/s/files/1/0257/8605/6753/files/Mud_Terrain_TA_Km_LN_3.jpg?v=1624990636" TargetMode="External"/><Relationship Id="rId574" Type="http://schemas.openxmlformats.org/officeDocument/2006/relationships/hyperlink" Target="https://cdn.shopify.com/s/files/1/0257/8605/6753/files/dueler_hl_Eo-_Mo_2.jpg?v=1625521063" TargetMode="External"/><Relationship Id="rId2048" Type="http://schemas.openxmlformats.org/officeDocument/2006/relationships/hyperlink" Target="https://cdn.shopify.com/s/files/1/0257/8605/6753/files/Sp_Sport_Maxx_n3.jpg?v=1626219713" TargetMode="External"/><Relationship Id="rId2255" Type="http://schemas.openxmlformats.org/officeDocument/2006/relationships/hyperlink" Target="https://cdn.shopify.com/s/files/1/0257/8605/6753/files/Cinturato_P1_n2.jpg?v=1626279115" TargetMode="External"/><Relationship Id="rId227" Type="http://schemas.openxmlformats.org/officeDocument/2006/relationships/hyperlink" Target="https://cdn.shopify.com/s/files/1/0257/8605/6753/files/G_Force_Sport_Comp2_N_2.jpg?v=1624905646" TargetMode="External"/><Relationship Id="rId781" Type="http://schemas.openxmlformats.org/officeDocument/2006/relationships/hyperlink" Target="https://cdn.shopify.com/s/files/1/0257/8605/6753/files/Potenza_S001_n3.jpg?v=1625611381" TargetMode="External"/><Relationship Id="rId879" Type="http://schemas.openxmlformats.org/officeDocument/2006/relationships/hyperlink" Target="https://cdn.shopify.com/s/files/1/0257/8605/6753/files/Contipremiumcontact_2_n2.jpg?v=1625615101" TargetMode="External"/><Relationship Id="rId434" Type="http://schemas.openxmlformats.org/officeDocument/2006/relationships/hyperlink" Target="https://cdn.shopify.com/s/files/1/0257/8605/6753/files/Radial_T-A_2.jpg?v=1625095887" TargetMode="External"/><Relationship Id="rId641" Type="http://schemas.openxmlformats.org/officeDocument/2006/relationships/hyperlink" Target="https://cdn.shopify.com/s/files/1/0257/8605/6753/files/Dueler_H-L_687_1.jpg?v=1625527246" TargetMode="External"/><Relationship Id="rId739" Type="http://schemas.openxmlformats.org/officeDocument/2006/relationships/hyperlink" Target="https://cdn.shopify.com/s/files/1/0257/8605/6753/files/Potenza_R050A_3.jpg?v=1625596343" TargetMode="External"/><Relationship Id="rId1064" Type="http://schemas.openxmlformats.org/officeDocument/2006/relationships/hyperlink" Target="https://cdn.shopify.com/s/files/1/0257/8605/6753/files/Cooper-CS3-Touring_1.jpg?v=1625679610" TargetMode="External"/><Relationship Id="rId1271" Type="http://schemas.openxmlformats.org/officeDocument/2006/relationships/hyperlink" Target="https://cdn.shopify.com/s/files/1/0257/8605/6753/files/Cs5_Ultra_Touring_n2.png?v=1625693389" TargetMode="External"/><Relationship Id="rId1369" Type="http://schemas.openxmlformats.org/officeDocument/2006/relationships/hyperlink" Target="https://cdn.shopify.com/s/files/1/0257/8605/6753/files/Discoverer_At3_4S_n1.jpg?v=1625700089" TargetMode="External"/><Relationship Id="rId1576" Type="http://schemas.openxmlformats.org/officeDocument/2006/relationships/hyperlink" Target="https://cdn.shopify.com/s/files/1/0257/8605/6753/files/Discoverer_Srx_n1.jpg?v=1626110778" TargetMode="External"/><Relationship Id="rId2115" Type="http://schemas.openxmlformats.org/officeDocument/2006/relationships/hyperlink" Target="https://cdn.shopify.com/s/files/1/0257/8605/6753/files/Sp_Sport_Maxx_Gt_n2.jpg?v=1626220065" TargetMode="External"/><Relationship Id="rId501" Type="http://schemas.openxmlformats.org/officeDocument/2006/relationships/hyperlink" Target="https://cdn.shopify.com/s/files/1/0257/8605/6753/files/Advantage_TA_Drive_2_77ec332e-7631-4f43-a0f0-475a9c774880.jpg?v=1625335077" TargetMode="External"/><Relationship Id="rId946" Type="http://schemas.openxmlformats.org/officeDocument/2006/relationships/hyperlink" Target="https://cdn.shopify.com/s/files/1/0257/8605/6753/files/Cs1_n3.jpg?v=1625677022" TargetMode="External"/><Relationship Id="rId1131" Type="http://schemas.openxmlformats.org/officeDocument/2006/relationships/hyperlink" Target="https://cdn.shopify.com/s/files/1/0257/8605/6753/files/Cs5_Grand_Touring_2.jpg?v=1625682131" TargetMode="External"/><Relationship Id="rId1229" Type="http://schemas.openxmlformats.org/officeDocument/2006/relationships/hyperlink" Target="https://cdn.shopify.com/s/files/1/0257/8605/6753/files/Cs5_Ultra_Touring_n2.png?v=1625693389" TargetMode="External"/><Relationship Id="rId1783" Type="http://schemas.openxmlformats.org/officeDocument/2006/relationships/hyperlink" Target="https://cdn.shopify.com/s/files/1/0257/8605/6753/files/Zeon_Rs3-S_1.jpg?v=1626191890" TargetMode="External"/><Relationship Id="rId1990" Type="http://schemas.openxmlformats.org/officeDocument/2006/relationships/hyperlink" Target="https://cdn.shopify.com/s/files/1/0257/8605/6753/files/Grandtrek_Pt3_n2.jpg?v=1626212466" TargetMode="External"/><Relationship Id="rId75" Type="http://schemas.openxmlformats.org/officeDocument/2006/relationships/hyperlink" Target="https://cdn.shopify.com/s/files/1/0257/8605/6753/files/T-A_Ko2_N_3.png?v=1624895912" TargetMode="External"/><Relationship Id="rId806" Type="http://schemas.openxmlformats.org/officeDocument/2006/relationships/hyperlink" Target="https://cdn.shopify.com/s/files/1/0257/8605/6753/files/Turanza_El_440_n1.jpg?v=1625611908" TargetMode="External"/><Relationship Id="rId1436" Type="http://schemas.openxmlformats.org/officeDocument/2006/relationships/hyperlink" Target="https://cdn.shopify.com/s/files/1/0257/8605/6753/files/Discuverer_Atr_3.jpg?v=1625762793" TargetMode="External"/><Relationship Id="rId1643" Type="http://schemas.openxmlformats.org/officeDocument/2006/relationships/hyperlink" Target="https://cdn.shopify.com/s/files/1/0257/8605/6753/files/Stt_Pro_Lb_2.jpg?v=1626128899" TargetMode="External"/><Relationship Id="rId1850" Type="http://schemas.openxmlformats.org/officeDocument/2006/relationships/hyperlink" Target="https://cdn.shopify.com/s/files/1/0257/8605/6753/files/Direzza_Dz_102_n3.jpg?v=1626195052" TargetMode="External"/><Relationship Id="rId1503" Type="http://schemas.openxmlformats.org/officeDocument/2006/relationships/hyperlink" Target="https://cdn.shopify.com/s/files/1/0257/8605/6753/files/Discoverer_h-t_plus_3.jpg?v=1625766380" TargetMode="External"/><Relationship Id="rId1710" Type="http://schemas.openxmlformats.org/officeDocument/2006/relationships/hyperlink" Target="https://cdn.shopify.com/s/files/1/0257/8605/6753/files/Evolution_Att_Lb2.jpg?v=1626133363" TargetMode="External"/><Relationship Id="rId1948" Type="http://schemas.openxmlformats.org/officeDocument/2006/relationships/hyperlink" Target="https://cdn.shopify.com/s/files/1/0257/8605/6753/files/Ec300_n2.jpg?v=1626211330" TargetMode="External"/><Relationship Id="rId291" Type="http://schemas.openxmlformats.org/officeDocument/2006/relationships/hyperlink" Target="https://cdn.shopify.com/s/files/1/0257/8605/6753/files/G-Force_TA_Kdw_N2.jpg?v=1624985290" TargetMode="External"/><Relationship Id="rId1808" Type="http://schemas.openxmlformats.org/officeDocument/2006/relationships/hyperlink" Target="https://cdn.shopify.com/s/files/1/0257/8605/6753/files/Direzza_Dz_102_n3.jpg?v=1626195052" TargetMode="External"/><Relationship Id="rId151" Type="http://schemas.openxmlformats.org/officeDocument/2006/relationships/hyperlink" Target="https://cdn.shopify.com/s/files/1/0257/8605/6753/files/T-A_Ko2_N_2.png?v=1624895912" TargetMode="External"/><Relationship Id="rId389" Type="http://schemas.openxmlformats.org/officeDocument/2006/relationships/hyperlink" Target="https://cdn.shopify.com/s/files/1/0257/8605/6753/files/BFGoodrich-Mud-Terrain-TA-KM2-LB_1.jpg?v=1625068044" TargetMode="External"/><Relationship Id="rId596" Type="http://schemas.openxmlformats.org/officeDocument/2006/relationships/hyperlink" Target="https://cdn.shopify.com/s/files/1/0257/8605/6753/files/Dueler_H-P_Sport_2.jpg?v=1625523480" TargetMode="External"/><Relationship Id="rId249" Type="http://schemas.openxmlformats.org/officeDocument/2006/relationships/hyperlink" Target="https://cdn.shopify.com/s/files/1/0257/8605/6753/files/G-Force_Super_Sport_A-S_N2.jpg?v=1624981892" TargetMode="External"/><Relationship Id="rId456" Type="http://schemas.openxmlformats.org/officeDocument/2006/relationships/hyperlink" Target="https://cdn.shopify.com/s/files/1/0257/8605/6753/files/T-A_Ko2_N_2.png?v=1624895912" TargetMode="External"/><Relationship Id="rId663" Type="http://schemas.openxmlformats.org/officeDocument/2006/relationships/hyperlink" Target="https://cdn.shopify.com/s/files/1/0257/8605/6753/files/Dueler_Hl_400_2.jpg?v=1625584770" TargetMode="External"/><Relationship Id="rId870" Type="http://schemas.openxmlformats.org/officeDocument/2006/relationships/hyperlink" Target="https://cdn.shopify.com/s/files/1/0257/8605/6753/files/Conticross_Contac_Lx_Sport_n2.jpg?v=1625614093" TargetMode="External"/><Relationship Id="rId1086" Type="http://schemas.openxmlformats.org/officeDocument/2006/relationships/hyperlink" Target="https://cdn.shopify.com/s/files/1/0257/8605/6753/files/Cooper-CS3-Touring_2.jpg?v=1625679610" TargetMode="External"/><Relationship Id="rId1293" Type="http://schemas.openxmlformats.org/officeDocument/2006/relationships/hyperlink" Target="https://cdn.shopify.com/s/files/1/0257/8605/6753/files/Discoverer_At3_Lt_n3.jpg?v=1625697754" TargetMode="External"/><Relationship Id="rId2137" Type="http://schemas.openxmlformats.org/officeDocument/2006/relationships/hyperlink" Target="https://cdn.shopify.com/s/files/1/0257/8605/6753/files/Sp_Touting_T1_n1.jpg?v=1626275014" TargetMode="External"/><Relationship Id="rId109" Type="http://schemas.openxmlformats.org/officeDocument/2006/relationships/hyperlink" Target="https://cdn.shopify.com/s/files/1/0257/8605/6753/files/T-A_Ko2_N_2.png?v=1624895912" TargetMode="External"/><Relationship Id="rId316" Type="http://schemas.openxmlformats.org/officeDocument/2006/relationships/hyperlink" Target="https://cdn.shopify.com/s/files/1/0257/8605/6753/files/G-Force_TA_Kdw_N3.jpg?v=1624985290" TargetMode="External"/><Relationship Id="rId523" Type="http://schemas.openxmlformats.org/officeDocument/2006/relationships/hyperlink" Target="https://cdn.shopify.com/s/files/1/0257/8605/6753/files/Advantage_TA_Sport_3.jpg?v=1625502340" TargetMode="External"/><Relationship Id="rId968" Type="http://schemas.openxmlformats.org/officeDocument/2006/relationships/hyperlink" Target="https://cdn.shopify.com/s/files/1/0257/8605/6753/files/Cs1_n1.jpg?v=1625677022" TargetMode="External"/><Relationship Id="rId1153" Type="http://schemas.openxmlformats.org/officeDocument/2006/relationships/hyperlink" Target="https://cdn.shopify.com/s/files/1/0257/8605/6753/files/Cs5_Grand_Touring_3.jpg?v=1625682131" TargetMode="External"/><Relationship Id="rId1598" Type="http://schemas.openxmlformats.org/officeDocument/2006/relationships/hyperlink" Target="https://cdn.shopify.com/s/files/1/0257/8605/6753/files/Stt_Pro_Ln2.jpg?v=1626128915" TargetMode="External"/><Relationship Id="rId2204" Type="http://schemas.openxmlformats.org/officeDocument/2006/relationships/hyperlink" Target="https://cdn.shopify.com/s/files/1/0257/8605/6753/files/Chrono_n3.jpg?v=1626276399" TargetMode="External"/><Relationship Id="rId97" Type="http://schemas.openxmlformats.org/officeDocument/2006/relationships/hyperlink" Target="https://cdn.shopify.com/s/files/1/0257/8605/6753/files/T-A_Ko2_N_2.png?v=1624895912" TargetMode="External"/><Relationship Id="rId730" Type="http://schemas.openxmlformats.org/officeDocument/2006/relationships/hyperlink" Target="https://cdn.shopify.com/s/files/1/0257/8605/6753/files/Potenza_R050A_3.jpg?v=1625596343" TargetMode="External"/><Relationship Id="rId828" Type="http://schemas.openxmlformats.org/officeDocument/2006/relationships/hyperlink" Target="https://cdn.shopify.com/s/files/1/0257/8605/6753/files/Turanza_Er300_n2.jpg?v=1625612453" TargetMode="External"/><Relationship Id="rId1013" Type="http://schemas.openxmlformats.org/officeDocument/2006/relationships/hyperlink" Target="https://cdn.shopify.com/s/files/1/0257/8605/6753/files/Cs1_n1.jpg?v=1625677022" TargetMode="External"/><Relationship Id="rId1360" Type="http://schemas.openxmlformats.org/officeDocument/2006/relationships/hyperlink" Target="https://cdn.shopify.com/s/files/1/0257/8605/6753/files/Discoverer_At3_4S_n1.jpg?v=1625700089" TargetMode="External"/><Relationship Id="rId1458" Type="http://schemas.openxmlformats.org/officeDocument/2006/relationships/hyperlink" Target="https://cdn.shopify.com/s/files/1/0257/8605/6753/files/Discoverer_H-T3.jpg?v=1625765642" TargetMode="External"/><Relationship Id="rId1665" Type="http://schemas.openxmlformats.org/officeDocument/2006/relationships/hyperlink" Target="https://cdn.shopify.com/s/files/1/0257/8605/6753/files/Stt_Pro_Lb_3.jpg?v=1626128899" TargetMode="External"/><Relationship Id="rId1872" Type="http://schemas.openxmlformats.org/officeDocument/2006/relationships/hyperlink" Target="https://cdn.shopify.com/s/files/1/0257/8605/6753/files/Direzza_Dz_102_n1.jpg?v=1626195053" TargetMode="External"/><Relationship Id="rId1220" Type="http://schemas.openxmlformats.org/officeDocument/2006/relationships/hyperlink" Target="https://cdn.shopify.com/s/files/1/0257/8605/6753/files/Cs5_Ultra_Touring_n2.png?v=1625693389" TargetMode="External"/><Relationship Id="rId1318" Type="http://schemas.openxmlformats.org/officeDocument/2006/relationships/hyperlink" Target="https://cdn.shopify.com/s/files/1/0257/8605/6753/files/Discoverer_At3_Lt_n1.jpg?v=1625697754" TargetMode="External"/><Relationship Id="rId1525" Type="http://schemas.openxmlformats.org/officeDocument/2006/relationships/hyperlink" Target="https://cdn.shopify.com/s/files/1/0257/8605/6753/files/Discoverer_ht3_n1.jpg?v=1625787996" TargetMode="External"/><Relationship Id="rId1732" Type="http://schemas.openxmlformats.org/officeDocument/2006/relationships/hyperlink" Target="https://cdn.shopify.com/s/files/1/0257/8605/6753/files/Wildcat_1.jpg?v=1626190011" TargetMode="External"/><Relationship Id="rId24" Type="http://schemas.openxmlformats.org/officeDocument/2006/relationships/hyperlink" Target="https://cdn.shopify.com/s/files/1/0257/8605/6753/products/PIRELLISCORPIONVERDE107Y.jpg?v=1621608127" TargetMode="External"/><Relationship Id="rId173" Type="http://schemas.openxmlformats.org/officeDocument/2006/relationships/hyperlink" Target="https://cdn.shopify.com/s/files/1/0257/8605/6753/files/G-Force_Sport_N_1.jpg?v=1624905215" TargetMode="External"/><Relationship Id="rId380" Type="http://schemas.openxmlformats.org/officeDocument/2006/relationships/hyperlink" Target="https://cdn.shopify.com/s/files/1/0257/8605/6753/files/BFGoodrich-Mud-Terrain-TA-KM2-LB_1.jpg?v=1625068044" TargetMode="External"/><Relationship Id="rId2061" Type="http://schemas.openxmlformats.org/officeDocument/2006/relationships/hyperlink" Target="https://cdn.shopify.com/s/files/1/0257/8605/6753/files/Sp_Sport_Maxx_n1.jpg?v=1626219713" TargetMode="External"/><Relationship Id="rId240" Type="http://schemas.openxmlformats.org/officeDocument/2006/relationships/hyperlink" Target="https://cdn.shopify.com/s/files/1/0257/8605/6753/files/G_Force_Sport_Comp2_N_1.jpg?v=1624905646" TargetMode="External"/><Relationship Id="rId478" Type="http://schemas.openxmlformats.org/officeDocument/2006/relationships/hyperlink" Target="https://cdn.shopify.com/s/files/1/0257/8605/6753/files/Advantage_TA_Suv_3.jpg?v=1625332635" TargetMode="External"/><Relationship Id="rId685" Type="http://schemas.openxmlformats.org/officeDocument/2006/relationships/hyperlink" Target="https://cdn.shopify.com/s/files/1/0257/8605/6753/files/Ecopia_Ep422_n3.jpg?v=1625590193" TargetMode="External"/><Relationship Id="rId892" Type="http://schemas.openxmlformats.org/officeDocument/2006/relationships/hyperlink" Target="https://cdn.shopify.com/s/files/1/0257/8605/6753/files/Vanco_8_Lt_3.jpg?v=1625615952" TargetMode="External"/><Relationship Id="rId2159" Type="http://schemas.openxmlformats.org/officeDocument/2006/relationships/hyperlink" Target="https://cdn.shopify.com/s/files/1/0257/8605/6753/files/Sp_Touting_T1_n2.jpg?v=1626275014" TargetMode="External"/><Relationship Id="rId100" Type="http://schemas.openxmlformats.org/officeDocument/2006/relationships/hyperlink" Target="https://cdn.shopify.com/s/files/1/0257/8605/6753/files/T-A_Ko2_N_2.png?v=1624895912" TargetMode="External"/><Relationship Id="rId338" Type="http://schemas.openxmlformats.org/officeDocument/2006/relationships/hyperlink" Target="https://cdn.shopify.com/s/files/1/0257/8605/6753/files/Long_Trail_TA_Tour_LB_N1.jpg?v=1624987064" TargetMode="External"/><Relationship Id="rId545" Type="http://schemas.openxmlformats.org/officeDocument/2006/relationships/hyperlink" Target="https://cdn.shopify.com/s/files/1/0257/8605/6753/files/Rugged_Terrain_TA_1.jpg?v=1625510271" TargetMode="External"/><Relationship Id="rId752" Type="http://schemas.openxmlformats.org/officeDocument/2006/relationships/hyperlink" Target="https://cdn.shopify.com/s/files/1/0257/8605/6753/files/Potenza_Re760_Sport_1.jpg?v=1625597408" TargetMode="External"/><Relationship Id="rId1175" Type="http://schemas.openxmlformats.org/officeDocument/2006/relationships/hyperlink" Target="https://cdn.shopify.com/s/files/1/0257/8605/6753/files/Cs5_Grand_Touring_2.jpg?v=1625682131" TargetMode="External"/><Relationship Id="rId1382" Type="http://schemas.openxmlformats.org/officeDocument/2006/relationships/hyperlink" Target="https://cdn.shopify.com/s/files/1/0257/8605/6753/files/Discoverer_At3_4S_n2.png?v=1625700089" TargetMode="External"/><Relationship Id="rId2019" Type="http://schemas.openxmlformats.org/officeDocument/2006/relationships/hyperlink" Target="https://cdn.shopify.com/s/files/1/0257/8605/6753/files/Dunlop_Sp_Sport_n1.jpg?v=1626215077" TargetMode="External"/><Relationship Id="rId2226" Type="http://schemas.openxmlformats.org/officeDocument/2006/relationships/hyperlink" Target="https://cdn.shopify.com/s/files/1/0257/8605/6753/files/Cinturato_P1_n3.jpg?v=1626279115" TargetMode="External"/><Relationship Id="rId405" Type="http://schemas.openxmlformats.org/officeDocument/2006/relationships/hyperlink" Target="https://cdn.shopify.com/s/files/1/0257/8605/6753/files/BFGoodrich-Mud-Terrain-TA-KM2-LB_2_5d577567-9c50-4cf0-8e6d-45a5ec15609a.png?v=1625089713" TargetMode="External"/><Relationship Id="rId612" Type="http://schemas.openxmlformats.org/officeDocument/2006/relationships/hyperlink" Target="https://cdn.shopify.com/s/files/1/0257/8605/6753/files/Dueler_H-P_Sport_1.jpg?v=1625523480" TargetMode="External"/><Relationship Id="rId1035" Type="http://schemas.openxmlformats.org/officeDocument/2006/relationships/hyperlink" Target="https://cdn.shopify.com/s/files/1/0257/8605/6753/files/Cs1_n2.jpg?v=1625677022" TargetMode="External"/><Relationship Id="rId1242" Type="http://schemas.openxmlformats.org/officeDocument/2006/relationships/hyperlink" Target="https://cdn.shopify.com/s/files/1/0257/8605/6753/files/Cs5_Ultra_Touring_n3.png?v=1625693389" TargetMode="External"/><Relationship Id="rId1687" Type="http://schemas.openxmlformats.org/officeDocument/2006/relationships/hyperlink" Target="https://cdn.shopify.com/s/files/1/0257/8605/6753/files/Evolution_Att_Ln1.jpg?v=1626133401" TargetMode="External"/><Relationship Id="rId1894" Type="http://schemas.openxmlformats.org/officeDocument/2006/relationships/hyperlink" Target="https://cdn.shopify.com/s/files/1/0257/8605/6753/files/Direzza_Dz_102_n2.jpg?v=1626195129" TargetMode="External"/><Relationship Id="rId917" Type="http://schemas.openxmlformats.org/officeDocument/2006/relationships/hyperlink" Target="https://cdn.shopify.com/s/files/1/0257/8605/6753/files/Cobra_Radial_Gt_n1.jpg?v=1625675908" TargetMode="External"/><Relationship Id="rId1102" Type="http://schemas.openxmlformats.org/officeDocument/2006/relationships/hyperlink" Target="https://cdn.shopify.com/s/files/1/0257/8605/6753/files/Cooper-CS3-Touring_3.jpg?v=1625679610" TargetMode="External"/><Relationship Id="rId1547" Type="http://schemas.openxmlformats.org/officeDocument/2006/relationships/hyperlink" Target="https://cdn.shopify.com/s/files/1/0257/8605/6753/files/Discoverer_ht3_n2.jpg?v=1625787996" TargetMode="External"/><Relationship Id="rId1754" Type="http://schemas.openxmlformats.org/officeDocument/2006/relationships/hyperlink" Target="https://cdn.shopify.com/s/files/1/0257/8605/6753/files/Zeon_Ltz_2.jpg?v=1626190497" TargetMode="External"/><Relationship Id="rId1961" Type="http://schemas.openxmlformats.org/officeDocument/2006/relationships/hyperlink" Target="https://cdn.shopify.com/s/files/1/0257/8605/6753/files/Grandtreck_Pt3_n2.jpg?v=1626212479" TargetMode="External"/><Relationship Id="rId46" Type="http://schemas.openxmlformats.org/officeDocument/2006/relationships/hyperlink" Target="https://cdn.shopify.com/s/files/1/0257/8605/6753/files/T-A_KO_N3.jpg?v=1624894075" TargetMode="External"/><Relationship Id="rId1407" Type="http://schemas.openxmlformats.org/officeDocument/2006/relationships/hyperlink" Target="https://cdn.shopify.com/s/files/1/0257/8605/6753/files/Discuverer_Atr_2.jpg?v=1625762793" TargetMode="External"/><Relationship Id="rId1614" Type="http://schemas.openxmlformats.org/officeDocument/2006/relationships/hyperlink" Target="https://cdn.shopify.com/s/files/1/0257/8605/6753/files/Stt_Pro_Ln3.jpg?v=1626128915" TargetMode="External"/><Relationship Id="rId1821" Type="http://schemas.openxmlformats.org/officeDocument/2006/relationships/hyperlink" Target="https://cdn.shopify.com/s/files/1/0257/8605/6753/files/Direzza_Dz_102_n1.jpg?v=1626195053" TargetMode="External"/><Relationship Id="rId195" Type="http://schemas.openxmlformats.org/officeDocument/2006/relationships/hyperlink" Target="https://cdn.shopify.com/s/files/1/0257/8605/6753/files/G_Force_Sport_Comp2_N_1.jpg?v=1624905646" TargetMode="External"/><Relationship Id="rId1919" Type="http://schemas.openxmlformats.org/officeDocument/2006/relationships/hyperlink" Target="https://cdn.shopify.com/s/files/1/0257/8605/6753/files/Direzza_Dz101_n3.jpg?v=1626196146" TargetMode="External"/><Relationship Id="rId2083" Type="http://schemas.openxmlformats.org/officeDocument/2006/relationships/hyperlink" Target="https://cdn.shopify.com/s/files/1/0257/8605/6753/files/Sp_Sport_Maxx_Gt_n2.jpg?v=1626220065" TargetMode="External"/><Relationship Id="rId262" Type="http://schemas.openxmlformats.org/officeDocument/2006/relationships/hyperlink" Target="https://cdn.shopify.com/s/files/1/0257/8605/6753/files/G-Force_TA_Kdw_N3.jpg?v=1624985290" TargetMode="External"/><Relationship Id="rId567" Type="http://schemas.openxmlformats.org/officeDocument/2006/relationships/hyperlink" Target="https://cdn.shopify.com/s/files/1/0257/8605/6753/files/Dueler_AT_Revo_2_n2.jpg?v=1625520229" TargetMode="External"/><Relationship Id="rId1197" Type="http://schemas.openxmlformats.org/officeDocument/2006/relationships/hyperlink" Target="https://cdn.shopify.com/s/files/1/0257/8605/6753/files/Cs5_Grand_Touring_3.jpg?v=1625682131" TargetMode="External"/><Relationship Id="rId2150" Type="http://schemas.openxmlformats.org/officeDocument/2006/relationships/hyperlink" Target="https://cdn.shopify.com/s/files/1/0257/8605/6753/files/Sp_Touting_T1_n2.jpg?v=1626275014" TargetMode="External"/><Relationship Id="rId2248" Type="http://schemas.openxmlformats.org/officeDocument/2006/relationships/hyperlink" Target="https://cdn.shopify.com/s/files/1/0257/8605/6753/files/Cinturato_P1_n1.jpg?v=1626279115" TargetMode="External"/><Relationship Id="rId122" Type="http://schemas.openxmlformats.org/officeDocument/2006/relationships/hyperlink" Target="https://cdn.shopify.com/s/files/1/0257/8605/6753/files/T-A_Ko2_N_1.png?v=1624895912" TargetMode="External"/><Relationship Id="rId774" Type="http://schemas.openxmlformats.org/officeDocument/2006/relationships/hyperlink" Target="https://cdn.shopify.com/s/files/1/0257/8605/6753/files/Potenza_S001_n2.jpg?v=1625611381" TargetMode="External"/><Relationship Id="rId981" Type="http://schemas.openxmlformats.org/officeDocument/2006/relationships/hyperlink" Target="https://cdn.shopify.com/s/files/1/0257/8605/6753/files/Cs1_n2.jpg?v=1625677022" TargetMode="External"/><Relationship Id="rId1057" Type="http://schemas.openxmlformats.org/officeDocument/2006/relationships/hyperlink" Target="https://cdn.shopify.com/s/files/1/0257/8605/6753/files/Cooper-CS3-Touring_3.jpg?v=1625679610" TargetMode="External"/><Relationship Id="rId2010" Type="http://schemas.openxmlformats.org/officeDocument/2006/relationships/hyperlink" Target="https://cdn.shopify.com/s/files/1/0257/8605/6753/files/Dunlop_Sp_Sport_n1.jpg?v=1626215077" TargetMode="External"/><Relationship Id="rId427" Type="http://schemas.openxmlformats.org/officeDocument/2006/relationships/hyperlink" Target="https://cdn.shopify.com/s/files/1/0257/8605/6753/files/Radial_T-A_1.png?v=1625095887" TargetMode="External"/><Relationship Id="rId634" Type="http://schemas.openxmlformats.org/officeDocument/2006/relationships/hyperlink" Target="https://cdn.shopify.com/s/files/1/0257/8605/6753/files/Dueler_At_684_II_3.jpg?v=1625525524" TargetMode="External"/><Relationship Id="rId841" Type="http://schemas.openxmlformats.org/officeDocument/2006/relationships/hyperlink" Target="https://cdn.shopify.com/s/files/1/0257/8605/6753/files/Turanza_Er300_n3.jpg?v=1625612453" TargetMode="External"/><Relationship Id="rId1264" Type="http://schemas.openxmlformats.org/officeDocument/2006/relationships/hyperlink" Target="https://cdn.shopify.com/s/files/1/0257/8605/6753/files/Cs5_Ultra_Touring_n1.jpg?v=1625693389" TargetMode="External"/><Relationship Id="rId1471" Type="http://schemas.openxmlformats.org/officeDocument/2006/relationships/hyperlink" Target="https://cdn.shopify.com/s/files/1/0257/8605/6753/files/Discoverer_H-T_1.jpg?v=1625765642" TargetMode="External"/><Relationship Id="rId1569" Type="http://schemas.openxmlformats.org/officeDocument/2006/relationships/hyperlink" Target="https://cdn.shopify.com/s/files/1/0257/8605/6753/files/cooper-discoverer-st_maxx_Lb3.jpg?v=1625847317" TargetMode="External"/><Relationship Id="rId2108" Type="http://schemas.openxmlformats.org/officeDocument/2006/relationships/hyperlink" Target="https://cdn.shopify.com/s/files/1/0257/8605/6753/files/Sp_Sport_Maxx_Gt_n3.jpg?v=1626220065" TargetMode="External"/><Relationship Id="rId701" Type="http://schemas.openxmlformats.org/officeDocument/2006/relationships/hyperlink" Target="https://cdn.shopify.com/s/files/1/0257/8605/6753/files/Ecopia_HL_422_Plus_1.jpg?v=1625590457" TargetMode="External"/><Relationship Id="rId939" Type="http://schemas.openxmlformats.org/officeDocument/2006/relationships/hyperlink" Target="https://cdn.shopify.com/s/files/1/0257/8605/6753/files/Cobra_Radial_Gt_LN_n2.jpg?v=1625675908" TargetMode="External"/><Relationship Id="rId1124" Type="http://schemas.openxmlformats.org/officeDocument/2006/relationships/hyperlink" Target="https://cdn.shopify.com/s/files/1/0257/8605/6753/files/Cs5_Grand_Touring_1.jpg?v=1625682131" TargetMode="External"/><Relationship Id="rId1331" Type="http://schemas.openxmlformats.org/officeDocument/2006/relationships/hyperlink" Target="https://cdn.shopify.com/s/files/1/0257/8605/6753/files/Discoverer_At3_Lt_n2.jpg?v=1625697754" TargetMode="External"/><Relationship Id="rId1776" Type="http://schemas.openxmlformats.org/officeDocument/2006/relationships/hyperlink" Target="https://cdn.shopify.com/s/files/1/0257/8605/6753/files/Zeon_Rs3-S_3.jpg?v=1626191890" TargetMode="External"/><Relationship Id="rId1983" Type="http://schemas.openxmlformats.org/officeDocument/2006/relationships/hyperlink" Target="https://cdn.shopify.com/s/files/1/0257/8605/6753/files/Grandtrek_Pt3_n1.jpg?v=1626212458" TargetMode="External"/><Relationship Id="rId68" Type="http://schemas.openxmlformats.org/officeDocument/2006/relationships/hyperlink" Target="https://cdn.shopify.com/s/files/1/0257/8605/6753/files/T-A_Ko2_N_1.png?v=1624895912" TargetMode="External"/><Relationship Id="rId1429" Type="http://schemas.openxmlformats.org/officeDocument/2006/relationships/hyperlink" Target="https://cdn.shopify.com/s/files/1/0257/8605/6753/files/Discoverer_At3_Lt_n1.jpg?v=1625697754" TargetMode="External"/><Relationship Id="rId1636" Type="http://schemas.openxmlformats.org/officeDocument/2006/relationships/hyperlink" Target="https://cdn.shopify.com/s/files/1/0257/8605/6753/files/Stt_Pro_Lb_1.jpg?v=1626128899" TargetMode="External"/><Relationship Id="rId1843" Type="http://schemas.openxmlformats.org/officeDocument/2006/relationships/hyperlink" Target="https://cdn.shopify.com/s/files/1/0257/8605/6753/files/Direzza_Dz_102_n2.jpg?v=1626195129" TargetMode="External"/><Relationship Id="rId1703" Type="http://schemas.openxmlformats.org/officeDocument/2006/relationships/hyperlink" Target="https://cdn.shopify.com/s/files/1/0257/8605/6753/files/Evolution_Att_Ln2.jpg?v=1626133401" TargetMode="External"/><Relationship Id="rId1910" Type="http://schemas.openxmlformats.org/officeDocument/2006/relationships/hyperlink" Target="https://cdn.shopify.com/s/files/1/0257/8605/6753/files/Direzza_Dz_102_n3.jpg?v=1626195052" TargetMode="External"/><Relationship Id="rId284" Type="http://schemas.openxmlformats.org/officeDocument/2006/relationships/hyperlink" Target="https://cdn.shopify.com/s/files/1/0257/8605/6753/files/G-Force_TA_Kdw_N1.jpg?v=1624985290" TargetMode="External"/><Relationship Id="rId491" Type="http://schemas.openxmlformats.org/officeDocument/2006/relationships/hyperlink" Target="https://cdn.shopify.com/s/files/1/0257/8605/6753/files/Advantage_TA_Drive_1_e107c62c-35a1-4b0c-95f5-9d3ca28b7228.jpg?v=1625335077" TargetMode="External"/><Relationship Id="rId2172" Type="http://schemas.openxmlformats.org/officeDocument/2006/relationships/hyperlink" Target="https://cdn.shopify.com/s/files/1/0257/8605/6753/files/Sport_Blue_Response_n3.jpg?v=1626275410" TargetMode="External"/><Relationship Id="rId144" Type="http://schemas.openxmlformats.org/officeDocument/2006/relationships/hyperlink" Target="https://cdn.shopify.com/s/files/1/0257/8605/6753/files/T-A_Ko2_N_3.png?v=1624895912" TargetMode="External"/><Relationship Id="rId589" Type="http://schemas.openxmlformats.org/officeDocument/2006/relationships/hyperlink" Target="https://cdn.shopify.com/s/files/1/0257/8605/6753/files/Dueler_H-P_Sport_3.jpg?v=1625523480" TargetMode="External"/><Relationship Id="rId796" Type="http://schemas.openxmlformats.org/officeDocument/2006/relationships/hyperlink" Target="https://cdn.shopify.com/s/files/1/0257/8605/6753/files/Potenza_S001_n3.jpg?v=1625611381" TargetMode="External"/><Relationship Id="rId351" Type="http://schemas.openxmlformats.org/officeDocument/2006/relationships/hyperlink" Target="https://cdn.shopify.com/s/files/1/0257/8605/6753/files/Long_Trail_TA_Tour_LN_2.jpg?v=1624987197" TargetMode="External"/><Relationship Id="rId449" Type="http://schemas.openxmlformats.org/officeDocument/2006/relationships/hyperlink" Target="https://cdn.shopify.com/s/files/1/0257/8605/6753/files/Radial_T-A_2.jpg?v=1625095887" TargetMode="External"/><Relationship Id="rId656" Type="http://schemas.openxmlformats.org/officeDocument/2006/relationships/hyperlink" Target="https://cdn.shopify.com/s/files/1/0257/8605/6753/files/Dueler_Hl_400_1.jpg?v=1625584770" TargetMode="External"/><Relationship Id="rId863" Type="http://schemas.openxmlformats.org/officeDocument/2006/relationships/hyperlink" Target="https://cdn.shopify.com/s/files/1/0257/8605/6753/files/V-Steel_Rib_265_n2.jpg?v=1625613072" TargetMode="External"/><Relationship Id="rId1079" Type="http://schemas.openxmlformats.org/officeDocument/2006/relationships/hyperlink" Target="https://cdn.shopify.com/s/files/1/0257/8605/6753/files/Cooper-CS3-Touring_1.jpg?v=1625679610" TargetMode="External"/><Relationship Id="rId1286" Type="http://schemas.openxmlformats.org/officeDocument/2006/relationships/hyperlink" Target="https://cdn.shopify.com/s/files/1/0257/8605/6753/files/Discoverer_At3_Lt_n2.jpg?v=1625697754" TargetMode="External"/><Relationship Id="rId1493" Type="http://schemas.openxmlformats.org/officeDocument/2006/relationships/hyperlink" Target="https://cdn.shopify.com/s/files/1/0257/8605/6753/files/Discoverer_h-t_plus_2.jpg?v=1625766380" TargetMode="External"/><Relationship Id="rId2032" Type="http://schemas.openxmlformats.org/officeDocument/2006/relationships/hyperlink" Target="https://cdn.shopify.com/s/files/1/0257/8605/6753/files/Dunlop_Sport_5000_n2.jpg?v=1626215832" TargetMode="External"/><Relationship Id="rId211" Type="http://schemas.openxmlformats.org/officeDocument/2006/relationships/hyperlink" Target="https://cdn.shopify.com/s/files/1/0257/8605/6753/files/G_Force_Sport_Comp2_N_3.png?v=1624905647" TargetMode="External"/><Relationship Id="rId309" Type="http://schemas.openxmlformats.org/officeDocument/2006/relationships/hyperlink" Target="https://cdn.shopify.com/s/files/1/0257/8605/6753/files/G-Force_TA_Kdw_N2.jpg?v=1624985290" TargetMode="External"/><Relationship Id="rId516" Type="http://schemas.openxmlformats.org/officeDocument/2006/relationships/hyperlink" Target="https://cdn.shopify.com/s/files/1/0257/8605/6753/files/Advantage_TA_Drive_2_77ec332e-7631-4f43-a0f0-475a9c774880.jpg?v=1625335077" TargetMode="External"/><Relationship Id="rId1146" Type="http://schemas.openxmlformats.org/officeDocument/2006/relationships/hyperlink" Target="https://cdn.shopify.com/s/files/1/0257/8605/6753/files/Cs5_Grand_Touring_2.jpg?v=1625682131" TargetMode="External"/><Relationship Id="rId1798" Type="http://schemas.openxmlformats.org/officeDocument/2006/relationships/hyperlink" Target="https://cdn.shopify.com/s/files/1/0257/8605/6753/files/Zeon_Rs3-S_1.jpg?v=1626191890" TargetMode="External"/><Relationship Id="rId723" Type="http://schemas.openxmlformats.org/officeDocument/2006/relationships/hyperlink" Target="https://cdn.shopify.com/s/files/1/0257/8605/6753/files/Potenza_R050A_2.jpg?v=1625596344" TargetMode="External"/><Relationship Id="rId930" Type="http://schemas.openxmlformats.org/officeDocument/2006/relationships/hyperlink" Target="https://cdn.shopify.com/s/files/1/0257/8605/6753/files/Cobra_Radial_Gt_n2.jpg?v=1625675908" TargetMode="External"/><Relationship Id="rId1006" Type="http://schemas.openxmlformats.org/officeDocument/2006/relationships/hyperlink" Target="https://cdn.shopify.com/s/files/1/0257/8605/6753/files/Cs1_n3.jpg?v=1625677022" TargetMode="External"/><Relationship Id="rId1353" Type="http://schemas.openxmlformats.org/officeDocument/2006/relationships/hyperlink" Target="https://cdn.shopify.com/s/files/1/0257/8605/6753/files/Discoverer_AT3_Suv_n3.jpg?v=1625698384" TargetMode="External"/><Relationship Id="rId1560" Type="http://schemas.openxmlformats.org/officeDocument/2006/relationships/hyperlink" Target="https://cdn.shopify.com/s/files/1/0257/8605/6753/files/Discoverer_St_Maxx_Ln3.jpg?v=1625847181" TargetMode="External"/><Relationship Id="rId1658" Type="http://schemas.openxmlformats.org/officeDocument/2006/relationships/hyperlink" Target="https://cdn.shopify.com/s/files/1/0257/8605/6753/files/Stt_Pro_Lb_2.jpg?v=1626128899" TargetMode="External"/><Relationship Id="rId1865" Type="http://schemas.openxmlformats.org/officeDocument/2006/relationships/hyperlink" Target="https://cdn.shopify.com/s/files/1/0257/8605/6753/files/Direzza_Dz_102_n3.jpg?v=1626195052" TargetMode="External"/><Relationship Id="rId1213" Type="http://schemas.openxmlformats.org/officeDocument/2006/relationships/hyperlink" Target="https://cdn.shopify.com/s/files/1/0257/8605/6753/files/Cs5_Ultra_Touring_n1.jpg?v=1625693389" TargetMode="External"/><Relationship Id="rId1420" Type="http://schemas.openxmlformats.org/officeDocument/2006/relationships/hyperlink" Target="https://cdn.shopify.com/s/files/1/0257/8605/6753/files/Discuverer_Atr_1.jpg?v=1625762793" TargetMode="External"/><Relationship Id="rId1518" Type="http://schemas.openxmlformats.org/officeDocument/2006/relationships/hyperlink" Target="https://cdn.shopify.com/s/files/1/0257/8605/6753/files/Discoverer_ht3_n3.jpg?v=1625787996" TargetMode="External"/><Relationship Id="rId1725" Type="http://schemas.openxmlformats.org/officeDocument/2006/relationships/hyperlink" Target="https://cdn.shopify.com/s/files/1/0257/8605/6753/files/Evolution_Sport_3.jpg?v=1626189051" TargetMode="External"/><Relationship Id="rId1932" Type="http://schemas.openxmlformats.org/officeDocument/2006/relationships/hyperlink" Target="https://cdn.shopify.com/s/files/1/0257/8605/6753/files/Ec300_n1.jpg?v=1626211330" TargetMode="External"/><Relationship Id="rId17" Type="http://schemas.openxmlformats.org/officeDocument/2006/relationships/hyperlink" Target="https://cdn.shopify.com/s/files/1/0257/8605/6753/products/PIRELLISCORPIONVERDE99V.jpg?v=1621606842" TargetMode="External"/><Relationship Id="rId2194" Type="http://schemas.openxmlformats.org/officeDocument/2006/relationships/hyperlink" Target="https://cdn.shopify.com/s/files/1/0257/8605/6753/files/Chrono_n2.jpg?v=1626276399" TargetMode="External"/><Relationship Id="rId166" Type="http://schemas.openxmlformats.org/officeDocument/2006/relationships/hyperlink" Target="https://cdn.shopify.com/s/files/1/0257/8605/6753/files/G-Force_Sport_N_2.jpg?v=1624905214" TargetMode="External"/><Relationship Id="rId373" Type="http://schemas.openxmlformats.org/officeDocument/2006/relationships/hyperlink" Target="https://cdn.shopify.com/s/files/1/0257/8605/6753/files/BFGoodrich-Mud-Terrain-TA-KM2-LB_3.jpg?v=1625068044" TargetMode="External"/><Relationship Id="rId580" Type="http://schemas.openxmlformats.org/officeDocument/2006/relationships/hyperlink" Target="https://cdn.shopify.com/s/files/1/0257/8605/6753/files/Dueler_HL_Alenza_3.jpg?v=1625522758" TargetMode="External"/><Relationship Id="rId2054" Type="http://schemas.openxmlformats.org/officeDocument/2006/relationships/hyperlink" Target="https://cdn.shopify.com/s/files/1/0257/8605/6753/files/Sp_Sport_Maxx_n3.jpg?v=1626219713" TargetMode="External"/><Relationship Id="rId2261" Type="http://schemas.openxmlformats.org/officeDocument/2006/relationships/hyperlink" Target="https://cdn.shopify.com/s/files/1/0257/8605/6753/files/Cinturato_P4_n2.jpg?v=1626279892" TargetMode="External"/><Relationship Id="rId1" Type="http://schemas.openxmlformats.org/officeDocument/2006/relationships/hyperlink" Target="https://cdn.shopify.com/s/files/1/0257/8605/6753/products/GOODYEAR.WRANGLER.ARMORTRAC.1_05557e25-83d4-4f95-9d58-6923f2df0e3d.png?v=1621004607" TargetMode="External"/><Relationship Id="rId233" Type="http://schemas.openxmlformats.org/officeDocument/2006/relationships/hyperlink" Target="https://cdn.shopify.com/s/files/1/0257/8605/6753/files/G_Force_Sport_Comp2_N_2.jpg?v=1624905646" TargetMode="External"/><Relationship Id="rId440" Type="http://schemas.openxmlformats.org/officeDocument/2006/relationships/hyperlink" Target="https://cdn.shopify.com/s/files/1/0257/8605/6753/files/Radial_T-A_2.jpg?v=1625095887" TargetMode="External"/><Relationship Id="rId678" Type="http://schemas.openxmlformats.org/officeDocument/2006/relationships/hyperlink" Target="https://cdn.shopify.com/s/files/1/0257/8605/6753/files/Ecopia_Ep150_n2.jpg?v=1625589490" TargetMode="External"/><Relationship Id="rId885" Type="http://schemas.openxmlformats.org/officeDocument/2006/relationships/hyperlink" Target="https://cdn.shopify.com/s/files/1/0257/8605/6753/files/Contipremiumcontact_2_n2.jpg?v=1625615101" TargetMode="External"/><Relationship Id="rId1070" Type="http://schemas.openxmlformats.org/officeDocument/2006/relationships/hyperlink" Target="https://cdn.shopify.com/s/files/1/0257/8605/6753/files/Cooper-CS3-Touring_1.jpg?v=1625679610" TargetMode="External"/><Relationship Id="rId2121" Type="http://schemas.openxmlformats.org/officeDocument/2006/relationships/hyperlink" Target="https://cdn.shopify.com/s/files/1/0257/8605/6753/files/Sp_Sport_Maxx_Gt_n2.jpg?v=1626220065" TargetMode="External"/><Relationship Id="rId300" Type="http://schemas.openxmlformats.org/officeDocument/2006/relationships/hyperlink" Target="https://cdn.shopify.com/s/files/1/0257/8605/6753/files/G-Force_TA_Kdw_N2.jpg?v=1624985290" TargetMode="External"/><Relationship Id="rId538" Type="http://schemas.openxmlformats.org/officeDocument/2006/relationships/hyperlink" Target="https://cdn.shopify.com/s/files/1/0257/8605/6753/files/Touring_TA_Pro_Series_T_3.jpg?v=1625507527" TargetMode="External"/><Relationship Id="rId745" Type="http://schemas.openxmlformats.org/officeDocument/2006/relationships/hyperlink" Target="https://cdn.shopify.com/s/files/1/0257/8605/6753/files/Potenza_Re080_n3.jpg?v=1625597079" TargetMode="External"/><Relationship Id="rId952" Type="http://schemas.openxmlformats.org/officeDocument/2006/relationships/hyperlink" Target="https://cdn.shopify.com/s/files/1/0257/8605/6753/files/Cs1_n3.jpg?v=1625677022" TargetMode="External"/><Relationship Id="rId1168" Type="http://schemas.openxmlformats.org/officeDocument/2006/relationships/hyperlink" Target="https://cdn.shopify.com/s/files/1/0257/8605/6753/files/Cs5_Grand_Touring_1.jpg?v=1625682131" TargetMode="External"/><Relationship Id="rId1375" Type="http://schemas.openxmlformats.org/officeDocument/2006/relationships/hyperlink" Target="https://cdn.shopify.com/s/files/1/0257/8605/6753/files/Discoverer_At3_4S_n1.jpg?v=1625700089" TargetMode="External"/><Relationship Id="rId1582" Type="http://schemas.openxmlformats.org/officeDocument/2006/relationships/hyperlink" Target="https://cdn.shopify.com/s/files/1/0257/8605/6753/files/Stt_Lre_1.jpg?v=1626126671" TargetMode="External"/><Relationship Id="rId2219" Type="http://schemas.openxmlformats.org/officeDocument/2006/relationships/hyperlink" Target="https://cdn.shopify.com/s/files/1/0257/8605/6753/files/Cinturato_P1_n2.jpg?v=1626279115" TargetMode="External"/><Relationship Id="rId81" Type="http://schemas.openxmlformats.org/officeDocument/2006/relationships/hyperlink" Target="https://cdn.shopify.com/s/files/1/0257/8605/6753/files/T-A_Ko2_N_3.png?v=1624895912" TargetMode="External"/><Relationship Id="rId605" Type="http://schemas.openxmlformats.org/officeDocument/2006/relationships/hyperlink" Target="https://cdn.shopify.com/s/files/1/0257/8605/6753/files/Dueler_H-P_Sport_2.jpg?v=1625523480" TargetMode="External"/><Relationship Id="rId812" Type="http://schemas.openxmlformats.org/officeDocument/2006/relationships/hyperlink" Target="https://cdn.shopify.com/s/files/1/0257/8605/6753/files/Turanza_Er300_n1.jpg?v=1625612453" TargetMode="External"/><Relationship Id="rId1028" Type="http://schemas.openxmlformats.org/officeDocument/2006/relationships/hyperlink" Target="https://cdn.shopify.com/s/files/1/0257/8605/6753/files/Cs1_n1.jpg?v=1625677022" TargetMode="External"/><Relationship Id="rId1235" Type="http://schemas.openxmlformats.org/officeDocument/2006/relationships/hyperlink" Target="https://cdn.shopify.com/s/files/1/0257/8605/6753/files/Cs5_Ultra_Touring_n2.png?v=1625693389" TargetMode="External"/><Relationship Id="rId1442" Type="http://schemas.openxmlformats.org/officeDocument/2006/relationships/hyperlink" Target="https://cdn.shopify.com/s/files/1/0257/8605/6753/files/Discuverer_Atr_3.jpg?v=1625762793" TargetMode="External"/><Relationship Id="rId1887" Type="http://schemas.openxmlformats.org/officeDocument/2006/relationships/hyperlink" Target="https://cdn.shopify.com/s/files/1/0257/8605/6753/files/Direzza_Dz_102_n1.jpg?v=1626195053" TargetMode="External"/><Relationship Id="rId1302" Type="http://schemas.openxmlformats.org/officeDocument/2006/relationships/hyperlink" Target="https://cdn.shopify.com/s/files/1/0257/8605/6753/files/Discoverer_At3_Lt_n3.jpg?v=1625697754" TargetMode="External"/><Relationship Id="rId1747" Type="http://schemas.openxmlformats.org/officeDocument/2006/relationships/hyperlink" Target="https://cdn.shopify.com/s/files/1/0257/8605/6753/files/Zeon_Ltz_1.jpg?v=1626190484" TargetMode="External"/><Relationship Id="rId1954" Type="http://schemas.openxmlformats.org/officeDocument/2006/relationships/hyperlink" Target="https://cdn.shopify.com/s/files/1/0257/8605/6753/files/Grandtrek_Pt3_n2.jpg?v=1626212466" TargetMode="External"/><Relationship Id="rId39" Type="http://schemas.openxmlformats.org/officeDocument/2006/relationships/hyperlink" Target="https://cdn.shopify.com/s/files/1/0257/8605/6753/files/T-A_KO_N2.jpg?v=1624894075" TargetMode="External"/><Relationship Id="rId1607" Type="http://schemas.openxmlformats.org/officeDocument/2006/relationships/hyperlink" Target="https://cdn.shopify.com/s/files/1/0257/8605/6753/files/Stt_Pro_Ln2.jpg?v=1626128915" TargetMode="External"/><Relationship Id="rId1814" Type="http://schemas.openxmlformats.org/officeDocument/2006/relationships/hyperlink" Target="https://cdn.shopify.com/s/files/1/0257/8605/6753/files/Direzza_Dz_102_n3.jpg?v=1626195052" TargetMode="External"/><Relationship Id="rId188" Type="http://schemas.openxmlformats.org/officeDocument/2006/relationships/hyperlink" Target="https://cdn.shopify.com/s/files/1/0257/8605/6753/files/G_Force_Sport_Comp2_N_2.jpg?v=1624905646" TargetMode="External"/><Relationship Id="rId395" Type="http://schemas.openxmlformats.org/officeDocument/2006/relationships/hyperlink" Target="https://cdn.shopify.com/s/files/1/0257/8605/6753/files/BFGoodrich-Mud-Terrain-TA-KM2-LB_1.jpg?v=1625068044" TargetMode="External"/><Relationship Id="rId2076" Type="http://schemas.openxmlformats.org/officeDocument/2006/relationships/hyperlink" Target="https://cdn.shopify.com/s/files/1/0257/8605/6753/files/Sp_Sport_Maxx_n1.jpg?v=1626219713" TargetMode="External"/><Relationship Id="rId255" Type="http://schemas.openxmlformats.org/officeDocument/2006/relationships/hyperlink" Target="https://cdn.shopify.com/s/files/1/0257/8605/6753/files/G-Force_Super_Sport_A-S_N2.jpg?v=1624981892" TargetMode="External"/><Relationship Id="rId462" Type="http://schemas.openxmlformats.org/officeDocument/2006/relationships/hyperlink" Target="https://cdn.shopify.com/s/files/1/0257/8605/6753/files/Advantage_TA_Drive_2.jpg?v=1625264274" TargetMode="External"/><Relationship Id="rId1092" Type="http://schemas.openxmlformats.org/officeDocument/2006/relationships/hyperlink" Target="https://cdn.shopify.com/s/files/1/0257/8605/6753/files/Cooper-CS3-Touring_2.jpg?v=1625679610" TargetMode="External"/><Relationship Id="rId1397" Type="http://schemas.openxmlformats.org/officeDocument/2006/relationships/hyperlink" Target="https://cdn.shopify.com/s/files/1/0257/8605/6753/files/Discuverer_Atr_2.jpg?v=1625762793" TargetMode="External"/><Relationship Id="rId2143" Type="http://schemas.openxmlformats.org/officeDocument/2006/relationships/hyperlink" Target="https://cdn.shopify.com/s/files/1/0257/8605/6753/files/Sp_Touting_T1_n1.jpg?v=1626275014" TargetMode="External"/><Relationship Id="rId115" Type="http://schemas.openxmlformats.org/officeDocument/2006/relationships/hyperlink" Target="https://cdn.shopify.com/s/files/1/0257/8605/6753/files/T-A_Ko2_N_2.png?v=1624895912" TargetMode="External"/><Relationship Id="rId322" Type="http://schemas.openxmlformats.org/officeDocument/2006/relationships/hyperlink" Target="https://cdn.shopify.com/s/files/1/0257/8605/6753/files/G-Force_TA_Kdw_N3.jpg?v=1624985290" TargetMode="External"/><Relationship Id="rId767" Type="http://schemas.openxmlformats.org/officeDocument/2006/relationships/hyperlink" Target="https://cdn.shopify.com/s/files/1/0257/8605/6753/files/Potenza_S001_n1.jpg?v=1625611381" TargetMode="External"/><Relationship Id="rId974" Type="http://schemas.openxmlformats.org/officeDocument/2006/relationships/hyperlink" Target="https://cdn.shopify.com/s/files/1/0257/8605/6753/files/Cs1_n1.jpg?v=1625677022" TargetMode="External"/><Relationship Id="rId2003" Type="http://schemas.openxmlformats.org/officeDocument/2006/relationships/hyperlink" Target="https://cdn.shopify.com/s/files/1/0257/8605/6753/files/Dunlop_Sp_Sport_n3.jpg?v=1626215078" TargetMode="External"/><Relationship Id="rId2210" Type="http://schemas.openxmlformats.org/officeDocument/2006/relationships/hyperlink" Target="https://cdn.shopify.com/s/files/1/0257/8605/6753/files/Chrono_n3.jpg?v=1626276399" TargetMode="External"/><Relationship Id="rId627" Type="http://schemas.openxmlformats.org/officeDocument/2006/relationships/hyperlink" Target="https://cdn.shopify.com/s/files/1/0257/8605/6753/files/cq5dam.web.1280.1280_2.jpg?v=1625523854" TargetMode="External"/><Relationship Id="rId834" Type="http://schemas.openxmlformats.org/officeDocument/2006/relationships/hyperlink" Target="https://cdn.shopify.com/s/files/1/0257/8605/6753/files/Turanza_Er300_n2.jpg?v=1625612453" TargetMode="External"/><Relationship Id="rId1257" Type="http://schemas.openxmlformats.org/officeDocument/2006/relationships/hyperlink" Target="https://cdn.shopify.com/s/files/1/0257/8605/6753/files/Cs5_Ultra_Touring_n3.png?v=1625693389" TargetMode="External"/><Relationship Id="rId1464" Type="http://schemas.openxmlformats.org/officeDocument/2006/relationships/hyperlink" Target="https://cdn.shopify.com/s/files/1/0257/8605/6753/files/Discoverer_H-T3.jpg?v=1625765642" TargetMode="External"/><Relationship Id="rId1671" Type="http://schemas.openxmlformats.org/officeDocument/2006/relationships/hyperlink" Target="https://cdn.shopify.com/s/files/1/0257/8605/6753/files/Stt_Pro_Lb_3.jpg?v=1626128899" TargetMode="External"/><Relationship Id="rId901" Type="http://schemas.openxmlformats.org/officeDocument/2006/relationships/hyperlink" Target="https://cdn.shopify.com/s/files/1/0257/8605/6753/files/Cobra_Radial_Gt_n3.jpg?v=1625675908" TargetMode="External"/><Relationship Id="rId1117" Type="http://schemas.openxmlformats.org/officeDocument/2006/relationships/hyperlink" Target="https://cdn.shopify.com/s/files/1/0257/8605/6753/files/Cs4_Touring_3.jpg?v=1625680249" TargetMode="External"/><Relationship Id="rId1324" Type="http://schemas.openxmlformats.org/officeDocument/2006/relationships/hyperlink" Target="https://cdn.shopify.com/s/files/1/0257/8605/6753/files/Discoverer_At3_Lt_n1.jpg?v=1625697754" TargetMode="External"/><Relationship Id="rId1531" Type="http://schemas.openxmlformats.org/officeDocument/2006/relationships/hyperlink" Target="https://cdn.shopify.com/s/files/1/0257/8605/6753/files/Discoverer_ht3_n1.jpg?v=1625787996" TargetMode="External"/><Relationship Id="rId1769" Type="http://schemas.openxmlformats.org/officeDocument/2006/relationships/hyperlink" Target="https://cdn.shopify.com/s/files/1/0257/8605/6753/files/Zeon_Rs3-S_2.jpg?v=1626191889" TargetMode="External"/><Relationship Id="rId1976" Type="http://schemas.openxmlformats.org/officeDocument/2006/relationships/hyperlink" Target="https://cdn.shopify.com/s/files/1/0257/8605/6753/files/Grandtreck_Pt3_n2.jpg?v=1626212479" TargetMode="External"/><Relationship Id="rId30" Type="http://schemas.openxmlformats.org/officeDocument/2006/relationships/hyperlink" Target="https://cdn.shopify.com/s/files/1/0257/8605/6753/products/GOODYEAR.DIRECTION.SPORT.1.jpg?v=1621606372" TargetMode="External"/><Relationship Id="rId1629" Type="http://schemas.openxmlformats.org/officeDocument/2006/relationships/hyperlink" Target="https://cdn.shopify.com/s/files/1/0257/8605/6753/files/Stt_Pro_Lb_3.jpg?v=1626128899" TargetMode="External"/><Relationship Id="rId1836" Type="http://schemas.openxmlformats.org/officeDocument/2006/relationships/hyperlink" Target="https://cdn.shopify.com/s/files/1/0257/8605/6753/files/Direzza_Dz_102_n1.jpg?v=1626195053" TargetMode="External"/><Relationship Id="rId1903" Type="http://schemas.openxmlformats.org/officeDocument/2006/relationships/hyperlink" Target="https://cdn.shopify.com/s/files/1/0257/8605/6753/files/Direzza_Dz_102_n2.jpg?v=1626195129" TargetMode="External"/><Relationship Id="rId2098" Type="http://schemas.openxmlformats.org/officeDocument/2006/relationships/hyperlink" Target="https://cdn.shopify.com/s/files/1/0257/8605/6753/files/Sp_Sport_Maxx_Gt_n2.jpg?v=1626220065" TargetMode="External"/><Relationship Id="rId277" Type="http://schemas.openxmlformats.org/officeDocument/2006/relationships/hyperlink" Target="https://cdn.shopify.com/s/files/1/0257/8605/6753/files/G-Force_TA_Kdw_N3.jpg?v=1624985290" TargetMode="External"/><Relationship Id="rId484" Type="http://schemas.openxmlformats.org/officeDocument/2006/relationships/hyperlink" Target="https://cdn.shopify.com/s/files/1/0257/8605/6753/files/Advantage_TA_Suv_3.jpg?v=1625332635" TargetMode="External"/><Relationship Id="rId2165" Type="http://schemas.openxmlformats.org/officeDocument/2006/relationships/hyperlink" Target="https://cdn.shopify.com/s/files/1/0257/8605/6753/files/Sp_Touting_T1_n2.jpg?v=1626275014" TargetMode="External"/><Relationship Id="rId137" Type="http://schemas.openxmlformats.org/officeDocument/2006/relationships/hyperlink" Target="https://cdn.shopify.com/s/files/1/0257/8605/6753/files/T-A_Ko2_N_1.png?v=1624895912" TargetMode="External"/><Relationship Id="rId344" Type="http://schemas.openxmlformats.org/officeDocument/2006/relationships/hyperlink" Target="https://cdn.shopify.com/s/files/1/0257/8605/6753/files/Long_Trail_TA_Tour_LB_N1.jpg?v=1624987064" TargetMode="External"/><Relationship Id="rId691" Type="http://schemas.openxmlformats.org/officeDocument/2006/relationships/hyperlink" Target="https://cdn.shopify.com/s/files/1/0257/8605/6753/files/Ecopia_Ep422_Plus_3.jpg?v=1625590239" TargetMode="External"/><Relationship Id="rId789" Type="http://schemas.openxmlformats.org/officeDocument/2006/relationships/hyperlink" Target="https://cdn.shopify.com/s/files/1/0257/8605/6753/files/Potenza_S001_n2.jpg?v=1625611381" TargetMode="External"/><Relationship Id="rId996" Type="http://schemas.openxmlformats.org/officeDocument/2006/relationships/hyperlink" Target="https://cdn.shopify.com/s/files/1/0257/8605/6753/files/Cs1_n2.jpg?v=1625677022" TargetMode="External"/><Relationship Id="rId2025" Type="http://schemas.openxmlformats.org/officeDocument/2006/relationships/hyperlink" Target="https://cdn.shopify.com/s/files/1/0257/8605/6753/files/Dunlop_Sp_Sport_n1.jpg?v=1626215077" TargetMode="External"/><Relationship Id="rId551" Type="http://schemas.openxmlformats.org/officeDocument/2006/relationships/hyperlink" Target="https://cdn.shopify.com/s/files/1/0257/8605/6753/files/Touring_TA_Dt_Go_1.jpg?v=1625512969" TargetMode="External"/><Relationship Id="rId649" Type="http://schemas.openxmlformats.org/officeDocument/2006/relationships/hyperlink" Target="https://cdn.shopify.com/s/files/1/0257/8605/6753/files/Dueler_H-T_840_3.jpg?v=1625584272" TargetMode="External"/><Relationship Id="rId856" Type="http://schemas.openxmlformats.org/officeDocument/2006/relationships/hyperlink" Target="https://cdn.shopify.com/s/files/1/0257/8605/6753/files/Turanza_T001_N3.jpg?v=1625612873" TargetMode="External"/><Relationship Id="rId1181" Type="http://schemas.openxmlformats.org/officeDocument/2006/relationships/hyperlink" Target="https://cdn.shopify.com/s/files/1/0257/8605/6753/files/Cs5_Grand_Touring_2.jpg?v=1625682131" TargetMode="External"/><Relationship Id="rId1279" Type="http://schemas.openxmlformats.org/officeDocument/2006/relationships/hyperlink" Target="https://cdn.shopify.com/s/files/1/0257/8605/6753/files/Cs5_Ultra_Touring_n1.jpg?v=1625693389" TargetMode="External"/><Relationship Id="rId1486" Type="http://schemas.openxmlformats.org/officeDocument/2006/relationships/hyperlink" Target="https://cdn.shopify.com/s/files/1/0257/8605/6753/files/Discoverer_h-t_plus_1.jpg?v=1625766380" TargetMode="External"/><Relationship Id="rId2232" Type="http://schemas.openxmlformats.org/officeDocument/2006/relationships/hyperlink" Target="https://cdn.shopify.com/s/files/1/0257/8605/6753/files/Cinturato_P1_n3.jpg?v=1626279115" TargetMode="External"/><Relationship Id="rId204" Type="http://schemas.openxmlformats.org/officeDocument/2006/relationships/hyperlink" Target="https://cdn.shopify.com/s/files/1/0257/8605/6753/files/G_Force_Sport_Comp2_N_1.jpg?v=1624905646" TargetMode="External"/><Relationship Id="rId411" Type="http://schemas.openxmlformats.org/officeDocument/2006/relationships/hyperlink" Target="https://cdn.shopify.com/s/files/1/0257/8605/6753/files/BFGoodrich-Mud-Terrain-TA-KM2-LB_3_81449c8b-a348-4cf9-8f2d-072d681f8459.jpg?v=1625089713" TargetMode="External"/><Relationship Id="rId509" Type="http://schemas.openxmlformats.org/officeDocument/2006/relationships/hyperlink" Target="https://cdn.shopify.com/s/files/1/0257/8605/6753/files/Advantage_TA_Drive_1_e107c62c-35a1-4b0c-95f5-9d3ca28b7228.jpg?v=1625335077" TargetMode="External"/><Relationship Id="rId1041" Type="http://schemas.openxmlformats.org/officeDocument/2006/relationships/hyperlink" Target="https://cdn.shopify.com/s/files/1/0257/8605/6753/files/Cs1_n2.jpg?v=1625677022" TargetMode="External"/><Relationship Id="rId1139" Type="http://schemas.openxmlformats.org/officeDocument/2006/relationships/hyperlink" Target="https://cdn.shopify.com/s/files/1/0257/8605/6753/files/Cs5_Grand_Touring_1.jpg?v=1625682131" TargetMode="External"/><Relationship Id="rId1346" Type="http://schemas.openxmlformats.org/officeDocument/2006/relationships/hyperlink" Target="https://cdn.shopify.com/s/files/1/0257/8605/6753/files/Discoverer_AT3_Suv_n2.jpg?v=1625698384" TargetMode="External"/><Relationship Id="rId1693" Type="http://schemas.openxmlformats.org/officeDocument/2006/relationships/hyperlink" Target="https://cdn.shopify.com/s/files/1/0257/8605/6753/files/Evolution_Att_Ln1.jpg?v=1626133401" TargetMode="External"/><Relationship Id="rId1998" Type="http://schemas.openxmlformats.org/officeDocument/2006/relationships/hyperlink" Target="https://cdn.shopify.com/s/files/1/0257/8605/6753/files/Sp_175_n1.jpg?v=1626214207" TargetMode="External"/><Relationship Id="rId716" Type="http://schemas.openxmlformats.org/officeDocument/2006/relationships/hyperlink" Target="https://cdn.shopify.com/s/files/1/0257/8605/6753/files/Potenza_R050A_1.jpg?v=1625596343" TargetMode="External"/><Relationship Id="rId923" Type="http://schemas.openxmlformats.org/officeDocument/2006/relationships/hyperlink" Target="https://cdn.shopify.com/s/files/1/0257/8605/6753/files/Cobra_Radial_Gt_LN_n1.jpg?v=1625675908" TargetMode="External"/><Relationship Id="rId1553" Type="http://schemas.openxmlformats.org/officeDocument/2006/relationships/hyperlink" Target="https://cdn.shopify.com/s/files/1/0257/8605/6753/files/Discoverer_St_Maxx_Ln2.jpg?v=1625847181" TargetMode="External"/><Relationship Id="rId1760" Type="http://schemas.openxmlformats.org/officeDocument/2006/relationships/hyperlink" Target="https://cdn.shopify.com/s/files/1/0257/8605/6753/files/Zeon_Rs3-S_2.jpg?v=1626191889" TargetMode="External"/><Relationship Id="rId1858" Type="http://schemas.openxmlformats.org/officeDocument/2006/relationships/hyperlink" Target="https://cdn.shopify.com/s/files/1/0257/8605/6753/files/Direzza_Dz_102_n2.jpg?v=1626195129" TargetMode="External"/><Relationship Id="rId52" Type="http://schemas.openxmlformats.org/officeDocument/2006/relationships/hyperlink" Target="https://cdn.shopify.com/s/files/1/0257/8605/6753/files/T-A_KO_N3.jpg?v=1624894075" TargetMode="External"/><Relationship Id="rId1206" Type="http://schemas.openxmlformats.org/officeDocument/2006/relationships/hyperlink" Target="https://cdn.shopify.com/s/files/1/0257/8605/6753/files/Cs5_Ultra_Touring_n3.png?v=1625693389" TargetMode="External"/><Relationship Id="rId1413" Type="http://schemas.openxmlformats.org/officeDocument/2006/relationships/hyperlink" Target="https://cdn.shopify.com/s/files/1/0257/8605/6753/files/Discuverer_Atr_2.jpg?v=1625762793" TargetMode="External"/><Relationship Id="rId1620" Type="http://schemas.openxmlformats.org/officeDocument/2006/relationships/hyperlink" Target="https://cdn.shopify.com/s/files/1/0257/8605/6753/files/Stt_Pro_Ln3.jpg?v=1626128915" TargetMode="External"/><Relationship Id="rId1718" Type="http://schemas.openxmlformats.org/officeDocument/2006/relationships/hyperlink" Target="https://cdn.shopify.com/s/files/1/0257/8605/6753/files/Evolution_H-T_2.jpg?v=1626187622" TargetMode="External"/><Relationship Id="rId1925" Type="http://schemas.openxmlformats.org/officeDocument/2006/relationships/hyperlink" Target="https://cdn.shopify.com/s/files/1/0257/8605/6753/files/Ensave_2030_Eo_Sl_n3.png?v=1626198054" TargetMode="External"/><Relationship Id="rId299" Type="http://schemas.openxmlformats.org/officeDocument/2006/relationships/hyperlink" Target="https://cdn.shopify.com/s/files/1/0257/8605/6753/files/G-Force_TA_Kdw_N1.jpg?v=1624985290" TargetMode="External"/><Relationship Id="rId2187" Type="http://schemas.openxmlformats.org/officeDocument/2006/relationships/hyperlink" Target="https://cdn.shopify.com/s/files/1/0257/8605/6753/files/Chrono_n1.jpg?v=1626276399" TargetMode="External"/><Relationship Id="rId159" Type="http://schemas.openxmlformats.org/officeDocument/2006/relationships/hyperlink" Target="https://cdn.shopify.com/s/files/1/0257/8605/6753/files/Baja_T-_A_N_3.jpg?v=1624903149" TargetMode="External"/><Relationship Id="rId366" Type="http://schemas.openxmlformats.org/officeDocument/2006/relationships/hyperlink" Target="https://cdn.shopify.com/s/files/1/0257/8605/6753/files/Mud_Terrain_TA_Km_LN_2.jpg?v=1624990636" TargetMode="External"/><Relationship Id="rId573" Type="http://schemas.openxmlformats.org/officeDocument/2006/relationships/hyperlink" Target="https://cdn.shopify.com/s/files/1/0257/8605/6753/files/dueler_hl_Eo-_Mo_3.jpg?v=1625521063" TargetMode="External"/><Relationship Id="rId780" Type="http://schemas.openxmlformats.org/officeDocument/2006/relationships/hyperlink" Target="https://cdn.shopify.com/s/files/1/0257/8605/6753/files/Potenza_S001_n2.jpg?v=1625611381" TargetMode="External"/><Relationship Id="rId2047" Type="http://schemas.openxmlformats.org/officeDocument/2006/relationships/hyperlink" Target="https://cdn.shopify.com/s/files/1/0257/8605/6753/files/Sp_Sport_Maxx_n2.jpg?v=1626219713" TargetMode="External"/><Relationship Id="rId2254" Type="http://schemas.openxmlformats.org/officeDocument/2006/relationships/hyperlink" Target="https://cdn.shopify.com/s/files/1/0257/8605/6753/files/Cinturato_P1_n1.jpg?v=1626279115" TargetMode="External"/><Relationship Id="rId226" Type="http://schemas.openxmlformats.org/officeDocument/2006/relationships/hyperlink" Target="https://cdn.shopify.com/s/files/1/0257/8605/6753/files/G_Force_Sport_Comp2_N_3.png?v=1624905647" TargetMode="External"/><Relationship Id="rId433" Type="http://schemas.openxmlformats.org/officeDocument/2006/relationships/hyperlink" Target="https://cdn.shopify.com/s/files/1/0257/8605/6753/files/Radial_T-A_1.png?v=1625095887" TargetMode="External"/><Relationship Id="rId878" Type="http://schemas.openxmlformats.org/officeDocument/2006/relationships/hyperlink" Target="https://cdn.shopify.com/s/files/1/0257/8605/6753/files/Contipremiumcontact_2_n1.png?v=1625615101" TargetMode="External"/><Relationship Id="rId1063" Type="http://schemas.openxmlformats.org/officeDocument/2006/relationships/hyperlink" Target="https://cdn.shopify.com/s/files/1/0257/8605/6753/files/Cooper-CS3-Touring_3.jpg?v=1625679610" TargetMode="External"/><Relationship Id="rId1270" Type="http://schemas.openxmlformats.org/officeDocument/2006/relationships/hyperlink" Target="https://cdn.shopify.com/s/files/1/0257/8605/6753/files/Cs5_Ultra_Touring_n1.jpg?v=1625693389" TargetMode="External"/><Relationship Id="rId2114" Type="http://schemas.openxmlformats.org/officeDocument/2006/relationships/hyperlink" Target="https://cdn.shopify.com/s/files/1/0257/8605/6753/files/Sp_Sport_Maxx_n_3.jpg?v=1626220421" TargetMode="External"/><Relationship Id="rId640" Type="http://schemas.openxmlformats.org/officeDocument/2006/relationships/hyperlink" Target="https://cdn.shopify.com/s/files/1/0257/8605/6753/files/Dueler_H-L_687_2.jpg?v=1625527246" TargetMode="External"/><Relationship Id="rId738" Type="http://schemas.openxmlformats.org/officeDocument/2006/relationships/hyperlink" Target="https://cdn.shopify.com/s/files/1/0257/8605/6753/files/Potenza_R050A_2.jpg?v=1625596344" TargetMode="External"/><Relationship Id="rId945" Type="http://schemas.openxmlformats.org/officeDocument/2006/relationships/hyperlink" Target="https://cdn.shopify.com/s/files/1/0257/8605/6753/files/Cs1_n2.jpg?v=1625677022" TargetMode="External"/><Relationship Id="rId1368" Type="http://schemas.openxmlformats.org/officeDocument/2006/relationships/hyperlink" Target="https://cdn.shopify.com/s/files/1/0257/8605/6753/files/Discoverer_At3_4S_n3.jpg?v=1625700089" TargetMode="External"/><Relationship Id="rId1575" Type="http://schemas.openxmlformats.org/officeDocument/2006/relationships/hyperlink" Target="https://cdn.shopify.com/s/files/1/0257/8605/6753/files/Discoverer_Srx_n3.jpg?v=1626110778" TargetMode="External"/><Relationship Id="rId1782" Type="http://schemas.openxmlformats.org/officeDocument/2006/relationships/hyperlink" Target="https://cdn.shopify.com/s/files/1/0257/8605/6753/files/Zeon_Rs3-S_3.jpg?v=1626191890" TargetMode="External"/><Relationship Id="rId74" Type="http://schemas.openxmlformats.org/officeDocument/2006/relationships/hyperlink" Target="https://cdn.shopify.com/s/files/1/0257/8605/6753/files/T-A_Ko2_N_1.png?v=1624895912" TargetMode="External"/><Relationship Id="rId500" Type="http://schemas.openxmlformats.org/officeDocument/2006/relationships/hyperlink" Target="https://cdn.shopify.com/s/files/1/0257/8605/6753/files/Advantage_TA_Drive_1_e107c62c-35a1-4b0c-95f5-9d3ca28b7228.jpg?v=1625335077" TargetMode="External"/><Relationship Id="rId805" Type="http://schemas.openxmlformats.org/officeDocument/2006/relationships/hyperlink" Target="https://cdn.shopify.com/s/files/1/0257/8605/6753/files/Turanza_El_400_02_n3.jpg?v=1625611761" TargetMode="External"/><Relationship Id="rId1130" Type="http://schemas.openxmlformats.org/officeDocument/2006/relationships/hyperlink" Target="https://cdn.shopify.com/s/files/1/0257/8605/6753/files/Cs5_Grand_Touring_1.jpg?v=1625682131" TargetMode="External"/><Relationship Id="rId1228" Type="http://schemas.openxmlformats.org/officeDocument/2006/relationships/hyperlink" Target="https://cdn.shopify.com/s/files/1/0257/8605/6753/files/Cs5_Ultra_Touring_n1.jpg?v=1625693389" TargetMode="External"/><Relationship Id="rId1435" Type="http://schemas.openxmlformats.org/officeDocument/2006/relationships/hyperlink" Target="https://cdn.shopify.com/s/files/1/0257/8605/6753/files/Discuverer_Atr_1.jpg?v=1625762793" TargetMode="External"/><Relationship Id="rId1642" Type="http://schemas.openxmlformats.org/officeDocument/2006/relationships/hyperlink" Target="https://cdn.shopify.com/s/files/1/0257/8605/6753/files/Stt_Pro_Lb_1.jpg?v=1626128899" TargetMode="External"/><Relationship Id="rId1947" Type="http://schemas.openxmlformats.org/officeDocument/2006/relationships/hyperlink" Target="https://cdn.shopify.com/s/files/1/0257/8605/6753/files/Ec300_n1.jpg?v=1626211330" TargetMode="External"/><Relationship Id="rId1502" Type="http://schemas.openxmlformats.org/officeDocument/2006/relationships/hyperlink" Target="https://cdn.shopify.com/s/files/1/0257/8605/6753/files/Discoverer_h-t_plus_2.jpg?v=1625766380" TargetMode="External"/><Relationship Id="rId1807" Type="http://schemas.openxmlformats.org/officeDocument/2006/relationships/hyperlink" Target="https://cdn.shopify.com/s/files/1/0257/8605/6753/files/Direzza_Dz_102_n2.jpg?v=1626195129" TargetMode="External"/><Relationship Id="rId290" Type="http://schemas.openxmlformats.org/officeDocument/2006/relationships/hyperlink" Target="https://cdn.shopify.com/s/files/1/0257/8605/6753/files/G-Force_TA_Kdw_N1.jpg?v=1624985290" TargetMode="External"/><Relationship Id="rId388" Type="http://schemas.openxmlformats.org/officeDocument/2006/relationships/hyperlink" Target="https://cdn.shopify.com/s/files/1/0257/8605/6753/files/BFGoodrich-Mud-Terrain-TA-KM2-LB_3.jpg?v=1625068044" TargetMode="External"/><Relationship Id="rId2069" Type="http://schemas.openxmlformats.org/officeDocument/2006/relationships/hyperlink" Target="https://cdn.shopify.com/s/files/1/0257/8605/6753/files/Sp_Sport_Maxx_n3.jpg?v=1626219713" TargetMode="External"/><Relationship Id="rId150" Type="http://schemas.openxmlformats.org/officeDocument/2006/relationships/hyperlink" Target="https://cdn.shopify.com/s/files/1/0257/8605/6753/files/T-A_Ko2_N_3.png?v=1624895912" TargetMode="External"/><Relationship Id="rId595" Type="http://schemas.openxmlformats.org/officeDocument/2006/relationships/hyperlink" Target="https://cdn.shopify.com/s/files/1/0257/8605/6753/files/Dueler_H-P_Sport_3.jpg?v=1625523480" TargetMode="External"/><Relationship Id="rId248" Type="http://schemas.openxmlformats.org/officeDocument/2006/relationships/hyperlink" Target="https://cdn.shopify.com/s/files/1/0257/8605/6753/files/G-Force_Super_Sport_A-S_N1.png?v=1624981893" TargetMode="External"/><Relationship Id="rId455" Type="http://schemas.openxmlformats.org/officeDocument/2006/relationships/hyperlink" Target="https://cdn.shopify.com/s/files/1/0257/8605/6753/files/T-A_Ko2_N_3.png?v=1624895912" TargetMode="External"/><Relationship Id="rId662" Type="http://schemas.openxmlformats.org/officeDocument/2006/relationships/hyperlink" Target="https://cdn.shopify.com/s/files/1/0257/8605/6753/files/Dueler_Hl_400_1.jpg?v=1625584770" TargetMode="External"/><Relationship Id="rId1085" Type="http://schemas.openxmlformats.org/officeDocument/2006/relationships/hyperlink" Target="https://cdn.shopify.com/s/files/1/0257/8605/6753/files/Cooper-CS3-Touring_1.jpg?v=1625679610" TargetMode="External"/><Relationship Id="rId1292" Type="http://schemas.openxmlformats.org/officeDocument/2006/relationships/hyperlink" Target="https://cdn.shopify.com/s/files/1/0257/8605/6753/files/Discoverer_At3_Lt_n2.jpg?v=1625697754" TargetMode="External"/><Relationship Id="rId2136" Type="http://schemas.openxmlformats.org/officeDocument/2006/relationships/hyperlink" Target="https://cdn.shopify.com/s/files/1/0257/8605/6753/files/Sp_Touting_T1_n3.jpg?v=1626275015" TargetMode="External"/><Relationship Id="rId108" Type="http://schemas.openxmlformats.org/officeDocument/2006/relationships/hyperlink" Target="https://cdn.shopify.com/s/files/1/0257/8605/6753/files/T-A_Ko2_N_3.png?v=1624895912" TargetMode="External"/><Relationship Id="rId315" Type="http://schemas.openxmlformats.org/officeDocument/2006/relationships/hyperlink" Target="https://cdn.shopify.com/s/files/1/0257/8605/6753/files/G-Force_TA_Kdw_N2.jpg?v=1624985290" TargetMode="External"/><Relationship Id="rId522" Type="http://schemas.openxmlformats.org/officeDocument/2006/relationships/hyperlink" Target="https://cdn.shopify.com/s/files/1/0257/8605/6753/files/Advantage_TA_Sport_2.jpg?v=1625502340" TargetMode="External"/><Relationship Id="rId967" Type="http://schemas.openxmlformats.org/officeDocument/2006/relationships/hyperlink" Target="https://cdn.shopify.com/s/files/1/0257/8605/6753/files/Cs1_n3.jpg?v=1625677022" TargetMode="External"/><Relationship Id="rId1152" Type="http://schemas.openxmlformats.org/officeDocument/2006/relationships/hyperlink" Target="https://cdn.shopify.com/s/files/1/0257/8605/6753/files/Cs5_Grand_Touring_2.jpg?v=1625682131" TargetMode="External"/><Relationship Id="rId1597" Type="http://schemas.openxmlformats.org/officeDocument/2006/relationships/hyperlink" Target="https://cdn.shopify.com/s/files/1/0257/8605/6753/files/Stt_pro_Ln_1.jpg?v=1626128915" TargetMode="External"/><Relationship Id="rId2203" Type="http://schemas.openxmlformats.org/officeDocument/2006/relationships/hyperlink" Target="https://cdn.shopify.com/s/files/1/0257/8605/6753/files/Chrono_n2.jpg?v=1626276399" TargetMode="External"/><Relationship Id="rId96" Type="http://schemas.openxmlformats.org/officeDocument/2006/relationships/hyperlink" Target="https://cdn.shopify.com/s/files/1/0257/8605/6753/files/T-A_Ko2_N_3.png?v=1624895912" TargetMode="External"/><Relationship Id="rId827" Type="http://schemas.openxmlformats.org/officeDocument/2006/relationships/hyperlink" Target="https://cdn.shopify.com/s/files/1/0257/8605/6753/files/Turanza_Er300_n1.jpg?v=1625612453" TargetMode="External"/><Relationship Id="rId1012" Type="http://schemas.openxmlformats.org/officeDocument/2006/relationships/hyperlink" Target="https://cdn.shopify.com/s/files/1/0257/8605/6753/files/Cs1_n3.jpg?v=1625677022" TargetMode="External"/><Relationship Id="rId1457" Type="http://schemas.openxmlformats.org/officeDocument/2006/relationships/hyperlink" Target="https://cdn.shopify.com/s/files/1/0257/8605/6753/files/Discoverer_H-T_2.jpg?v=1625765642" TargetMode="External"/><Relationship Id="rId1664" Type="http://schemas.openxmlformats.org/officeDocument/2006/relationships/hyperlink" Target="https://cdn.shopify.com/s/files/1/0257/8605/6753/files/Stt_Pro_Lb_2.jpg?v=1626128899" TargetMode="External"/><Relationship Id="rId1871" Type="http://schemas.openxmlformats.org/officeDocument/2006/relationships/hyperlink" Target="https://cdn.shopify.com/s/files/1/0257/8605/6753/files/Direzza_Dz_102_n3.jpg?v=1626195052" TargetMode="External"/><Relationship Id="rId1317" Type="http://schemas.openxmlformats.org/officeDocument/2006/relationships/hyperlink" Target="https://cdn.shopify.com/s/files/1/0257/8605/6753/files/Discoverer_At3_Lt_n3.jpg?v=1625697754" TargetMode="External"/><Relationship Id="rId1524" Type="http://schemas.openxmlformats.org/officeDocument/2006/relationships/hyperlink" Target="https://cdn.shopify.com/s/files/1/0257/8605/6753/files/Discoverer_ht3_n3.jpg?v=1625787996" TargetMode="External"/><Relationship Id="rId1731" Type="http://schemas.openxmlformats.org/officeDocument/2006/relationships/hyperlink" Target="https://cdn.shopify.com/s/files/1/0257/8605/6753/files/Evolution_Tour_3.jpg?v=1626189435" TargetMode="External"/><Relationship Id="rId1969" Type="http://schemas.openxmlformats.org/officeDocument/2006/relationships/hyperlink" Target="https://cdn.shopify.com/s/files/1/0257/8605/6753/files/Grandtrek_Pt3_n2.jpg?v=1626212466" TargetMode="External"/><Relationship Id="rId23" Type="http://schemas.openxmlformats.org/officeDocument/2006/relationships/hyperlink" Target="https://cdn.shopify.com/s/files/1/0257/8605/6753/products/PIRELLISCORPIONVERDEEO-MO102V.jpg?v=1621607819" TargetMode="External"/><Relationship Id="rId1829" Type="http://schemas.openxmlformats.org/officeDocument/2006/relationships/hyperlink" Target="https://cdn.shopify.com/s/files/1/0257/8605/6753/files/Direzza_Dz_102_n3.jpg?v=1626195052" TargetMode="External"/><Relationship Id="rId172" Type="http://schemas.openxmlformats.org/officeDocument/2006/relationships/hyperlink" Target="https://cdn.shopify.com/s/files/1/0257/8605/6753/files/G-Force_Sport_N_2.jpg?v=1624905214" TargetMode="External"/><Relationship Id="rId477" Type="http://schemas.openxmlformats.org/officeDocument/2006/relationships/hyperlink" Target="https://cdn.shopify.com/s/files/1/0257/8605/6753/files/Advantage_TA_Suv_2.jpg?v=1625332635" TargetMode="External"/><Relationship Id="rId684" Type="http://schemas.openxmlformats.org/officeDocument/2006/relationships/hyperlink" Target="https://cdn.shopify.com/s/files/1/0257/8605/6753/files/Ecopia_Ep422_n2.jpg?v=1625590193" TargetMode="External"/><Relationship Id="rId2060" Type="http://schemas.openxmlformats.org/officeDocument/2006/relationships/hyperlink" Target="https://cdn.shopify.com/s/files/1/0257/8605/6753/files/Sp_Sport_Maxx_n3.jpg?v=1626219713" TargetMode="External"/><Relationship Id="rId2158" Type="http://schemas.openxmlformats.org/officeDocument/2006/relationships/hyperlink" Target="https://cdn.shopify.com/s/files/1/0257/8605/6753/files/Sp_Touting_T1_n1.jpg?v=1626275014" TargetMode="External"/><Relationship Id="rId337" Type="http://schemas.openxmlformats.org/officeDocument/2006/relationships/hyperlink" Target="https://cdn.shopify.com/s/files/1/0257/8605/6753/files/G-Force_TA_Kdw_N3.jpg?v=1624985290" TargetMode="External"/><Relationship Id="rId891" Type="http://schemas.openxmlformats.org/officeDocument/2006/relationships/hyperlink" Target="https://cdn.shopify.com/s/files/1/0257/8605/6753/files/Vanco_8_Lt_2.jpg?v=1625615951" TargetMode="External"/><Relationship Id="rId989" Type="http://schemas.openxmlformats.org/officeDocument/2006/relationships/hyperlink" Target="https://cdn.shopify.com/s/files/1/0257/8605/6753/files/Cs1_n1.jpg?v=1625677022" TargetMode="External"/><Relationship Id="rId2018" Type="http://schemas.openxmlformats.org/officeDocument/2006/relationships/hyperlink" Target="https://cdn.shopify.com/s/files/1/0257/8605/6753/files/Dunlop_Sp_Sport_n3.jpg?v=1626215078" TargetMode="External"/><Relationship Id="rId544" Type="http://schemas.openxmlformats.org/officeDocument/2006/relationships/hyperlink" Target="https://cdn.shopify.com/s/files/1/0257/8605/6753/files/Rugged_Terrain_TA_3.jpg?v=1625510272" TargetMode="External"/><Relationship Id="rId751" Type="http://schemas.openxmlformats.org/officeDocument/2006/relationships/hyperlink" Target="https://cdn.shopify.com/s/files/1/0257/8605/6753/files/Potenza_Re740_n3.jpg?v=1625597213" TargetMode="External"/><Relationship Id="rId849" Type="http://schemas.openxmlformats.org/officeDocument/2006/relationships/hyperlink" Target="https://cdn.shopify.com/s/files/1/0257/8605/6753/files/Turanza_T001_N2.jpg?v=1625612873" TargetMode="External"/><Relationship Id="rId1174" Type="http://schemas.openxmlformats.org/officeDocument/2006/relationships/hyperlink" Target="https://cdn.shopify.com/s/files/1/0257/8605/6753/files/Cs5_Grand_Touring_1.jpg?v=1625682131" TargetMode="External"/><Relationship Id="rId1381" Type="http://schemas.openxmlformats.org/officeDocument/2006/relationships/hyperlink" Target="https://cdn.shopify.com/s/files/1/0257/8605/6753/files/Discoverer_At3_4S_n1.jpg?v=1625700089" TargetMode="External"/><Relationship Id="rId1479" Type="http://schemas.openxmlformats.org/officeDocument/2006/relationships/hyperlink" Target="https://cdn.shopify.com/s/files/1/0257/8605/6753/files/Discoverer_H-T3.jpg?v=1625765642" TargetMode="External"/><Relationship Id="rId1686" Type="http://schemas.openxmlformats.org/officeDocument/2006/relationships/hyperlink" Target="https://cdn.shopify.com/s/files/1/0257/8605/6753/files/Evolution_Att_089b2665-a04c-41e4-92c7-898f3cb955ee.jpg?v=1626133401" TargetMode="External"/><Relationship Id="rId2225" Type="http://schemas.openxmlformats.org/officeDocument/2006/relationships/hyperlink" Target="https://cdn.shopify.com/s/files/1/0257/8605/6753/files/Cinturato_P1_n2.jpg?v=1626279115" TargetMode="External"/><Relationship Id="rId404" Type="http://schemas.openxmlformats.org/officeDocument/2006/relationships/hyperlink" Target="https://cdn.shopify.com/s/files/1/0257/8605/6753/files/BFGoodrich-Mud-Terrain-TA-KM2-LB_1_90f746c0-d23c-4010-9c91-294f02874f3e.jpg?v=1625089713" TargetMode="External"/><Relationship Id="rId611" Type="http://schemas.openxmlformats.org/officeDocument/2006/relationships/hyperlink" Target="https://cdn.shopify.com/s/files/1/0257/8605/6753/files/Dueler_H-P_Sport_2.jpg?v=1625523480" TargetMode="External"/><Relationship Id="rId1034" Type="http://schemas.openxmlformats.org/officeDocument/2006/relationships/hyperlink" Target="https://cdn.shopify.com/s/files/1/0257/8605/6753/files/Cs1_n1.jpg?v=1625677022" TargetMode="External"/><Relationship Id="rId1241" Type="http://schemas.openxmlformats.org/officeDocument/2006/relationships/hyperlink" Target="https://cdn.shopify.com/s/files/1/0257/8605/6753/files/Cs5_Ultra_Touring_n2.png?v=1625693389" TargetMode="External"/><Relationship Id="rId1339" Type="http://schemas.openxmlformats.org/officeDocument/2006/relationships/hyperlink" Target="https://cdn.shopify.com/s/files/1/0257/8605/6753/files/Discoverer_AT3_Suv_n1.jpg?v=1625698384" TargetMode="External"/><Relationship Id="rId1893" Type="http://schemas.openxmlformats.org/officeDocument/2006/relationships/hyperlink" Target="https://cdn.shopify.com/s/files/1/0257/8605/6753/files/Direzza_Dz_102_n1.jpg?v=1626195053" TargetMode="External"/><Relationship Id="rId709" Type="http://schemas.openxmlformats.org/officeDocument/2006/relationships/hyperlink" Target="https://cdn.shopify.com/s/files/1/0257/8605/6753/files/Re050_n3.jpg?v=1625596217" TargetMode="External"/><Relationship Id="rId916" Type="http://schemas.openxmlformats.org/officeDocument/2006/relationships/hyperlink" Target="https://cdn.shopify.com/s/files/1/0257/8605/6753/files/Cobra_Radial_Gt_n3.jpg?v=1625675908" TargetMode="External"/><Relationship Id="rId1101" Type="http://schemas.openxmlformats.org/officeDocument/2006/relationships/hyperlink" Target="https://cdn.shopify.com/s/files/1/0257/8605/6753/files/Cooper-CS3-Touring_2.jpg?v=1625679610" TargetMode="External"/><Relationship Id="rId1546" Type="http://schemas.openxmlformats.org/officeDocument/2006/relationships/hyperlink" Target="https://cdn.shopify.com/s/files/1/0257/8605/6753/files/Discoverer_ht3_n1.jpg?v=1625787996" TargetMode="External"/><Relationship Id="rId1753" Type="http://schemas.openxmlformats.org/officeDocument/2006/relationships/hyperlink" Target="https://cdn.shopify.com/s/files/1/0257/8605/6753/files/Zeon_Ltz_1.jpg?v=1626190484" TargetMode="External"/><Relationship Id="rId1960" Type="http://schemas.openxmlformats.org/officeDocument/2006/relationships/hyperlink" Target="https://cdn.shopify.com/s/files/1/0257/8605/6753/files/Grandtrek_Pt3_n2.jpg?v=1626212466" TargetMode="External"/><Relationship Id="rId45" Type="http://schemas.openxmlformats.org/officeDocument/2006/relationships/hyperlink" Target="https://cdn.shopify.com/s/files/1/0257/8605/6753/files/T-A_KO_N2.jpg?v=1624894075" TargetMode="External"/><Relationship Id="rId1406" Type="http://schemas.openxmlformats.org/officeDocument/2006/relationships/hyperlink" Target="https://cdn.shopify.com/s/files/1/0257/8605/6753/files/Discuverer_Atr_3.jpg?v=1625762793" TargetMode="External"/><Relationship Id="rId1613" Type="http://schemas.openxmlformats.org/officeDocument/2006/relationships/hyperlink" Target="https://cdn.shopify.com/s/files/1/0257/8605/6753/files/Stt_Pro_Ln2.jpg?v=1626128915" TargetMode="External"/><Relationship Id="rId1820" Type="http://schemas.openxmlformats.org/officeDocument/2006/relationships/hyperlink" Target="https://cdn.shopify.com/s/files/1/0257/8605/6753/files/Direzza_Dz_102_n3.jpg?v=1626195052" TargetMode="External"/><Relationship Id="rId194" Type="http://schemas.openxmlformats.org/officeDocument/2006/relationships/hyperlink" Target="https://cdn.shopify.com/s/files/1/0257/8605/6753/files/G_Force_Sport_Comp2_N_2.jpg?v=1624905646" TargetMode="External"/><Relationship Id="rId1918" Type="http://schemas.openxmlformats.org/officeDocument/2006/relationships/hyperlink" Target="https://cdn.shopify.com/s/files/1/0257/8605/6753/files/Direzza_Dz101_n2.jpg?v=1626196146" TargetMode="External"/><Relationship Id="rId2082" Type="http://schemas.openxmlformats.org/officeDocument/2006/relationships/hyperlink" Target="https://cdn.shopify.com/s/files/1/0257/8605/6753/files/Sp_Sport_Maxx_Gt_n1.jpg?v=1626220065" TargetMode="External"/><Relationship Id="rId261" Type="http://schemas.openxmlformats.org/officeDocument/2006/relationships/hyperlink" Target="https://cdn.shopify.com/s/files/1/0257/8605/6753/files/G-Force_TA_Kdw_N2.jpg?v=1624985290" TargetMode="External"/><Relationship Id="rId499" Type="http://schemas.openxmlformats.org/officeDocument/2006/relationships/hyperlink" Target="https://cdn.shopify.com/s/files/1/0257/8605/6753/files/Advantage_TA_Drive_3_e41dd802-9543-4c69-9121-dc57f6eab428.jpg?v=1625335077" TargetMode="External"/><Relationship Id="rId359" Type="http://schemas.openxmlformats.org/officeDocument/2006/relationships/hyperlink" Target="https://cdn.shopify.com/s/files/1/0257/8605/6753/files/Long_Trail_TA_Tour_LN_1.jpg?v=1624987197" TargetMode="External"/><Relationship Id="rId566" Type="http://schemas.openxmlformats.org/officeDocument/2006/relationships/hyperlink" Target="https://cdn.shopify.com/s/files/1/0257/8605/6753/files/Dueler_AT_Revo_2_n1.jpg?v=1625520229" TargetMode="External"/><Relationship Id="rId773" Type="http://schemas.openxmlformats.org/officeDocument/2006/relationships/hyperlink" Target="https://cdn.shopify.com/s/files/1/0257/8605/6753/files/Potenza_S001_n1.jpg?v=1625611381" TargetMode="External"/><Relationship Id="rId1196" Type="http://schemas.openxmlformats.org/officeDocument/2006/relationships/hyperlink" Target="https://cdn.shopify.com/s/files/1/0257/8605/6753/files/Cs5_Grand_Touring_2.jpg?v=1625682131" TargetMode="External"/><Relationship Id="rId2247" Type="http://schemas.openxmlformats.org/officeDocument/2006/relationships/hyperlink" Target="https://cdn.shopify.com/s/files/1/0257/8605/6753/files/Cinturato_P1_n3.jpg?v=1626279115" TargetMode="External"/><Relationship Id="rId121" Type="http://schemas.openxmlformats.org/officeDocument/2006/relationships/hyperlink" Target="https://cdn.shopify.com/s/files/1/0257/8605/6753/files/T-A_Ko2_N_2.png?v=1624895912" TargetMode="External"/><Relationship Id="rId219" Type="http://schemas.openxmlformats.org/officeDocument/2006/relationships/hyperlink" Target="https://cdn.shopify.com/s/files/1/0257/8605/6753/files/G_Force_Sport_Comp2_N_1.jpg?v=1624905646" TargetMode="External"/><Relationship Id="rId426" Type="http://schemas.openxmlformats.org/officeDocument/2006/relationships/hyperlink" Target="https://cdn.shopify.com/s/files/1/0257/8605/6753/files/BFGoodrich-Mud-Terrain-TA-KM2-LB_3_81449c8b-a348-4cf9-8f2d-072d681f8459.jpg?v=1625089713" TargetMode="External"/><Relationship Id="rId633" Type="http://schemas.openxmlformats.org/officeDocument/2006/relationships/hyperlink" Target="https://cdn.shopify.com/s/files/1/0257/8605/6753/files/Dueler_At_684_II_2.jpg?v=1625525524" TargetMode="External"/><Relationship Id="rId980" Type="http://schemas.openxmlformats.org/officeDocument/2006/relationships/hyperlink" Target="https://cdn.shopify.com/s/files/1/0257/8605/6753/files/Cs1_n1.jpg?v=1625677022" TargetMode="External"/><Relationship Id="rId1056" Type="http://schemas.openxmlformats.org/officeDocument/2006/relationships/hyperlink" Target="https://cdn.shopify.com/s/files/1/0257/8605/6753/files/Cooper-CS3-Touring_2.jpg?v=1625679610" TargetMode="External"/><Relationship Id="rId1263" Type="http://schemas.openxmlformats.org/officeDocument/2006/relationships/hyperlink" Target="https://cdn.shopify.com/s/files/1/0257/8605/6753/files/Cs5_Ultra_Touring_n3.png?v=1625693389" TargetMode="External"/><Relationship Id="rId2107" Type="http://schemas.openxmlformats.org/officeDocument/2006/relationships/hyperlink" Target="https://cdn.shopify.com/s/files/1/0257/8605/6753/files/Sp_Sport_Maxx_Gt_n2.jpg?v=1626220065" TargetMode="External"/><Relationship Id="rId840" Type="http://schemas.openxmlformats.org/officeDocument/2006/relationships/hyperlink" Target="https://cdn.shopify.com/s/files/1/0257/8605/6753/files/Turanza_Er300_n2.jpg?v=1625612453" TargetMode="External"/><Relationship Id="rId938" Type="http://schemas.openxmlformats.org/officeDocument/2006/relationships/hyperlink" Target="https://cdn.shopify.com/s/files/1/0257/8605/6753/files/Cobra_Radial_Gt_LN_n1.jpg?v=1625675908" TargetMode="External"/><Relationship Id="rId1470" Type="http://schemas.openxmlformats.org/officeDocument/2006/relationships/hyperlink" Target="https://cdn.shopify.com/s/files/1/0257/8605/6753/files/Discoverer_H-T3.jpg?v=1625765642" TargetMode="External"/><Relationship Id="rId1568" Type="http://schemas.openxmlformats.org/officeDocument/2006/relationships/hyperlink" Target="https://cdn.shopify.com/s/files/1/0257/8605/6753/files/cooper-discoverer-st_maxx_Lb2.jpg?v=1625847318" TargetMode="External"/><Relationship Id="rId1775" Type="http://schemas.openxmlformats.org/officeDocument/2006/relationships/hyperlink" Target="https://cdn.shopify.com/s/files/1/0257/8605/6753/files/Zeon_Rs3-S_2.jpg?v=1626191889" TargetMode="External"/><Relationship Id="rId67" Type="http://schemas.openxmlformats.org/officeDocument/2006/relationships/hyperlink" Target="https://cdn.shopify.com/s/files/1/0257/8605/6753/files/T-A_Ko2_N_2.png?v=1624895912" TargetMode="External"/><Relationship Id="rId700" Type="http://schemas.openxmlformats.org/officeDocument/2006/relationships/hyperlink" Target="https://cdn.shopify.com/s/files/1/0257/8605/6753/files/Ecopia_Ep422_Plus_3.jpg?v=1625590239" TargetMode="External"/><Relationship Id="rId1123" Type="http://schemas.openxmlformats.org/officeDocument/2006/relationships/hyperlink" Target="https://cdn.shopify.com/s/files/1/0257/8605/6753/files/Cs4_Touring_3.jpg?v=1625680249" TargetMode="External"/><Relationship Id="rId1330" Type="http://schemas.openxmlformats.org/officeDocument/2006/relationships/hyperlink" Target="https://cdn.shopify.com/s/files/1/0257/8605/6753/files/Discoverer_At3_Lt_n1.jpg?v=1625697754" TargetMode="External"/><Relationship Id="rId1428" Type="http://schemas.openxmlformats.org/officeDocument/2006/relationships/hyperlink" Target="https://cdn.shopify.com/s/files/1/0257/8605/6753/files/Discuverer_Atr_2.jpg?v=1625762793" TargetMode="External"/><Relationship Id="rId1635" Type="http://schemas.openxmlformats.org/officeDocument/2006/relationships/hyperlink" Target="https://cdn.shopify.com/s/files/1/0257/8605/6753/files/Stt_Pro_Lb_3.jpg?v=1626128899" TargetMode="External"/><Relationship Id="rId1982" Type="http://schemas.openxmlformats.org/officeDocument/2006/relationships/hyperlink" Target="https://cdn.shopify.com/s/files/1/0257/8605/6753/files/Grandtreck_Pt3_n2.jpg?v=1626212479" TargetMode="External"/><Relationship Id="rId1842" Type="http://schemas.openxmlformats.org/officeDocument/2006/relationships/hyperlink" Target="https://cdn.shopify.com/s/files/1/0257/8605/6753/files/Direzza_Dz_102_n1.jpg?v=1626195053" TargetMode="External"/><Relationship Id="rId1702" Type="http://schemas.openxmlformats.org/officeDocument/2006/relationships/hyperlink" Target="https://cdn.shopify.com/s/files/1/0257/8605/6753/files/Evolution_Att_Ln1.jpg?v=1626133401" TargetMode="External"/><Relationship Id="rId283" Type="http://schemas.openxmlformats.org/officeDocument/2006/relationships/hyperlink" Target="https://cdn.shopify.com/s/files/1/0257/8605/6753/files/G-Force_TA_Kdw_N3.jpg?v=1624985290" TargetMode="External"/><Relationship Id="rId490" Type="http://schemas.openxmlformats.org/officeDocument/2006/relationships/hyperlink" Target="https://cdn.shopify.com/s/files/1/0257/8605/6753/files/Advantage_TA_Drive_3_e41dd802-9543-4c69-9121-dc57f6eab428.jpg?v=1625335077" TargetMode="External"/><Relationship Id="rId2171" Type="http://schemas.openxmlformats.org/officeDocument/2006/relationships/hyperlink" Target="https://cdn.shopify.com/s/files/1/0257/8605/6753/files/Sport_Blue_Response_n2.jpg?v=1626275410" TargetMode="External"/><Relationship Id="rId143" Type="http://schemas.openxmlformats.org/officeDocument/2006/relationships/hyperlink" Target="https://cdn.shopify.com/s/files/1/0257/8605/6753/files/T-A_Ko2_N_1.png?v=1624895912" TargetMode="External"/><Relationship Id="rId350" Type="http://schemas.openxmlformats.org/officeDocument/2006/relationships/hyperlink" Target="https://cdn.shopify.com/s/files/1/0257/8605/6753/files/Long_Trail_TA_Tour_LN_1.jpg?v=1624987197" TargetMode="External"/><Relationship Id="rId588" Type="http://schemas.openxmlformats.org/officeDocument/2006/relationships/hyperlink" Target="https://cdn.shopify.com/s/files/1/0257/8605/6753/files/Dueler_H-P_Sport_1.jpg?v=1625523480" TargetMode="External"/><Relationship Id="rId795" Type="http://schemas.openxmlformats.org/officeDocument/2006/relationships/hyperlink" Target="https://cdn.shopify.com/s/files/1/0257/8605/6753/files/Potenza_S001_n2.jpg?v=1625611381" TargetMode="External"/><Relationship Id="rId2031" Type="http://schemas.openxmlformats.org/officeDocument/2006/relationships/hyperlink" Target="https://cdn.shopify.com/s/files/1/0257/8605/6753/files/Dunlop_Sport_5000_n1.jpg?v=1626215832" TargetMode="External"/><Relationship Id="rId2269" Type="http://schemas.openxmlformats.org/officeDocument/2006/relationships/hyperlink" Target="https://cdn.shopify.com/s/files/1/0257/8605/6753/products/TornelClassicn1.jpg?v=1627150929" TargetMode="External"/><Relationship Id="rId9" Type="http://schemas.openxmlformats.org/officeDocument/2006/relationships/hyperlink" Target="https://cdn.shopify.com/s/files/1/0257/8605/6753/products/Pirelli_Scorpion_ATR_Street_1_eadcd761-050c-405b-8740-c5bee17fe337.jpg?v=1621607189" TargetMode="External"/><Relationship Id="rId210" Type="http://schemas.openxmlformats.org/officeDocument/2006/relationships/hyperlink" Target="https://cdn.shopify.com/s/files/1/0257/8605/6753/files/G_Force_Sport_Comp2_N_1.jpg?v=1624905646" TargetMode="External"/><Relationship Id="rId448" Type="http://schemas.openxmlformats.org/officeDocument/2006/relationships/hyperlink" Target="https://cdn.shopify.com/s/files/1/0257/8605/6753/files/Radial_T-A_1.png?v=1625095887" TargetMode="External"/><Relationship Id="rId655" Type="http://schemas.openxmlformats.org/officeDocument/2006/relationships/hyperlink" Target="https://cdn.shopify.com/s/files/1/0257/8605/6753/files/Dueler_Hl_400_3.jpg?v=1625584770" TargetMode="External"/><Relationship Id="rId862" Type="http://schemas.openxmlformats.org/officeDocument/2006/relationships/hyperlink" Target="https://cdn.shopify.com/s/files/1/0257/8605/6753/files/Turanza_T001_N3.jpg?v=1625612873" TargetMode="External"/><Relationship Id="rId1078" Type="http://schemas.openxmlformats.org/officeDocument/2006/relationships/hyperlink" Target="https://cdn.shopify.com/s/files/1/0257/8605/6753/files/Cooper-CS3-Touring_3.jpg?v=1625679610" TargetMode="External"/><Relationship Id="rId1285" Type="http://schemas.openxmlformats.org/officeDocument/2006/relationships/hyperlink" Target="https://cdn.shopify.com/s/files/1/0257/8605/6753/files/Discoverer_At3_Lt_n1.jpg?v=1625697754" TargetMode="External"/><Relationship Id="rId1492" Type="http://schemas.openxmlformats.org/officeDocument/2006/relationships/hyperlink" Target="https://cdn.shopify.com/s/files/1/0257/8605/6753/files/Discoverer_h-t_plus_1.jpg?v=1625766380" TargetMode="External"/><Relationship Id="rId2129" Type="http://schemas.openxmlformats.org/officeDocument/2006/relationships/hyperlink" Target="https://cdn.shopify.com/s/files/1/0257/8605/6753/files/Sp_Sport_Maxx_Tt_n2.jpg?v=1626220637" TargetMode="External"/><Relationship Id="rId308" Type="http://schemas.openxmlformats.org/officeDocument/2006/relationships/hyperlink" Target="https://cdn.shopify.com/s/files/1/0257/8605/6753/files/G-Force_TA_Kdw_N1.jpg?v=1624985290" TargetMode="External"/><Relationship Id="rId515" Type="http://schemas.openxmlformats.org/officeDocument/2006/relationships/hyperlink" Target="https://cdn.shopify.com/s/files/1/0257/8605/6753/files/Advantage_TA_Drive_1_e107c62c-35a1-4b0c-95f5-9d3ca28b7228.jpg?v=1625335077" TargetMode="External"/><Relationship Id="rId722" Type="http://schemas.openxmlformats.org/officeDocument/2006/relationships/hyperlink" Target="https://cdn.shopify.com/s/files/1/0257/8605/6753/files/Potenza_R050A_1.jpg?v=1625596343" TargetMode="External"/><Relationship Id="rId1145" Type="http://schemas.openxmlformats.org/officeDocument/2006/relationships/hyperlink" Target="https://cdn.shopify.com/s/files/1/0257/8605/6753/files/Cs5_Grand_Touring_1.jpg?v=1625682131" TargetMode="External"/><Relationship Id="rId1352" Type="http://schemas.openxmlformats.org/officeDocument/2006/relationships/hyperlink" Target="https://cdn.shopify.com/s/files/1/0257/8605/6753/files/Discoverer_AT3_Suv_n2.jpg?v=1625698384" TargetMode="External"/><Relationship Id="rId1797" Type="http://schemas.openxmlformats.org/officeDocument/2006/relationships/hyperlink" Target="https://cdn.shopify.com/s/files/1/0257/8605/6753/files/Zeon_Rs3-S_3.jpg?v=1626191890" TargetMode="External"/><Relationship Id="rId89" Type="http://schemas.openxmlformats.org/officeDocument/2006/relationships/hyperlink" Target="https://cdn.shopify.com/s/files/1/0257/8605/6753/files/T-A_Ko2_N_1.png?v=1624895912" TargetMode="External"/><Relationship Id="rId1005" Type="http://schemas.openxmlformats.org/officeDocument/2006/relationships/hyperlink" Target="https://cdn.shopify.com/s/files/1/0257/8605/6753/files/Cs1_n2.jpg?v=1625677022" TargetMode="External"/><Relationship Id="rId1212" Type="http://schemas.openxmlformats.org/officeDocument/2006/relationships/hyperlink" Target="https://cdn.shopify.com/s/files/1/0257/8605/6753/files/Cs5_Ultra_Touring_n3.png?v=1625693389" TargetMode="External"/><Relationship Id="rId1657" Type="http://schemas.openxmlformats.org/officeDocument/2006/relationships/hyperlink" Target="https://cdn.shopify.com/s/files/1/0257/8605/6753/files/Stt_Pro_Lb_1.jpg?v=1626128899" TargetMode="External"/><Relationship Id="rId1864" Type="http://schemas.openxmlformats.org/officeDocument/2006/relationships/hyperlink" Target="https://cdn.shopify.com/s/files/1/0257/8605/6753/files/Direzza_Dz_102_n2.jpg?v=1626195129" TargetMode="External"/><Relationship Id="rId1517" Type="http://schemas.openxmlformats.org/officeDocument/2006/relationships/hyperlink" Target="https://cdn.shopify.com/s/files/1/0257/8605/6753/files/Discoverer_ht3_n2.jpg?v=1625787996" TargetMode="External"/><Relationship Id="rId1724" Type="http://schemas.openxmlformats.org/officeDocument/2006/relationships/hyperlink" Target="https://cdn.shopify.com/s/files/1/0257/8605/6753/files/Evolution_Sport_2.jpg?v=1626189050" TargetMode="External"/><Relationship Id="rId16" Type="http://schemas.openxmlformats.org/officeDocument/2006/relationships/hyperlink" Target="https://cdn.shopify.com/s/files/1/0257/8605/6753/products/PIRELLISCORPIONVERDE111H.jpg?v=1621606648" TargetMode="External"/><Relationship Id="rId1931" Type="http://schemas.openxmlformats.org/officeDocument/2006/relationships/hyperlink" Target="https://cdn.shopify.com/s/files/1/0257/8605/6753/files/Ensave_2030_Eo_Sl_n3.png?v=1626198054" TargetMode="External"/><Relationship Id="rId2193" Type="http://schemas.openxmlformats.org/officeDocument/2006/relationships/hyperlink" Target="https://cdn.shopify.com/s/files/1/0257/8605/6753/files/Chrono_n1.jpg?v=1626276399" TargetMode="External"/><Relationship Id="rId165" Type="http://schemas.openxmlformats.org/officeDocument/2006/relationships/hyperlink" Target="https://cdn.shopify.com/s/files/1/0257/8605/6753/files/G-Force_Sport_N_3.jpg?v=1624905214" TargetMode="External"/><Relationship Id="rId372" Type="http://schemas.openxmlformats.org/officeDocument/2006/relationships/hyperlink" Target="https://cdn.shopify.com/s/files/1/0257/8605/6753/files/BFGoodrich-Mud-Terrain-TA-KM2-LB_2.png?v=1625068044" TargetMode="External"/><Relationship Id="rId677" Type="http://schemas.openxmlformats.org/officeDocument/2006/relationships/hyperlink" Target="https://cdn.shopify.com/s/files/1/0257/8605/6753/files/Ecopia_Ep150_n1.jpg?v=1625589490" TargetMode="External"/><Relationship Id="rId2053" Type="http://schemas.openxmlformats.org/officeDocument/2006/relationships/hyperlink" Target="https://cdn.shopify.com/s/files/1/0257/8605/6753/files/Sp_Sport_Maxx_n2.jpg?v=1626219713" TargetMode="External"/><Relationship Id="rId2260" Type="http://schemas.openxmlformats.org/officeDocument/2006/relationships/hyperlink" Target="https://cdn.shopify.com/s/files/1/0257/8605/6753/files/Cinturato_P4_n1.jpg?v=1626279892" TargetMode="External"/><Relationship Id="rId232" Type="http://schemas.openxmlformats.org/officeDocument/2006/relationships/hyperlink" Target="https://cdn.shopify.com/s/files/1/0257/8605/6753/files/G_Force_Sport_Comp2_N_3.png?v=1624905647" TargetMode="External"/><Relationship Id="rId884" Type="http://schemas.openxmlformats.org/officeDocument/2006/relationships/hyperlink" Target="https://cdn.shopify.com/s/files/1/0257/8605/6753/files/Contipremiumcontact_2_n1.png?v=1625615101" TargetMode="External"/><Relationship Id="rId2120" Type="http://schemas.openxmlformats.org/officeDocument/2006/relationships/hyperlink" Target="https://cdn.shopify.com/s/files/1/0257/8605/6753/files/Sp_Sport_Maxx_n_3.jpg?v=1626220421" TargetMode="External"/><Relationship Id="rId537" Type="http://schemas.openxmlformats.org/officeDocument/2006/relationships/hyperlink" Target="https://cdn.shopify.com/s/files/1/0257/8605/6753/files/Touring_TA_Pro_Series_T_2.jpg?v=1625507527" TargetMode="External"/><Relationship Id="rId744" Type="http://schemas.openxmlformats.org/officeDocument/2006/relationships/hyperlink" Target="https://cdn.shopify.com/s/files/1/0257/8605/6753/files/Potenza_Re080_n2.jpg?v=1625597079" TargetMode="External"/><Relationship Id="rId951" Type="http://schemas.openxmlformats.org/officeDocument/2006/relationships/hyperlink" Target="https://cdn.shopify.com/s/files/1/0257/8605/6753/files/Cs1_n2.jpg?v=1625677022" TargetMode="External"/><Relationship Id="rId1167" Type="http://schemas.openxmlformats.org/officeDocument/2006/relationships/hyperlink" Target="https://cdn.shopify.com/s/files/1/0257/8605/6753/files/Cs5_Grand_Touring_3.jpg?v=1625682131" TargetMode="External"/><Relationship Id="rId1374" Type="http://schemas.openxmlformats.org/officeDocument/2006/relationships/hyperlink" Target="https://cdn.shopify.com/s/files/1/0257/8605/6753/files/Discoverer_At3_4S_n3.jpg?v=1625700089" TargetMode="External"/><Relationship Id="rId1581" Type="http://schemas.openxmlformats.org/officeDocument/2006/relationships/hyperlink" Target="https://cdn.shopify.com/s/files/1/0257/8605/6753/files/Discoverer_St_3.jpg?v=1626113055" TargetMode="External"/><Relationship Id="rId1679" Type="http://schemas.openxmlformats.org/officeDocument/2006/relationships/hyperlink" Target="https://cdn.shopify.com/s/files/1/0257/8605/6753/files/Stt_Pro_Lb_2.jpg?v=1626128899" TargetMode="External"/><Relationship Id="rId2218" Type="http://schemas.openxmlformats.org/officeDocument/2006/relationships/hyperlink" Target="https://cdn.shopify.com/s/files/1/0257/8605/6753/files/Cinturato_P1_n1.jpg?v=1626279115" TargetMode="External"/><Relationship Id="rId80" Type="http://schemas.openxmlformats.org/officeDocument/2006/relationships/hyperlink" Target="https://cdn.shopify.com/s/files/1/0257/8605/6753/files/T-A_Ko2_N_1.png?v=1624895912" TargetMode="External"/><Relationship Id="rId604" Type="http://schemas.openxmlformats.org/officeDocument/2006/relationships/hyperlink" Target="https://cdn.shopify.com/s/files/1/0257/8605/6753/files/Dueler_H-P_Sport_3.jpg?v=1625523480" TargetMode="External"/><Relationship Id="rId811" Type="http://schemas.openxmlformats.org/officeDocument/2006/relationships/hyperlink" Target="https://cdn.shopify.com/s/files/1/0257/8605/6753/files/Turanza_Er300_n3.jpg?v=1625612453" TargetMode="External"/><Relationship Id="rId1027" Type="http://schemas.openxmlformats.org/officeDocument/2006/relationships/hyperlink" Target="https://cdn.shopify.com/s/files/1/0257/8605/6753/files/Cs1_n3.jpg?v=1625677022" TargetMode="External"/><Relationship Id="rId1234" Type="http://schemas.openxmlformats.org/officeDocument/2006/relationships/hyperlink" Target="https://cdn.shopify.com/s/files/1/0257/8605/6753/files/Cs5_Ultra_Touring_n1.jpg?v=1625693389" TargetMode="External"/><Relationship Id="rId1441" Type="http://schemas.openxmlformats.org/officeDocument/2006/relationships/hyperlink" Target="https://cdn.shopify.com/s/files/1/0257/8605/6753/files/Discuverer_Atr_1.jpg?v=1625762793" TargetMode="External"/><Relationship Id="rId1886" Type="http://schemas.openxmlformats.org/officeDocument/2006/relationships/hyperlink" Target="https://cdn.shopify.com/s/files/1/0257/8605/6753/files/Direzza_Dz_102_n3.jpg?v=1626195052" TargetMode="External"/><Relationship Id="rId909" Type="http://schemas.openxmlformats.org/officeDocument/2006/relationships/hyperlink" Target="https://cdn.shopify.com/s/files/1/0257/8605/6753/files/Cobra_Radial_Gt_n2.jpg?v=1625675908" TargetMode="External"/><Relationship Id="rId1301" Type="http://schemas.openxmlformats.org/officeDocument/2006/relationships/hyperlink" Target="https://cdn.shopify.com/s/files/1/0257/8605/6753/files/Discoverer_At3_Lt_n2.jpg?v=1625697754" TargetMode="External"/><Relationship Id="rId1539" Type="http://schemas.openxmlformats.org/officeDocument/2006/relationships/hyperlink" Target="https://cdn.shopify.com/s/files/1/0257/8605/6753/files/Discoverer_ht3_n3.jpg?v=1625787996" TargetMode="External"/><Relationship Id="rId1746" Type="http://schemas.openxmlformats.org/officeDocument/2006/relationships/hyperlink" Target="https://cdn.shopify.com/s/files/1/0257/8605/6753/files/Zeon_Ltz_3.jpg?v=1626190508" TargetMode="External"/><Relationship Id="rId1953" Type="http://schemas.openxmlformats.org/officeDocument/2006/relationships/hyperlink" Target="https://cdn.shopify.com/s/files/1/0257/8605/6753/files/Grandtrek_Pt3_n1.jpg?v=1626212458" TargetMode="External"/><Relationship Id="rId38" Type="http://schemas.openxmlformats.org/officeDocument/2006/relationships/hyperlink" Target="https://cdn.shopify.com/s/files/1/0257/8605/6753/files/T-A_KO_N1.jpg?v=1624894076" TargetMode="External"/><Relationship Id="rId1606" Type="http://schemas.openxmlformats.org/officeDocument/2006/relationships/hyperlink" Target="https://cdn.shopify.com/s/files/1/0257/8605/6753/files/Stt_pro_Ln_1.jpg?v=1626128915" TargetMode="External"/><Relationship Id="rId1813" Type="http://schemas.openxmlformats.org/officeDocument/2006/relationships/hyperlink" Target="https://cdn.shopify.com/s/files/1/0257/8605/6753/files/Direzza_Dz_102_n2.jpg?v=1626195129" TargetMode="External"/><Relationship Id="rId187" Type="http://schemas.openxmlformats.org/officeDocument/2006/relationships/hyperlink" Target="https://cdn.shopify.com/s/files/1/0257/8605/6753/files/G_Force_Sport_Comp2_N_3.png?v=1624905647" TargetMode="External"/><Relationship Id="rId394" Type="http://schemas.openxmlformats.org/officeDocument/2006/relationships/hyperlink" Target="https://cdn.shopify.com/s/files/1/0257/8605/6753/files/BFGoodrich-Mud-Terrain-TA-KM2-LN_3.jpg?v=1625068530" TargetMode="External"/><Relationship Id="rId2075" Type="http://schemas.openxmlformats.org/officeDocument/2006/relationships/hyperlink" Target="https://cdn.shopify.com/s/files/1/0257/8605/6753/files/Sp_Sport_Maxx_n3.jpg?v=1626219713" TargetMode="External"/><Relationship Id="rId254" Type="http://schemas.openxmlformats.org/officeDocument/2006/relationships/hyperlink" Target="https://cdn.shopify.com/s/files/1/0257/8605/6753/files/G-Force_Super_Sport_A-S_N1.png?v=1624981893" TargetMode="External"/><Relationship Id="rId699" Type="http://schemas.openxmlformats.org/officeDocument/2006/relationships/hyperlink" Target="https://cdn.shopify.com/s/files/1/0257/8605/6753/files/Ecopia_Ep422_Plus_2.jpg?v=1625590239" TargetMode="External"/><Relationship Id="rId1091" Type="http://schemas.openxmlformats.org/officeDocument/2006/relationships/hyperlink" Target="https://cdn.shopify.com/s/files/1/0257/8605/6753/files/Cooper-CS3-Touring_1.jpg?v=1625679610" TargetMode="External"/><Relationship Id="rId114" Type="http://schemas.openxmlformats.org/officeDocument/2006/relationships/hyperlink" Target="https://cdn.shopify.com/s/files/1/0257/8605/6753/files/T-A_Ko2_N_3.png?v=1624895912" TargetMode="External"/><Relationship Id="rId461" Type="http://schemas.openxmlformats.org/officeDocument/2006/relationships/hyperlink" Target="https://cdn.shopify.com/s/files/1/0257/8605/6753/files/Advantage_TA_Drive_1.jpg?v=1625264274" TargetMode="External"/><Relationship Id="rId559" Type="http://schemas.openxmlformats.org/officeDocument/2006/relationships/hyperlink" Target="https://cdn.shopify.com/s/files/1/0257/8605/6753/files/B250_N3.jpg?v=1625519912" TargetMode="External"/><Relationship Id="rId766" Type="http://schemas.openxmlformats.org/officeDocument/2006/relationships/hyperlink" Target="https://cdn.shopify.com/s/files/1/0257/8605/6753/files/Potenza_S001_n3.jpg?v=1625611381" TargetMode="External"/><Relationship Id="rId1189" Type="http://schemas.openxmlformats.org/officeDocument/2006/relationships/hyperlink" Target="https://cdn.shopify.com/s/files/1/0257/8605/6753/files/Cs5_Grand_Touring_1.jpg?v=1625682131" TargetMode="External"/><Relationship Id="rId1396" Type="http://schemas.openxmlformats.org/officeDocument/2006/relationships/hyperlink" Target="https://cdn.shopify.com/s/files/1/0257/8605/6753/files/Discuverer_Atr_1.jpg?v=1625762793" TargetMode="External"/><Relationship Id="rId2142" Type="http://schemas.openxmlformats.org/officeDocument/2006/relationships/hyperlink" Target="https://cdn.shopify.com/s/files/1/0257/8605/6753/files/Sp_Touting_T1_n3.jpg?v=1626275015" TargetMode="External"/><Relationship Id="rId321" Type="http://schemas.openxmlformats.org/officeDocument/2006/relationships/hyperlink" Target="https://cdn.shopify.com/s/files/1/0257/8605/6753/files/G-Force_TA_Kdw_N2.jpg?v=1624985290" TargetMode="External"/><Relationship Id="rId419" Type="http://schemas.openxmlformats.org/officeDocument/2006/relationships/hyperlink" Target="https://cdn.shopify.com/s/files/1/0257/8605/6753/files/BFGoodrich-Mud-Terrain-TA-KM2-LN_2.jpg?v=1625068519" TargetMode="External"/><Relationship Id="rId626" Type="http://schemas.openxmlformats.org/officeDocument/2006/relationships/hyperlink" Target="https://cdn.shopify.com/s/files/1/0257/8605/6753/files/cq5dam.web.1280.1280.jpg?v=1625523854" TargetMode="External"/><Relationship Id="rId973" Type="http://schemas.openxmlformats.org/officeDocument/2006/relationships/hyperlink" Target="https://cdn.shopify.com/s/files/1/0257/8605/6753/files/Cs1_n3.jpg?v=1625677022" TargetMode="External"/><Relationship Id="rId1049" Type="http://schemas.openxmlformats.org/officeDocument/2006/relationships/hyperlink" Target="https://cdn.shopify.com/s/files/1/0257/8605/6753/files/Cooper-CS3-Touring_1.jpg?v=1625679610" TargetMode="External"/><Relationship Id="rId1256" Type="http://schemas.openxmlformats.org/officeDocument/2006/relationships/hyperlink" Target="https://cdn.shopify.com/s/files/1/0257/8605/6753/files/Cs5_Ultra_Touring_n2.png?v=1625693389" TargetMode="External"/><Relationship Id="rId2002" Type="http://schemas.openxmlformats.org/officeDocument/2006/relationships/hyperlink" Target="https://cdn.shopify.com/s/files/1/0257/8605/6753/files/Dunlop_Sp_Sport_n2.jpg?v=1626215077" TargetMode="External"/><Relationship Id="rId833" Type="http://schemas.openxmlformats.org/officeDocument/2006/relationships/hyperlink" Target="https://cdn.shopify.com/s/files/1/0257/8605/6753/files/Turanza_Er300_n1.jpg?v=1625612453" TargetMode="External"/><Relationship Id="rId1116" Type="http://schemas.openxmlformats.org/officeDocument/2006/relationships/hyperlink" Target="https://cdn.shopify.com/s/files/1/0257/8605/6753/files/Cs4_Touring_2.jpg?v=1625680249" TargetMode="External"/><Relationship Id="rId1463" Type="http://schemas.openxmlformats.org/officeDocument/2006/relationships/hyperlink" Target="https://cdn.shopify.com/s/files/1/0257/8605/6753/files/Discoverer_H-T_2.jpg?v=1625765642" TargetMode="External"/><Relationship Id="rId1670" Type="http://schemas.openxmlformats.org/officeDocument/2006/relationships/hyperlink" Target="https://cdn.shopify.com/s/files/1/0257/8605/6753/files/Stt_Pro_Lb_2.jpg?v=1626128899" TargetMode="External"/><Relationship Id="rId1768" Type="http://schemas.openxmlformats.org/officeDocument/2006/relationships/hyperlink" Target="https://cdn.shopify.com/s/files/1/0257/8605/6753/files/Zeon_Rs3-S_1.jpg?v=1626191890" TargetMode="External"/><Relationship Id="rId900" Type="http://schemas.openxmlformats.org/officeDocument/2006/relationships/hyperlink" Target="https://cdn.shopify.com/s/files/1/0257/8605/6753/files/Cobra_Radial_Gt_n2.jpg?v=1625675908" TargetMode="External"/><Relationship Id="rId1323" Type="http://schemas.openxmlformats.org/officeDocument/2006/relationships/hyperlink" Target="https://cdn.shopify.com/s/files/1/0257/8605/6753/files/Discoverer_At3_Lt_n3.jpg?v=1625697754" TargetMode="External"/><Relationship Id="rId1530" Type="http://schemas.openxmlformats.org/officeDocument/2006/relationships/hyperlink" Target="https://cdn.shopify.com/s/files/1/0257/8605/6753/files/Discoverer_ht3_n3.jpg?v=1625787996" TargetMode="External"/><Relationship Id="rId1628" Type="http://schemas.openxmlformats.org/officeDocument/2006/relationships/hyperlink" Target="https://cdn.shopify.com/s/files/1/0257/8605/6753/files/Stt_Pro_Lb_2.jpg?v=1626128899" TargetMode="External"/><Relationship Id="rId1975" Type="http://schemas.openxmlformats.org/officeDocument/2006/relationships/hyperlink" Target="https://cdn.shopify.com/s/files/1/0257/8605/6753/files/Grandtrek_Pt3_n2.jpg?v=1626212466" TargetMode="External"/><Relationship Id="rId1835" Type="http://schemas.openxmlformats.org/officeDocument/2006/relationships/hyperlink" Target="https://cdn.shopify.com/s/files/1/0257/8605/6753/files/Direzza_Dz_102_n3.jpg?v=1626195052" TargetMode="External"/><Relationship Id="rId1902" Type="http://schemas.openxmlformats.org/officeDocument/2006/relationships/hyperlink" Target="https://cdn.shopify.com/s/files/1/0257/8605/6753/files/Direzza_Dz_102_n1.jpg?v=1626195053" TargetMode="External"/><Relationship Id="rId2097" Type="http://schemas.openxmlformats.org/officeDocument/2006/relationships/hyperlink" Target="https://cdn.shopify.com/s/files/1/0257/8605/6753/files/Sp_Sport_Maxx_Gt_n1.jpg?v=1626220065" TargetMode="External"/><Relationship Id="rId276" Type="http://schemas.openxmlformats.org/officeDocument/2006/relationships/hyperlink" Target="https://cdn.shopify.com/s/files/1/0257/8605/6753/files/G-Force_TA_Kdw_N2.jpg?v=1624985290" TargetMode="External"/><Relationship Id="rId483" Type="http://schemas.openxmlformats.org/officeDocument/2006/relationships/hyperlink" Target="https://cdn.shopify.com/s/files/1/0257/8605/6753/files/Advantage_TA_Suv_2.jpg?v=1625332635" TargetMode="External"/><Relationship Id="rId690" Type="http://schemas.openxmlformats.org/officeDocument/2006/relationships/hyperlink" Target="https://cdn.shopify.com/s/files/1/0257/8605/6753/files/Ecopia_Ep422_Plus_2.jpg?v=1625590239" TargetMode="External"/><Relationship Id="rId2164" Type="http://schemas.openxmlformats.org/officeDocument/2006/relationships/hyperlink" Target="https://cdn.shopify.com/s/files/1/0257/8605/6753/files/Sp_Touting_T1_n1.jpg?v=1626275014" TargetMode="External"/><Relationship Id="rId136" Type="http://schemas.openxmlformats.org/officeDocument/2006/relationships/hyperlink" Target="https://cdn.shopify.com/s/files/1/0257/8605/6753/files/T-A_Ko2_N_2.png?v=1624895912" TargetMode="External"/><Relationship Id="rId343" Type="http://schemas.openxmlformats.org/officeDocument/2006/relationships/hyperlink" Target="https://cdn.shopify.com/s/files/1/0257/8605/6753/files/Long_Trail_TA_Tour_LB.jpg?v=1624987064" TargetMode="External"/><Relationship Id="rId550" Type="http://schemas.openxmlformats.org/officeDocument/2006/relationships/hyperlink" Target="https://cdn.shopify.com/s/files/1/0257/8605/6753/files/Traction_TA_2.jpg?v=1625511719" TargetMode="External"/><Relationship Id="rId788" Type="http://schemas.openxmlformats.org/officeDocument/2006/relationships/hyperlink" Target="https://cdn.shopify.com/s/files/1/0257/8605/6753/files/Potenza_S001_n1.jpg?v=1625611381" TargetMode="External"/><Relationship Id="rId995" Type="http://schemas.openxmlformats.org/officeDocument/2006/relationships/hyperlink" Target="https://cdn.shopify.com/s/files/1/0257/8605/6753/files/Cs1_n1.jpg?v=1625677022" TargetMode="External"/><Relationship Id="rId1180" Type="http://schemas.openxmlformats.org/officeDocument/2006/relationships/hyperlink" Target="https://cdn.shopify.com/s/files/1/0257/8605/6753/files/Cs5_Grand_Touring_1.jpg?v=1625682131" TargetMode="External"/><Relationship Id="rId2024" Type="http://schemas.openxmlformats.org/officeDocument/2006/relationships/hyperlink" Target="https://cdn.shopify.com/s/files/1/0257/8605/6753/files/Dunlop_Sp_Sport_n3.jpg?v=1626215078" TargetMode="External"/><Relationship Id="rId2231" Type="http://schemas.openxmlformats.org/officeDocument/2006/relationships/hyperlink" Target="https://cdn.shopify.com/s/files/1/0257/8605/6753/files/Cinturato_P1_n2.jpg?v=1626279115" TargetMode="External"/><Relationship Id="rId203" Type="http://schemas.openxmlformats.org/officeDocument/2006/relationships/hyperlink" Target="https://cdn.shopify.com/s/files/1/0257/8605/6753/files/G_Force_Sport_Comp2_N_2.jpg?v=1624905646" TargetMode="External"/><Relationship Id="rId648" Type="http://schemas.openxmlformats.org/officeDocument/2006/relationships/hyperlink" Target="https://cdn.shopify.com/s/files/1/0257/8605/6753/files/Dueler_H-T_840_2.jpg?v=1625584272" TargetMode="External"/><Relationship Id="rId855" Type="http://schemas.openxmlformats.org/officeDocument/2006/relationships/hyperlink" Target="https://cdn.shopify.com/s/files/1/0257/8605/6753/files/Turanza_T001_N2.jpg?v=1625612873" TargetMode="External"/><Relationship Id="rId1040" Type="http://schemas.openxmlformats.org/officeDocument/2006/relationships/hyperlink" Target="https://cdn.shopify.com/s/files/1/0257/8605/6753/files/Cs1_n1.jpg?v=1625677022" TargetMode="External"/><Relationship Id="rId1278" Type="http://schemas.openxmlformats.org/officeDocument/2006/relationships/hyperlink" Target="https://cdn.shopify.com/s/files/1/0257/8605/6753/files/Cs5_Ultra_Touring_n3.png?v=1625693389" TargetMode="External"/><Relationship Id="rId1485" Type="http://schemas.openxmlformats.org/officeDocument/2006/relationships/hyperlink" Target="https://cdn.shopify.com/s/files/1/0257/8605/6753/files/Discoverer_h-t_plus_3.jpg?v=1625766380" TargetMode="External"/><Relationship Id="rId1692" Type="http://schemas.openxmlformats.org/officeDocument/2006/relationships/hyperlink" Target="https://cdn.shopify.com/s/files/1/0257/8605/6753/files/Evolution_Att_089b2665-a04c-41e4-92c7-898f3cb955ee.jpg?v=1626133401" TargetMode="External"/><Relationship Id="rId410" Type="http://schemas.openxmlformats.org/officeDocument/2006/relationships/hyperlink" Target="https://cdn.shopify.com/s/files/1/0257/8605/6753/files/BFGoodrich-Mud-Terrain-TA-KM2-LB_2_5d577567-9c50-4cf0-8e6d-45a5ec15609a.png?v=1625089713" TargetMode="External"/><Relationship Id="rId508" Type="http://schemas.openxmlformats.org/officeDocument/2006/relationships/hyperlink" Target="https://cdn.shopify.com/s/files/1/0257/8605/6753/files/Advantage_TA_Drive_3_e41dd802-9543-4c69-9121-dc57f6eab428.jpg?v=1625335077" TargetMode="External"/><Relationship Id="rId715" Type="http://schemas.openxmlformats.org/officeDocument/2006/relationships/hyperlink" Target="https://cdn.shopify.com/s/files/1/0257/8605/6753/files/Potenza_R050A_3.jpg?v=1625596343" TargetMode="External"/><Relationship Id="rId922" Type="http://schemas.openxmlformats.org/officeDocument/2006/relationships/hyperlink" Target="https://cdn.shopify.com/s/files/1/0257/8605/6753/files/Cobra_Radial_Gt_n3.jpg?v=1625675908" TargetMode="External"/><Relationship Id="rId1138" Type="http://schemas.openxmlformats.org/officeDocument/2006/relationships/hyperlink" Target="https://cdn.shopify.com/s/files/1/0257/8605/6753/files/Cs5_Grand_Touring_3.jpg?v=1625682131" TargetMode="External"/><Relationship Id="rId1345" Type="http://schemas.openxmlformats.org/officeDocument/2006/relationships/hyperlink" Target="https://cdn.shopify.com/s/files/1/0257/8605/6753/files/Discoverer_AT3_Suv_n1.jpg?v=1625698384" TargetMode="External"/><Relationship Id="rId1552" Type="http://schemas.openxmlformats.org/officeDocument/2006/relationships/hyperlink" Target="https://cdn.shopify.com/s/files/1/0257/8605/6753/files/Discoverer_St_Maxx_Ln1.jpg?v=1625847181" TargetMode="External"/><Relationship Id="rId1997" Type="http://schemas.openxmlformats.org/officeDocument/2006/relationships/hyperlink" Target="https://cdn.shopify.com/s/files/1/0257/8605/6753/files/Grandtrek_St_30_n3.jpg?v=1626213339" TargetMode="External"/><Relationship Id="rId1205" Type="http://schemas.openxmlformats.org/officeDocument/2006/relationships/hyperlink" Target="https://cdn.shopify.com/s/files/1/0257/8605/6753/files/Cs5_Ultra_Touring_n2.png?v=1625693389" TargetMode="External"/><Relationship Id="rId1857" Type="http://schemas.openxmlformats.org/officeDocument/2006/relationships/hyperlink" Target="https://cdn.shopify.com/s/files/1/0257/8605/6753/files/Direzza_Dz_102_n1.jpg?v=1626195053" TargetMode="External"/><Relationship Id="rId51" Type="http://schemas.openxmlformats.org/officeDocument/2006/relationships/hyperlink" Target="https://cdn.shopify.com/s/files/1/0257/8605/6753/files/T-A_KO_N2.jpg?v=1624894075" TargetMode="External"/><Relationship Id="rId1412" Type="http://schemas.openxmlformats.org/officeDocument/2006/relationships/hyperlink" Target="https://cdn.shopify.com/s/files/1/0257/8605/6753/files/Discuverer_Atr_3.jpg?v=1625762793" TargetMode="External"/><Relationship Id="rId1717" Type="http://schemas.openxmlformats.org/officeDocument/2006/relationships/hyperlink" Target="https://cdn.shopify.com/s/files/1/0257/8605/6753/files/Evolution_H-T_1.jpg?v=1626187604" TargetMode="External"/><Relationship Id="rId1924" Type="http://schemas.openxmlformats.org/officeDocument/2006/relationships/hyperlink" Target="https://cdn.shopify.com/s/files/1/0257/8605/6753/files/Ensave_2030_Eo_Sl_n2.jpg?v=1626198054" TargetMode="External"/><Relationship Id="rId298" Type="http://schemas.openxmlformats.org/officeDocument/2006/relationships/hyperlink" Target="https://cdn.shopify.com/s/files/1/0257/8605/6753/files/G-Force_TA_Kdw_N3.jpg?v=1624985290" TargetMode="External"/><Relationship Id="rId158" Type="http://schemas.openxmlformats.org/officeDocument/2006/relationships/hyperlink" Target="https://cdn.shopify.com/s/files/1/0257/8605/6753/files/Baja_T-_A_N_1.png?v=1624903149" TargetMode="External"/><Relationship Id="rId2186" Type="http://schemas.openxmlformats.org/officeDocument/2006/relationships/hyperlink" Target="https://cdn.shopify.com/s/files/1/0257/8605/6753/files/Carrier_n3.jpg?v=1626276139" TargetMode="External"/><Relationship Id="rId365" Type="http://schemas.openxmlformats.org/officeDocument/2006/relationships/hyperlink" Target="https://cdn.shopify.com/s/files/1/0257/8605/6753/files/Mud_Terrain_TA_Km_LN_1.jpg?v=1624990636" TargetMode="External"/><Relationship Id="rId572" Type="http://schemas.openxmlformats.org/officeDocument/2006/relationships/hyperlink" Target="https://cdn.shopify.com/s/files/1/0257/8605/6753/files/dueler_hl_Eo-_Mo_1.jpg?v=1625521063" TargetMode="External"/><Relationship Id="rId2046" Type="http://schemas.openxmlformats.org/officeDocument/2006/relationships/hyperlink" Target="https://cdn.shopify.com/s/files/1/0257/8605/6753/files/Sp_Sport_Maxx_n1.jpg?v=1626219713" TargetMode="External"/><Relationship Id="rId2253" Type="http://schemas.openxmlformats.org/officeDocument/2006/relationships/hyperlink" Target="https://cdn.shopify.com/s/files/1/0257/8605/6753/files/Cinturato_P1_n3.jpg?v=1626279115" TargetMode="External"/><Relationship Id="rId225" Type="http://schemas.openxmlformats.org/officeDocument/2006/relationships/hyperlink" Target="https://cdn.shopify.com/s/files/1/0257/8605/6753/files/G_Force_Sport_Comp2_N_1.jpg?v=1624905646" TargetMode="External"/><Relationship Id="rId432" Type="http://schemas.openxmlformats.org/officeDocument/2006/relationships/hyperlink" Target="https://cdn.shopify.com/s/files/1/0257/8605/6753/files/Radial_T-A_3.jpg?v=1625095887" TargetMode="External"/><Relationship Id="rId877" Type="http://schemas.openxmlformats.org/officeDocument/2006/relationships/hyperlink" Target="https://cdn.shopify.com/s/files/1/0257/8605/6753/files/Contipowercontac_n3.jpg?v=1625614733" TargetMode="External"/><Relationship Id="rId1062" Type="http://schemas.openxmlformats.org/officeDocument/2006/relationships/hyperlink" Target="https://cdn.shopify.com/s/files/1/0257/8605/6753/files/Cooper-CS3-Touring_2.jpg?v=1625679610" TargetMode="External"/><Relationship Id="rId2113" Type="http://schemas.openxmlformats.org/officeDocument/2006/relationships/hyperlink" Target="https://cdn.shopify.com/s/files/1/0257/8605/6753/files/Sp_Sport_Maxx_Gt_n3.jpg?v=1626220065" TargetMode="External"/><Relationship Id="rId737" Type="http://schemas.openxmlformats.org/officeDocument/2006/relationships/hyperlink" Target="https://cdn.shopify.com/s/files/1/0257/8605/6753/files/Potenza_R050A_1.jpg?v=1625596343" TargetMode="External"/><Relationship Id="rId944" Type="http://schemas.openxmlformats.org/officeDocument/2006/relationships/hyperlink" Target="https://cdn.shopify.com/s/files/1/0257/8605/6753/files/Cs1_n1.jpg?v=1625677022" TargetMode="External"/><Relationship Id="rId1367" Type="http://schemas.openxmlformats.org/officeDocument/2006/relationships/hyperlink" Target="https://cdn.shopify.com/s/files/1/0257/8605/6753/files/Discoverer_At3_4S_n2.png?v=1625700089" TargetMode="External"/><Relationship Id="rId1574" Type="http://schemas.openxmlformats.org/officeDocument/2006/relationships/hyperlink" Target="https://cdn.shopify.com/s/files/1/0257/8605/6753/files/Discoverer_Srx_n2.jpg?v=1626110778" TargetMode="External"/><Relationship Id="rId1781" Type="http://schemas.openxmlformats.org/officeDocument/2006/relationships/hyperlink" Target="https://cdn.shopify.com/s/files/1/0257/8605/6753/files/Zeon_Rs3-S_2.jpg?v=1626191889" TargetMode="External"/><Relationship Id="rId73" Type="http://schemas.openxmlformats.org/officeDocument/2006/relationships/hyperlink" Target="https://cdn.shopify.com/s/files/1/0257/8605/6753/files/T-A_Ko2_N_2.png?v=1624895912" TargetMode="External"/><Relationship Id="rId804" Type="http://schemas.openxmlformats.org/officeDocument/2006/relationships/hyperlink" Target="https://cdn.shopify.com/s/files/1/0257/8605/6753/files/Turanza_El_400_02_n2.jpg?v=1625611761" TargetMode="External"/><Relationship Id="rId1227" Type="http://schemas.openxmlformats.org/officeDocument/2006/relationships/hyperlink" Target="https://cdn.shopify.com/s/files/1/0257/8605/6753/files/Cs5_Ultra_Touring_n3.png?v=1625693389" TargetMode="External"/><Relationship Id="rId1434" Type="http://schemas.openxmlformats.org/officeDocument/2006/relationships/hyperlink" Target="https://cdn.shopify.com/s/files/1/0257/8605/6753/files/Discoverer_At3_Lt_n3.jpg?v=1625697754" TargetMode="External"/><Relationship Id="rId1641" Type="http://schemas.openxmlformats.org/officeDocument/2006/relationships/hyperlink" Target="https://cdn.shopify.com/s/files/1/0257/8605/6753/files/Stt_Pro_Lb_3.jpg?v=1626128899" TargetMode="External"/><Relationship Id="rId1879" Type="http://schemas.openxmlformats.org/officeDocument/2006/relationships/hyperlink" Target="https://cdn.shopify.com/s/files/1/0257/8605/6753/files/Direzza_Dz_102_n2.jpg?v=1626195129" TargetMode="External"/><Relationship Id="rId1501" Type="http://schemas.openxmlformats.org/officeDocument/2006/relationships/hyperlink" Target="https://cdn.shopify.com/s/files/1/0257/8605/6753/files/Discoverer_h-t_plus_1.jpg?v=1625766380" TargetMode="External"/><Relationship Id="rId1739" Type="http://schemas.openxmlformats.org/officeDocument/2006/relationships/hyperlink" Target="https://cdn.shopify.com/s/files/1/0257/8605/6753/files/Zeon_Ltz_2.jpg?v=1626190497" TargetMode="External"/><Relationship Id="rId1946" Type="http://schemas.openxmlformats.org/officeDocument/2006/relationships/hyperlink" Target="https://cdn.shopify.com/s/files/1/0257/8605/6753/files/Ec300_n3.jpg?v=1626211330" TargetMode="External"/><Relationship Id="rId1806" Type="http://schemas.openxmlformats.org/officeDocument/2006/relationships/hyperlink" Target="https://cdn.shopify.com/s/files/1/0257/8605/6753/files/Direzza_Dz_102_n1.jpg?v=1626195053" TargetMode="External"/><Relationship Id="rId387" Type="http://schemas.openxmlformats.org/officeDocument/2006/relationships/hyperlink" Target="https://cdn.shopify.com/s/files/1/0257/8605/6753/files/BFGoodrich-Mud-Terrain-TA-KM2-LB_2.png?v=1625068044" TargetMode="External"/><Relationship Id="rId594" Type="http://schemas.openxmlformats.org/officeDocument/2006/relationships/hyperlink" Target="https://cdn.shopify.com/s/files/1/0257/8605/6753/files/Dueler_H-P_Sport_1.jpg?v=1625523480" TargetMode="External"/><Relationship Id="rId2068" Type="http://schemas.openxmlformats.org/officeDocument/2006/relationships/hyperlink" Target="https://cdn.shopify.com/s/files/1/0257/8605/6753/files/Sp_Sport_Maxx_n2.jpg?v=1626219713" TargetMode="External"/><Relationship Id="rId247" Type="http://schemas.openxmlformats.org/officeDocument/2006/relationships/hyperlink" Target="https://cdn.shopify.com/s/files/1/0257/8605/6753/files/G_Force_Sport_Comp2_N_3.png?v=1624905647" TargetMode="External"/><Relationship Id="rId899" Type="http://schemas.openxmlformats.org/officeDocument/2006/relationships/hyperlink" Target="https://cdn.shopify.com/s/files/1/0257/8605/6753/files/Cobra_Radial_Gt_n1.jpg?v=1625675908" TargetMode="External"/><Relationship Id="rId1084" Type="http://schemas.openxmlformats.org/officeDocument/2006/relationships/hyperlink" Target="https://cdn.shopify.com/s/files/1/0257/8605/6753/files/Cooper-CS3-Touring_3.jpg?v=1625679610" TargetMode="External"/><Relationship Id="rId107" Type="http://schemas.openxmlformats.org/officeDocument/2006/relationships/hyperlink" Target="https://cdn.shopify.com/s/files/1/0257/8605/6753/files/T-A_Ko2_N_1.png?v=1624895912" TargetMode="External"/><Relationship Id="rId454" Type="http://schemas.openxmlformats.org/officeDocument/2006/relationships/hyperlink" Target="https://cdn.shopify.com/s/files/1/0257/8605/6753/files/T-A_Ko2_N_1.png?v=1624895912" TargetMode="External"/><Relationship Id="rId661" Type="http://schemas.openxmlformats.org/officeDocument/2006/relationships/hyperlink" Target="https://cdn.shopify.com/s/files/1/0257/8605/6753/files/Dueler_Hl_400_3.jpg?v=1625584770" TargetMode="External"/><Relationship Id="rId759" Type="http://schemas.openxmlformats.org/officeDocument/2006/relationships/hyperlink" Target="https://cdn.shopify.com/s/files/1/0257/8605/6753/files/Potenza_Re_97_As_2.jpg?v=1625597584" TargetMode="External"/><Relationship Id="rId966" Type="http://schemas.openxmlformats.org/officeDocument/2006/relationships/hyperlink" Target="https://cdn.shopify.com/s/files/1/0257/8605/6753/files/Cs1_n2.jpg?v=1625677022" TargetMode="External"/><Relationship Id="rId1291" Type="http://schemas.openxmlformats.org/officeDocument/2006/relationships/hyperlink" Target="https://cdn.shopify.com/s/files/1/0257/8605/6753/files/Discoverer_At3_Lt_n1.jpg?v=1625697754" TargetMode="External"/><Relationship Id="rId1389" Type="http://schemas.openxmlformats.org/officeDocument/2006/relationships/hyperlink" Target="https://cdn.shopify.com/s/files/1/0257/8605/6753/files/Discoverer_At3_4S_n3.jpg?v=1625700089" TargetMode="External"/><Relationship Id="rId1596" Type="http://schemas.openxmlformats.org/officeDocument/2006/relationships/hyperlink" Target="https://cdn.shopify.com/s/files/1/0257/8605/6753/files/Stt_Pro_Ln3.jpg?v=1626128915" TargetMode="External"/><Relationship Id="rId2135" Type="http://schemas.openxmlformats.org/officeDocument/2006/relationships/hyperlink" Target="https://cdn.shopify.com/s/files/1/0257/8605/6753/files/Sp_Touting_T1_n2.jpg?v=1626275014" TargetMode="External"/><Relationship Id="rId314" Type="http://schemas.openxmlformats.org/officeDocument/2006/relationships/hyperlink" Target="https://cdn.shopify.com/s/files/1/0257/8605/6753/files/G-Force_TA_Kdw_N1.jpg?v=1624985290" TargetMode="External"/><Relationship Id="rId521" Type="http://schemas.openxmlformats.org/officeDocument/2006/relationships/hyperlink" Target="https://cdn.shopify.com/s/files/1/0257/8605/6753/files/Advantage_TA_Sport_1.jpg?v=1625502339" TargetMode="External"/><Relationship Id="rId619" Type="http://schemas.openxmlformats.org/officeDocument/2006/relationships/hyperlink" Target="https://cdn.shopify.com/s/files/1/0257/8605/6753/files/Dueler_H-P_Sport_3.jpg?v=1625523480" TargetMode="External"/><Relationship Id="rId1151" Type="http://schemas.openxmlformats.org/officeDocument/2006/relationships/hyperlink" Target="https://cdn.shopify.com/s/files/1/0257/8605/6753/files/Cs5_Grand_Touring_1.jpg?v=1625682131" TargetMode="External"/><Relationship Id="rId1249" Type="http://schemas.openxmlformats.org/officeDocument/2006/relationships/hyperlink" Target="https://cdn.shopify.com/s/files/1/0257/8605/6753/files/Cs5_Ultra_Touring_n1.jpg?v=1625693389" TargetMode="External"/><Relationship Id="rId2202" Type="http://schemas.openxmlformats.org/officeDocument/2006/relationships/hyperlink" Target="https://cdn.shopify.com/s/files/1/0257/8605/6753/files/Chrono_n1.jpg?v=1626276399" TargetMode="External"/><Relationship Id="rId95" Type="http://schemas.openxmlformats.org/officeDocument/2006/relationships/hyperlink" Target="https://cdn.shopify.com/s/files/1/0257/8605/6753/files/T-A_Ko2_N_1.png?v=1624895912" TargetMode="External"/><Relationship Id="rId826" Type="http://schemas.openxmlformats.org/officeDocument/2006/relationships/hyperlink" Target="https://cdn.shopify.com/s/files/1/0257/8605/6753/files/Turanza_Er300_n3.jpg?v=1625612453" TargetMode="External"/><Relationship Id="rId1011" Type="http://schemas.openxmlformats.org/officeDocument/2006/relationships/hyperlink" Target="https://cdn.shopify.com/s/files/1/0257/8605/6753/files/Cs1_n2.jpg?v=1625677022" TargetMode="External"/><Relationship Id="rId1109" Type="http://schemas.openxmlformats.org/officeDocument/2006/relationships/hyperlink" Target="https://cdn.shopify.com/s/files/1/0257/8605/6753/files/Cs4_Touring_1.jpg?v=1625680249" TargetMode="External"/><Relationship Id="rId1456" Type="http://schemas.openxmlformats.org/officeDocument/2006/relationships/hyperlink" Target="https://cdn.shopify.com/s/files/1/0257/8605/6753/files/Discoverer_H-T_1.jpg?v=1625765642" TargetMode="External"/><Relationship Id="rId1663" Type="http://schemas.openxmlformats.org/officeDocument/2006/relationships/hyperlink" Target="https://cdn.shopify.com/s/files/1/0257/8605/6753/files/Stt_Pro_Lb_1.jpg?v=1626128899" TargetMode="External"/><Relationship Id="rId1870" Type="http://schemas.openxmlformats.org/officeDocument/2006/relationships/hyperlink" Target="https://cdn.shopify.com/s/files/1/0257/8605/6753/files/Direzza_Dz_102_n2.jpg?v=1626195129" TargetMode="External"/><Relationship Id="rId1968" Type="http://schemas.openxmlformats.org/officeDocument/2006/relationships/hyperlink" Target="https://cdn.shopify.com/s/files/1/0257/8605/6753/files/Grandtrek_Pt3_n1.jpg?v=1626212458" TargetMode="External"/><Relationship Id="rId1316" Type="http://schemas.openxmlformats.org/officeDocument/2006/relationships/hyperlink" Target="https://cdn.shopify.com/s/files/1/0257/8605/6753/files/Discoverer_At3_Lt_n2.jpg?v=1625697754" TargetMode="External"/><Relationship Id="rId1523" Type="http://schemas.openxmlformats.org/officeDocument/2006/relationships/hyperlink" Target="https://cdn.shopify.com/s/files/1/0257/8605/6753/files/Discoverer_ht3_n2.jpg?v=1625787996" TargetMode="External"/><Relationship Id="rId1730" Type="http://schemas.openxmlformats.org/officeDocument/2006/relationships/hyperlink" Target="https://cdn.shopify.com/s/files/1/0257/8605/6753/files/Evolution_Tour_2.jpg?v=1626189436" TargetMode="External"/><Relationship Id="rId22" Type="http://schemas.openxmlformats.org/officeDocument/2006/relationships/hyperlink" Target="https://cdn.shopify.com/s/files/1/0257/8605/6753/products/PIRELLISCORPIONVERDEEO-RO197Y.jpg?v=1621607654" TargetMode="External"/><Relationship Id="rId1828" Type="http://schemas.openxmlformats.org/officeDocument/2006/relationships/hyperlink" Target="https://cdn.shopify.com/s/files/1/0257/8605/6753/files/Direzza_Dz_102_n2.jpg?v=1626195129" TargetMode="External"/><Relationship Id="rId171" Type="http://schemas.openxmlformats.org/officeDocument/2006/relationships/hyperlink" Target="https://cdn.shopify.com/s/files/1/0257/8605/6753/files/G-Force_Sport_N_3.jpg?v=1624905214" TargetMode="External"/><Relationship Id="rId269" Type="http://schemas.openxmlformats.org/officeDocument/2006/relationships/hyperlink" Target="https://cdn.shopify.com/s/files/1/0257/8605/6753/files/G-Force_TA_Kdw_N1.jpg?v=1624985290" TargetMode="External"/><Relationship Id="rId476" Type="http://schemas.openxmlformats.org/officeDocument/2006/relationships/hyperlink" Target="https://cdn.shopify.com/s/files/1/0257/8605/6753/files/Advantage_TA_Suv_1.jpg?v=1625332635" TargetMode="External"/><Relationship Id="rId683" Type="http://schemas.openxmlformats.org/officeDocument/2006/relationships/hyperlink" Target="https://cdn.shopify.com/s/files/1/0257/8605/6753/files/Ecopia_Ep422_n1.jpg?v=1625590193" TargetMode="External"/><Relationship Id="rId890" Type="http://schemas.openxmlformats.org/officeDocument/2006/relationships/hyperlink" Target="https://cdn.shopify.com/s/files/1/0257/8605/6753/files/Vanco_8_Lt_1.jpg?v=1625615951" TargetMode="External"/><Relationship Id="rId2157" Type="http://schemas.openxmlformats.org/officeDocument/2006/relationships/hyperlink" Target="https://cdn.shopify.com/s/files/1/0257/8605/6753/files/Sp_Touting_T1_n3.jpg?v=1626275015" TargetMode="External"/><Relationship Id="rId129" Type="http://schemas.openxmlformats.org/officeDocument/2006/relationships/hyperlink" Target="https://cdn.shopify.com/s/files/1/0257/8605/6753/files/T-A_Ko2_N_3.png?v=1624895912" TargetMode="External"/><Relationship Id="rId336" Type="http://schemas.openxmlformats.org/officeDocument/2006/relationships/hyperlink" Target="https://cdn.shopify.com/s/files/1/0257/8605/6753/files/G-Force_TA_Kdw_N2.jpg?v=1624985290" TargetMode="External"/><Relationship Id="rId543" Type="http://schemas.openxmlformats.org/officeDocument/2006/relationships/hyperlink" Target="https://cdn.shopify.com/s/files/1/0257/8605/6753/files/Rugged_Terrain_TA_2.jpg?v=1625510271" TargetMode="External"/><Relationship Id="rId988" Type="http://schemas.openxmlformats.org/officeDocument/2006/relationships/hyperlink" Target="https://cdn.shopify.com/s/files/1/0257/8605/6753/files/Cs1_n3.jpg?v=1625677022" TargetMode="External"/><Relationship Id="rId1173" Type="http://schemas.openxmlformats.org/officeDocument/2006/relationships/hyperlink" Target="https://cdn.shopify.com/s/files/1/0257/8605/6753/files/Cs5_Grand_Touring_3.jpg?v=1625682131" TargetMode="External"/><Relationship Id="rId1380" Type="http://schemas.openxmlformats.org/officeDocument/2006/relationships/hyperlink" Target="https://cdn.shopify.com/s/files/1/0257/8605/6753/files/Discoverer_At3_4S_n3.jpg?v=1625700089" TargetMode="External"/><Relationship Id="rId2017" Type="http://schemas.openxmlformats.org/officeDocument/2006/relationships/hyperlink" Target="https://cdn.shopify.com/s/files/1/0257/8605/6753/files/Dunlop_Sp_Sport_n2.jpg?v=1626215077" TargetMode="External"/><Relationship Id="rId2224" Type="http://schemas.openxmlformats.org/officeDocument/2006/relationships/hyperlink" Target="https://cdn.shopify.com/s/files/1/0257/8605/6753/files/Cinturato_P1_n1.jpg?v=1626279115" TargetMode="External"/><Relationship Id="rId403" Type="http://schemas.openxmlformats.org/officeDocument/2006/relationships/hyperlink" Target="https://cdn.shopify.com/s/files/1/0257/8605/6753/files/BFGoodrich-Mud-Terrain-TA-KM2-LB_3_81449c8b-a348-4cf9-8f2d-072d681f8459.jpg?v=1625089713" TargetMode="External"/><Relationship Id="rId750" Type="http://schemas.openxmlformats.org/officeDocument/2006/relationships/hyperlink" Target="https://cdn.shopify.com/s/files/1/0257/8605/6753/files/Potenza_Re740_n2.jpg?v=1625597213" TargetMode="External"/><Relationship Id="rId848" Type="http://schemas.openxmlformats.org/officeDocument/2006/relationships/hyperlink" Target="https://cdn.shopify.com/s/files/1/0257/8605/6753/files/Turanza_T001_N1.jpg?v=1625612874" TargetMode="External"/><Relationship Id="rId1033" Type="http://schemas.openxmlformats.org/officeDocument/2006/relationships/hyperlink" Target="https://cdn.shopify.com/s/files/1/0257/8605/6753/files/Cs1_n3.jpg?v=1625677022" TargetMode="External"/><Relationship Id="rId1478" Type="http://schemas.openxmlformats.org/officeDocument/2006/relationships/hyperlink" Target="https://cdn.shopify.com/s/files/1/0257/8605/6753/files/Discoverer_H-T_2.jpg?v=1625765642" TargetMode="External"/><Relationship Id="rId1685" Type="http://schemas.openxmlformats.org/officeDocument/2006/relationships/hyperlink" Target="https://cdn.shopify.com/s/files/1/0257/8605/6753/files/Evolution_Att_Ln2.jpg?v=1626133401" TargetMode="External"/><Relationship Id="rId1892" Type="http://schemas.openxmlformats.org/officeDocument/2006/relationships/hyperlink" Target="https://cdn.shopify.com/s/files/1/0257/8605/6753/files/Direzza_Dz_102_n3.jpg?v=1626195052" TargetMode="External"/><Relationship Id="rId610" Type="http://schemas.openxmlformats.org/officeDocument/2006/relationships/hyperlink" Target="https://cdn.shopify.com/s/files/1/0257/8605/6753/files/Dueler_H-P_Sport_3.jpg?v=1625523480" TargetMode="External"/><Relationship Id="rId708" Type="http://schemas.openxmlformats.org/officeDocument/2006/relationships/hyperlink" Target="https://cdn.shopify.com/s/files/1/0257/8605/6753/files/Re050_n2.jpg?v=1625596217" TargetMode="External"/><Relationship Id="rId915" Type="http://schemas.openxmlformats.org/officeDocument/2006/relationships/hyperlink" Target="https://cdn.shopify.com/s/files/1/0257/8605/6753/files/Cobra_Radial_Gt_n2.jpg?v=1625675908" TargetMode="External"/><Relationship Id="rId1240" Type="http://schemas.openxmlformats.org/officeDocument/2006/relationships/hyperlink" Target="https://cdn.shopify.com/s/files/1/0257/8605/6753/files/Cs5_Ultra_Touring_n1.jpg?v=1625693389" TargetMode="External"/><Relationship Id="rId1338" Type="http://schemas.openxmlformats.org/officeDocument/2006/relationships/hyperlink" Target="https://cdn.shopify.com/s/files/1/0257/8605/6753/files/Discoverer_AT3_Suv_n3.jpg?v=1625698384" TargetMode="External"/><Relationship Id="rId1545" Type="http://schemas.openxmlformats.org/officeDocument/2006/relationships/hyperlink" Target="https://cdn.shopify.com/s/files/1/0257/8605/6753/files/Discoverer_ht3_n3.jpg?v=1625787996" TargetMode="External"/><Relationship Id="rId1100" Type="http://schemas.openxmlformats.org/officeDocument/2006/relationships/hyperlink" Target="https://cdn.shopify.com/s/files/1/0257/8605/6753/files/Cooper-CS3-Touring_1.jpg?v=1625679610" TargetMode="External"/><Relationship Id="rId1405" Type="http://schemas.openxmlformats.org/officeDocument/2006/relationships/hyperlink" Target="https://cdn.shopify.com/s/files/1/0257/8605/6753/files/Discuverer_Atr_1.jpg?v=1625762793" TargetMode="External"/><Relationship Id="rId1752" Type="http://schemas.openxmlformats.org/officeDocument/2006/relationships/hyperlink" Target="https://cdn.shopify.com/s/files/1/0257/8605/6753/files/Zeon_Ltz_3.jpg?v=1626190508" TargetMode="External"/><Relationship Id="rId44" Type="http://schemas.openxmlformats.org/officeDocument/2006/relationships/hyperlink" Target="https://cdn.shopify.com/s/files/1/0257/8605/6753/files/T-A_KO_N1.jpg?v=1624894076" TargetMode="External"/><Relationship Id="rId1612" Type="http://schemas.openxmlformats.org/officeDocument/2006/relationships/hyperlink" Target="https://cdn.shopify.com/s/files/1/0257/8605/6753/files/Stt_pro_Ln_1.jpg?v=1626128915" TargetMode="External"/><Relationship Id="rId1917" Type="http://schemas.openxmlformats.org/officeDocument/2006/relationships/hyperlink" Target="https://cdn.shopify.com/s/files/1/0257/8605/6753/files/Direzza_Dz101_n1.jpg?v=1626196146" TargetMode="External"/><Relationship Id="rId193" Type="http://schemas.openxmlformats.org/officeDocument/2006/relationships/hyperlink" Target="https://cdn.shopify.com/s/files/1/0257/8605/6753/files/G_Force_Sport_Comp2_N_3.png?v=1624905647" TargetMode="External"/><Relationship Id="rId498" Type="http://schemas.openxmlformats.org/officeDocument/2006/relationships/hyperlink" Target="https://cdn.shopify.com/s/files/1/0257/8605/6753/files/Advantage_TA_Drive_2_77ec332e-7631-4f43-a0f0-475a9c774880.jpg?v=1625335077" TargetMode="External"/><Relationship Id="rId2081" Type="http://schemas.openxmlformats.org/officeDocument/2006/relationships/hyperlink" Target="https://cdn.shopify.com/s/files/1/0257/8605/6753/files/Sp_Sport_Maxx_050_n3.jpg?v=1626219983" TargetMode="External"/><Relationship Id="rId2179" Type="http://schemas.openxmlformats.org/officeDocument/2006/relationships/hyperlink" Target="https://cdn.shopify.com/s/files/1/0257/8605/6753/files/Carrier_n2.jpg?v=1626276139" TargetMode="External"/><Relationship Id="rId260" Type="http://schemas.openxmlformats.org/officeDocument/2006/relationships/hyperlink" Target="https://cdn.shopify.com/s/files/1/0257/8605/6753/files/G-Force_TA_Kdw_N1.jpg?v=1624985290" TargetMode="External"/><Relationship Id="rId120" Type="http://schemas.openxmlformats.org/officeDocument/2006/relationships/hyperlink" Target="https://cdn.shopify.com/s/files/1/0257/8605/6753/files/T-A_Ko2_N_3.png?v=1624895912" TargetMode="External"/><Relationship Id="rId358" Type="http://schemas.openxmlformats.org/officeDocument/2006/relationships/hyperlink" Target="https://cdn.shopify.com/s/files/1/0257/8605/6753/files/Long_Trail_TA_Tour_LN_3.jpg?v=1624987197" TargetMode="External"/><Relationship Id="rId565" Type="http://schemas.openxmlformats.org/officeDocument/2006/relationships/hyperlink" Target="https://cdn.shopify.com/s/files/1/0257/8605/6753/files/Dueler_AT_Revo_2_n3.jpg?v=1625520229" TargetMode="External"/><Relationship Id="rId772" Type="http://schemas.openxmlformats.org/officeDocument/2006/relationships/hyperlink" Target="https://cdn.shopify.com/s/files/1/0257/8605/6753/files/Potenza_S001_n3.jpg?v=1625611381" TargetMode="External"/><Relationship Id="rId1195" Type="http://schemas.openxmlformats.org/officeDocument/2006/relationships/hyperlink" Target="https://cdn.shopify.com/s/files/1/0257/8605/6753/files/Cs5_Grand_Touring_1.jpg?v=1625682131" TargetMode="External"/><Relationship Id="rId2039" Type="http://schemas.openxmlformats.org/officeDocument/2006/relationships/hyperlink" Target="https://cdn.shopify.com/s/files/1/0257/8605/6753/files/Dunlop_Sport_5000_n3.jpg?v=1626215832" TargetMode="External"/><Relationship Id="rId2246" Type="http://schemas.openxmlformats.org/officeDocument/2006/relationships/hyperlink" Target="https://cdn.shopify.com/s/files/1/0257/8605/6753/files/Cinturato_P1_n2.jpg?v=1626279115" TargetMode="External"/><Relationship Id="rId218" Type="http://schemas.openxmlformats.org/officeDocument/2006/relationships/hyperlink" Target="https://cdn.shopify.com/s/files/1/0257/8605/6753/files/G_Force_Sport_Comp2_N_2.jpg?v=1624905646" TargetMode="External"/><Relationship Id="rId425" Type="http://schemas.openxmlformats.org/officeDocument/2006/relationships/hyperlink" Target="https://cdn.shopify.com/s/files/1/0257/8605/6753/files/BFGoodrich-Mud-Terrain-TA-KM2-LB_2_5d577567-9c50-4cf0-8e6d-45a5ec15609a.png?v=1625089713" TargetMode="External"/><Relationship Id="rId632" Type="http://schemas.openxmlformats.org/officeDocument/2006/relationships/hyperlink" Target="https://cdn.shopify.com/s/files/1/0257/8605/6753/files/Dueler_At_684_II.jpg?v=1625525524" TargetMode="External"/><Relationship Id="rId1055" Type="http://schemas.openxmlformats.org/officeDocument/2006/relationships/hyperlink" Target="https://cdn.shopify.com/s/files/1/0257/8605/6753/files/Cooper-CS3-Touring_1.jpg?v=1625679610" TargetMode="External"/><Relationship Id="rId1262" Type="http://schemas.openxmlformats.org/officeDocument/2006/relationships/hyperlink" Target="https://cdn.shopify.com/s/files/1/0257/8605/6753/files/Cs5_Ultra_Touring_n2.png?v=1625693389" TargetMode="External"/><Relationship Id="rId2106" Type="http://schemas.openxmlformats.org/officeDocument/2006/relationships/hyperlink" Target="https://cdn.shopify.com/s/files/1/0257/8605/6753/files/Sp_Sport_Maxx_Gt_n1.jpg?v=1626220065" TargetMode="External"/><Relationship Id="rId937" Type="http://schemas.openxmlformats.org/officeDocument/2006/relationships/hyperlink" Target="https://cdn.shopify.com/s/files/1/0257/8605/6753/files/Cobra_Radial_Gt_n3.jpg?v=1625675908" TargetMode="External"/><Relationship Id="rId1122" Type="http://schemas.openxmlformats.org/officeDocument/2006/relationships/hyperlink" Target="https://cdn.shopify.com/s/files/1/0257/8605/6753/files/Cs4_Touring_2.jpg?v=1625680249" TargetMode="External"/><Relationship Id="rId1567" Type="http://schemas.openxmlformats.org/officeDocument/2006/relationships/hyperlink" Target="https://cdn.shopify.com/s/files/1/0257/8605/6753/files/cooper-discoverer-st_maxx_Lb1.jpg?v=1625847318" TargetMode="External"/><Relationship Id="rId1774" Type="http://schemas.openxmlformats.org/officeDocument/2006/relationships/hyperlink" Target="https://cdn.shopify.com/s/files/1/0257/8605/6753/files/Zeon_Rs3-S_1.jpg?v=1626191890" TargetMode="External"/><Relationship Id="rId1981" Type="http://schemas.openxmlformats.org/officeDocument/2006/relationships/hyperlink" Target="https://cdn.shopify.com/s/files/1/0257/8605/6753/files/Grandtrek_Pt3_n2.jpg?v=1626212466" TargetMode="External"/><Relationship Id="rId66" Type="http://schemas.openxmlformats.org/officeDocument/2006/relationships/hyperlink" Target="https://cdn.shopify.com/s/files/1/0257/8605/6753/files/T-A_Ko2_N_3.png?v=1624895912" TargetMode="External"/><Relationship Id="rId1427" Type="http://schemas.openxmlformats.org/officeDocument/2006/relationships/hyperlink" Target="https://cdn.shopify.com/s/files/1/0257/8605/6753/files/Discuverer_Atr_3.jpg?v=1625762793" TargetMode="External"/><Relationship Id="rId1634" Type="http://schemas.openxmlformats.org/officeDocument/2006/relationships/hyperlink" Target="https://cdn.shopify.com/s/files/1/0257/8605/6753/files/Stt_Pro_Lb_2.jpg?v=1626128899" TargetMode="External"/><Relationship Id="rId1841" Type="http://schemas.openxmlformats.org/officeDocument/2006/relationships/hyperlink" Target="https://cdn.shopify.com/s/files/1/0257/8605/6753/files/Direzza_Dz_102_n3.jpg?v=1626195052" TargetMode="External"/><Relationship Id="rId1939" Type="http://schemas.openxmlformats.org/officeDocument/2006/relationships/hyperlink" Target="https://cdn.shopify.com/s/files/1/0257/8605/6753/files/Ec300_n2.jpg?v=1626211330" TargetMode="External"/><Relationship Id="rId1701" Type="http://schemas.openxmlformats.org/officeDocument/2006/relationships/hyperlink" Target="https://cdn.shopify.com/s/files/1/0257/8605/6753/files/Evolution_Att_089b2665-a04c-41e4-92c7-898f3cb955ee.jpg?v=1626133401" TargetMode="External"/><Relationship Id="rId282" Type="http://schemas.openxmlformats.org/officeDocument/2006/relationships/hyperlink" Target="https://cdn.shopify.com/s/files/1/0257/8605/6753/files/G-Force_TA_Kdw_N2.jpg?v=1624985290" TargetMode="External"/><Relationship Id="rId587" Type="http://schemas.openxmlformats.org/officeDocument/2006/relationships/hyperlink" Target="https://cdn.shopify.com/s/files/1/0257/8605/6753/files/Dueler_H-P_Sport_2.jpg?v=1625523480" TargetMode="External"/><Relationship Id="rId2170" Type="http://schemas.openxmlformats.org/officeDocument/2006/relationships/hyperlink" Target="https://cdn.shopify.com/s/files/1/0257/8605/6753/files/Sport_Blue_Response_n1.jpg?v=1626275410" TargetMode="External"/><Relationship Id="rId2268" Type="http://schemas.openxmlformats.org/officeDocument/2006/relationships/hyperlink" Target="https://cdn.shopify.com/s/files/1/0257/8605/6753/products/carrier-front-1505470086600.jpg?v=1626374308" TargetMode="External"/><Relationship Id="rId8" Type="http://schemas.openxmlformats.org/officeDocument/2006/relationships/hyperlink" Target="https://cdn.shopify.com/s/files/1/0257/8605/6753/products/GOODYEARCARGOMARATHON.png?v=1621606361" TargetMode="External"/><Relationship Id="rId142" Type="http://schemas.openxmlformats.org/officeDocument/2006/relationships/hyperlink" Target="https://cdn.shopify.com/s/files/1/0257/8605/6753/files/T-A_Ko2_N_2.png?v=1624895912" TargetMode="External"/><Relationship Id="rId447" Type="http://schemas.openxmlformats.org/officeDocument/2006/relationships/hyperlink" Target="https://cdn.shopify.com/s/files/1/0257/8605/6753/files/Radial_T-A_3.jpg?v=1625095887" TargetMode="External"/><Relationship Id="rId794" Type="http://schemas.openxmlformats.org/officeDocument/2006/relationships/hyperlink" Target="https://cdn.shopify.com/s/files/1/0257/8605/6753/files/Potenza_S001_n1.jpg?v=1625611381" TargetMode="External"/><Relationship Id="rId1077" Type="http://schemas.openxmlformats.org/officeDocument/2006/relationships/hyperlink" Target="https://cdn.shopify.com/s/files/1/0257/8605/6753/files/Cooper-CS3-Touring_2.jpg?v=1625679610" TargetMode="External"/><Relationship Id="rId2030" Type="http://schemas.openxmlformats.org/officeDocument/2006/relationships/hyperlink" Target="https://cdn.shopify.com/s/files/1/0257/8605/6753/files/Dunlop_Sport_5000_n3.jpg?v=1626215832" TargetMode="External"/><Relationship Id="rId2128" Type="http://schemas.openxmlformats.org/officeDocument/2006/relationships/hyperlink" Target="https://cdn.shopify.com/s/files/1/0257/8605/6753/files/Sp_Sport_Maxx_Tt_n1.jpg?v=1626220636" TargetMode="External"/><Relationship Id="rId654" Type="http://schemas.openxmlformats.org/officeDocument/2006/relationships/hyperlink" Target="https://cdn.shopify.com/s/files/1/0257/8605/6753/files/Dueler_Hl_400_2.jpg?v=1625584770" TargetMode="External"/><Relationship Id="rId861" Type="http://schemas.openxmlformats.org/officeDocument/2006/relationships/hyperlink" Target="https://cdn.shopify.com/s/files/1/0257/8605/6753/files/Turanza_T001_N2.jpg?v=1625612873" TargetMode="External"/><Relationship Id="rId959" Type="http://schemas.openxmlformats.org/officeDocument/2006/relationships/hyperlink" Target="https://cdn.shopify.com/s/files/1/0257/8605/6753/files/Cs1_n1.jpg?v=1625677022" TargetMode="External"/><Relationship Id="rId1284" Type="http://schemas.openxmlformats.org/officeDocument/2006/relationships/hyperlink" Target="https://cdn.shopify.com/s/files/1/0257/8605/6753/files/Discoverer_At3_Lt_n3.jpg?v=1625697754" TargetMode="External"/><Relationship Id="rId1491" Type="http://schemas.openxmlformats.org/officeDocument/2006/relationships/hyperlink" Target="https://cdn.shopify.com/s/files/1/0257/8605/6753/files/Discoverer_h-t_plus_3.jpg?v=1625766380" TargetMode="External"/><Relationship Id="rId1589" Type="http://schemas.openxmlformats.org/officeDocument/2006/relationships/hyperlink" Target="https://cdn.shopify.com/s/files/1/0257/8605/6753/files/Stt_Pro_Ln2.jpg?v=1626128915" TargetMode="External"/><Relationship Id="rId307" Type="http://schemas.openxmlformats.org/officeDocument/2006/relationships/hyperlink" Target="https://cdn.shopify.com/s/files/1/0257/8605/6753/files/G-Force_TA_Kdw_N3.jpg?v=1624985290" TargetMode="External"/><Relationship Id="rId514" Type="http://schemas.openxmlformats.org/officeDocument/2006/relationships/hyperlink" Target="https://cdn.shopify.com/s/files/1/0257/8605/6753/files/Advantage_TA_Drive_3_e41dd802-9543-4c69-9121-dc57f6eab428.jpg?v=1625335077" TargetMode="External"/><Relationship Id="rId721" Type="http://schemas.openxmlformats.org/officeDocument/2006/relationships/hyperlink" Target="https://cdn.shopify.com/s/files/1/0257/8605/6753/files/Potenza_R050A_3.jpg?v=1625596343" TargetMode="External"/><Relationship Id="rId1144" Type="http://schemas.openxmlformats.org/officeDocument/2006/relationships/hyperlink" Target="https://cdn.shopify.com/s/files/1/0257/8605/6753/files/Cs5_Grand_Touring_3.jpg?v=1625682131" TargetMode="External"/><Relationship Id="rId1351" Type="http://schemas.openxmlformats.org/officeDocument/2006/relationships/hyperlink" Target="https://cdn.shopify.com/s/files/1/0257/8605/6753/files/Discoverer_AT3_Suv_n1.jpg?v=1625698384" TargetMode="External"/><Relationship Id="rId1449" Type="http://schemas.openxmlformats.org/officeDocument/2006/relationships/hyperlink" Target="https://cdn.shopify.com/s/files/1/0257/8605/6753/files/Discuverer_Atr_2.jpg?v=1625762793" TargetMode="External"/><Relationship Id="rId1796" Type="http://schemas.openxmlformats.org/officeDocument/2006/relationships/hyperlink" Target="https://cdn.shopify.com/s/files/1/0257/8605/6753/files/Zeon_Rs3-S_2.jpg?v=1626191889" TargetMode="External"/><Relationship Id="rId88" Type="http://schemas.openxmlformats.org/officeDocument/2006/relationships/hyperlink" Target="https://cdn.shopify.com/s/files/1/0257/8605/6753/files/T-A_Ko2_N_2.png?v=1624895912" TargetMode="External"/><Relationship Id="rId819" Type="http://schemas.openxmlformats.org/officeDocument/2006/relationships/hyperlink" Target="https://cdn.shopify.com/s/files/1/0257/8605/6753/files/Turanza_Er300_n2.jpg?v=1625612453" TargetMode="External"/><Relationship Id="rId1004" Type="http://schemas.openxmlformats.org/officeDocument/2006/relationships/hyperlink" Target="https://cdn.shopify.com/s/files/1/0257/8605/6753/files/Cs1_n1.jpg?v=1625677022" TargetMode="External"/><Relationship Id="rId1211" Type="http://schemas.openxmlformats.org/officeDocument/2006/relationships/hyperlink" Target="https://cdn.shopify.com/s/files/1/0257/8605/6753/files/Cs5_Ultra_Touring_n2.png?v=1625693389" TargetMode="External"/><Relationship Id="rId1656" Type="http://schemas.openxmlformats.org/officeDocument/2006/relationships/hyperlink" Target="https://cdn.shopify.com/s/files/1/0257/8605/6753/files/Stt_Pro_Lb_3.jpg?v=1626128899" TargetMode="External"/><Relationship Id="rId1863" Type="http://schemas.openxmlformats.org/officeDocument/2006/relationships/hyperlink" Target="https://cdn.shopify.com/s/files/1/0257/8605/6753/files/Direzza_Dz_102_n1.jpg?v=1626195053" TargetMode="External"/><Relationship Id="rId1309" Type="http://schemas.openxmlformats.org/officeDocument/2006/relationships/hyperlink" Target="https://cdn.shopify.com/s/files/1/0257/8605/6753/files/Discoverer_At3_Lt_n1.jpg?v=1625697754" TargetMode="External"/><Relationship Id="rId1516" Type="http://schemas.openxmlformats.org/officeDocument/2006/relationships/hyperlink" Target="https://cdn.shopify.com/s/files/1/0257/8605/6753/files/Discoverer_ht3_n1.jpg?v=1625787996" TargetMode="External"/><Relationship Id="rId1723" Type="http://schemas.openxmlformats.org/officeDocument/2006/relationships/hyperlink" Target="https://cdn.shopify.com/s/files/1/0257/8605/6753/files/Evolution_Sport_1.jpg?v=1626189050" TargetMode="External"/><Relationship Id="rId1930" Type="http://schemas.openxmlformats.org/officeDocument/2006/relationships/hyperlink" Target="https://cdn.shopify.com/s/files/1/0257/8605/6753/files/Ensave_2030_Eo_Sl_n2.jpg?v=1626198054" TargetMode="External"/><Relationship Id="rId15" Type="http://schemas.openxmlformats.org/officeDocument/2006/relationships/hyperlink" Target="https://cdn.shopify.com/s/files/1/0257/8605/6753/products/PIRELLISCORPIONVERDE111H.jpg?v=1621606648" TargetMode="External"/><Relationship Id="rId2192" Type="http://schemas.openxmlformats.org/officeDocument/2006/relationships/hyperlink" Target="https://cdn.shopify.com/s/files/1/0257/8605/6753/files/Chrono_n3.jpg?v=1626276399" TargetMode="External"/><Relationship Id="rId164" Type="http://schemas.openxmlformats.org/officeDocument/2006/relationships/hyperlink" Target="https://cdn.shopify.com/s/files/1/0257/8605/6753/files/G-Force_Sport_N_1.jpg?v=1624905215" TargetMode="External"/><Relationship Id="rId371" Type="http://schemas.openxmlformats.org/officeDocument/2006/relationships/hyperlink" Target="https://cdn.shopify.com/s/files/1/0257/8605/6753/files/BFGoodrich-Mud-Terrain-TA-KM2-LB_1.jpg?v=1625068044" TargetMode="External"/><Relationship Id="rId2052" Type="http://schemas.openxmlformats.org/officeDocument/2006/relationships/hyperlink" Target="https://cdn.shopify.com/s/files/1/0257/8605/6753/files/Sp_Sport_Maxx_n1.jpg?v=1626219713" TargetMode="External"/><Relationship Id="rId469" Type="http://schemas.openxmlformats.org/officeDocument/2006/relationships/hyperlink" Target="https://cdn.shopify.com/s/files/1/0257/8605/6753/files/Commercial_TA_All_Season_2_N_3.jpg?v=1625265213" TargetMode="External"/><Relationship Id="rId676" Type="http://schemas.openxmlformats.org/officeDocument/2006/relationships/hyperlink" Target="https://cdn.shopify.com/s/files/1/0257/8605/6753/files/Ecopia_Ep150_n3.jpg?v=1625589490" TargetMode="External"/><Relationship Id="rId883" Type="http://schemas.openxmlformats.org/officeDocument/2006/relationships/hyperlink" Target="https://cdn.shopify.com/s/files/1/0257/8605/6753/files/Contipremiumcontact_2_n3.jpg?v=1625615100" TargetMode="External"/><Relationship Id="rId1099" Type="http://schemas.openxmlformats.org/officeDocument/2006/relationships/hyperlink" Target="https://cdn.shopify.com/s/files/1/0257/8605/6753/files/Cooper-CS3-Touring_3.jpg?v=1625679610" TargetMode="External"/><Relationship Id="rId231" Type="http://schemas.openxmlformats.org/officeDocument/2006/relationships/hyperlink" Target="https://cdn.shopify.com/s/files/1/0257/8605/6753/files/G_Force_Sport_Comp2_N_1.jpg?v=1624905646" TargetMode="External"/><Relationship Id="rId329" Type="http://schemas.openxmlformats.org/officeDocument/2006/relationships/hyperlink" Target="https://cdn.shopify.com/s/files/1/0257/8605/6753/files/G-Force_TA_Kdw_N1.jpg?v=1624985290" TargetMode="External"/><Relationship Id="rId536" Type="http://schemas.openxmlformats.org/officeDocument/2006/relationships/hyperlink" Target="https://cdn.shopify.com/s/files/1/0257/8605/6753/files/Touring_TA_Pro_Series_T_1.jpg?v=1625507527" TargetMode="External"/><Relationship Id="rId1166" Type="http://schemas.openxmlformats.org/officeDocument/2006/relationships/hyperlink" Target="https://cdn.shopify.com/s/files/1/0257/8605/6753/files/Cs5_Grand_Touring_2.jpg?v=1625682131" TargetMode="External"/><Relationship Id="rId1373" Type="http://schemas.openxmlformats.org/officeDocument/2006/relationships/hyperlink" Target="https://cdn.shopify.com/s/files/1/0257/8605/6753/files/Discoverer_At3_4S_n2.png?v=1625700089" TargetMode="External"/><Relationship Id="rId2217" Type="http://schemas.openxmlformats.org/officeDocument/2006/relationships/hyperlink" Target="https://cdn.shopify.com/s/files/1/0257/8605/6753/files/Cinturato_P1_n3.jpg?v=1626279115" TargetMode="External"/><Relationship Id="rId743" Type="http://schemas.openxmlformats.org/officeDocument/2006/relationships/hyperlink" Target="https://cdn.shopify.com/s/files/1/0257/8605/6753/files/Potenza_Re080_n1.jpg?v=1625597079" TargetMode="External"/><Relationship Id="rId950" Type="http://schemas.openxmlformats.org/officeDocument/2006/relationships/hyperlink" Target="https://cdn.shopify.com/s/files/1/0257/8605/6753/files/Cs1_n1.jpg?v=1625677022" TargetMode="External"/><Relationship Id="rId1026" Type="http://schemas.openxmlformats.org/officeDocument/2006/relationships/hyperlink" Target="https://cdn.shopify.com/s/files/1/0257/8605/6753/files/Cs1_n2.jpg?v=1625677022" TargetMode="External"/><Relationship Id="rId1580" Type="http://schemas.openxmlformats.org/officeDocument/2006/relationships/hyperlink" Target="https://cdn.shopify.com/s/files/1/0257/8605/6753/files/Discoverer_St_2.jpg?v=1626113056" TargetMode="External"/><Relationship Id="rId1678" Type="http://schemas.openxmlformats.org/officeDocument/2006/relationships/hyperlink" Target="https://cdn.shopify.com/s/files/1/0257/8605/6753/files/Stt_Pro_Lb_1.jpg?v=1626128899" TargetMode="External"/><Relationship Id="rId1885" Type="http://schemas.openxmlformats.org/officeDocument/2006/relationships/hyperlink" Target="https://cdn.shopify.com/s/files/1/0257/8605/6753/files/Direzza_Dz_102_n2.jpg?v=1626195129" TargetMode="External"/><Relationship Id="rId603" Type="http://schemas.openxmlformats.org/officeDocument/2006/relationships/hyperlink" Target="https://cdn.shopify.com/s/files/1/0257/8605/6753/files/Dueler_H-P_Sport_1.jpg?v=1625523480" TargetMode="External"/><Relationship Id="rId810" Type="http://schemas.openxmlformats.org/officeDocument/2006/relationships/hyperlink" Target="https://cdn.shopify.com/s/files/1/0257/8605/6753/files/Turanza_Er300_n2.jpg?v=1625612453" TargetMode="External"/><Relationship Id="rId908" Type="http://schemas.openxmlformats.org/officeDocument/2006/relationships/hyperlink" Target="https://cdn.shopify.com/s/files/1/0257/8605/6753/files/Cobra_Radial_Gt_n1.jpg?v=1625675908" TargetMode="External"/><Relationship Id="rId1233" Type="http://schemas.openxmlformats.org/officeDocument/2006/relationships/hyperlink" Target="https://cdn.shopify.com/s/files/1/0257/8605/6753/files/Cs5_Ultra_Touring_n3.png?v=1625693389" TargetMode="External"/><Relationship Id="rId1440" Type="http://schemas.openxmlformats.org/officeDocument/2006/relationships/hyperlink" Target="https://cdn.shopify.com/s/files/1/0257/8605/6753/files/Discuverer_Atr_2.jpg?v=1625762793" TargetMode="External"/><Relationship Id="rId1538" Type="http://schemas.openxmlformats.org/officeDocument/2006/relationships/hyperlink" Target="https://cdn.shopify.com/s/files/1/0257/8605/6753/files/Discoverer_ht3_n2.jpg?v=1625787996" TargetMode="External"/><Relationship Id="rId1300" Type="http://schemas.openxmlformats.org/officeDocument/2006/relationships/hyperlink" Target="https://cdn.shopify.com/s/files/1/0257/8605/6753/files/Discoverer_At3_Lt_n1.jpg?v=1625697754" TargetMode="External"/><Relationship Id="rId1745" Type="http://schemas.openxmlformats.org/officeDocument/2006/relationships/hyperlink" Target="https://cdn.shopify.com/s/files/1/0257/8605/6753/files/Zeon_Ltz_2.jpg?v=1626190497" TargetMode="External"/><Relationship Id="rId1952" Type="http://schemas.openxmlformats.org/officeDocument/2006/relationships/hyperlink" Target="https://cdn.shopify.com/s/files/1/0257/8605/6753/files/Ec300_n3.jpg?v=1626211330" TargetMode="External"/><Relationship Id="rId37" Type="http://schemas.openxmlformats.org/officeDocument/2006/relationships/hyperlink" Target="https://cdn.shopify.com/s/files/1/0257/8605/6753/files/T-A_KO_N3.jpg?v=1624894075" TargetMode="External"/><Relationship Id="rId1605" Type="http://schemas.openxmlformats.org/officeDocument/2006/relationships/hyperlink" Target="https://cdn.shopify.com/s/files/1/0257/8605/6753/files/Stt_Pro_Ln3.jpg?v=1626128915" TargetMode="External"/><Relationship Id="rId1812" Type="http://schemas.openxmlformats.org/officeDocument/2006/relationships/hyperlink" Target="https://cdn.shopify.com/s/files/1/0257/8605/6753/files/Direzza_Dz_102_n1.jpg?v=1626195053" TargetMode="External"/><Relationship Id="rId186" Type="http://schemas.openxmlformats.org/officeDocument/2006/relationships/hyperlink" Target="https://cdn.shopify.com/s/files/1/0257/8605/6753/files/G_Force_Sport_Comp2_N_1.jpg?v=1624905646" TargetMode="External"/><Relationship Id="rId393" Type="http://schemas.openxmlformats.org/officeDocument/2006/relationships/hyperlink" Target="https://cdn.shopify.com/s/files/1/0257/8605/6753/files/BFGoodrich-Mud-Terrain-TA-KM2-LN_1.jpg?v=1625068506" TargetMode="External"/><Relationship Id="rId2074" Type="http://schemas.openxmlformats.org/officeDocument/2006/relationships/hyperlink" Target="https://cdn.shopify.com/s/files/1/0257/8605/6753/files/Sp_Sport_Maxx_n2.jpg?v=1626219713" TargetMode="External"/><Relationship Id="rId253" Type="http://schemas.openxmlformats.org/officeDocument/2006/relationships/hyperlink" Target="https://cdn.shopify.com/s/files/1/0257/8605/6753/files/G-Force_Super_Sport_A-S_N3.jpg?v=1624981892" TargetMode="External"/><Relationship Id="rId460" Type="http://schemas.openxmlformats.org/officeDocument/2006/relationships/hyperlink" Target="https://cdn.shopify.com/s/files/1/0257/8605/6753/files/Comp_TA_Zr_2.jpg?v=1625261142" TargetMode="External"/><Relationship Id="rId698" Type="http://schemas.openxmlformats.org/officeDocument/2006/relationships/hyperlink" Target="https://cdn.shopify.com/s/files/1/0257/8605/6753/files/Ecopia_Ep422_Plus_1.jpg?v=1625590238" TargetMode="External"/><Relationship Id="rId1090" Type="http://schemas.openxmlformats.org/officeDocument/2006/relationships/hyperlink" Target="https://cdn.shopify.com/s/files/1/0257/8605/6753/files/Cooper-CS3-Touring_3.jpg?v=1625679610" TargetMode="External"/><Relationship Id="rId2141" Type="http://schemas.openxmlformats.org/officeDocument/2006/relationships/hyperlink" Target="https://cdn.shopify.com/s/files/1/0257/8605/6753/files/Sp_Touting_T1_n2.jpg?v=1626275014" TargetMode="External"/><Relationship Id="rId113" Type="http://schemas.openxmlformats.org/officeDocument/2006/relationships/hyperlink" Target="https://cdn.shopify.com/s/files/1/0257/8605/6753/files/T-A_Ko2_N_1.png?v=1624895912" TargetMode="External"/><Relationship Id="rId320" Type="http://schemas.openxmlformats.org/officeDocument/2006/relationships/hyperlink" Target="https://cdn.shopify.com/s/files/1/0257/8605/6753/files/G-Force_TA_Kdw_N1.jpg?v=1624985290" TargetMode="External"/><Relationship Id="rId558" Type="http://schemas.openxmlformats.org/officeDocument/2006/relationships/hyperlink" Target="https://cdn.shopify.com/s/files/1/0257/8605/6753/files/B250_N2.jpg?v=1625519912" TargetMode="External"/><Relationship Id="rId765" Type="http://schemas.openxmlformats.org/officeDocument/2006/relationships/hyperlink" Target="https://cdn.shopify.com/s/files/1/0257/8605/6753/files/Potenza_S001_n2.jpg?v=1625611381" TargetMode="External"/><Relationship Id="rId972" Type="http://schemas.openxmlformats.org/officeDocument/2006/relationships/hyperlink" Target="https://cdn.shopify.com/s/files/1/0257/8605/6753/files/Cs1_n2.jpg?v=1625677022" TargetMode="External"/><Relationship Id="rId1188" Type="http://schemas.openxmlformats.org/officeDocument/2006/relationships/hyperlink" Target="https://cdn.shopify.com/s/files/1/0257/8605/6753/files/Cs5_Grand_Touring_3.jpg?v=1625682131" TargetMode="External"/><Relationship Id="rId1395" Type="http://schemas.openxmlformats.org/officeDocument/2006/relationships/hyperlink" Target="https://cdn.shopify.com/s/files/1/0257/8605/6753/files/Discoverer_At3_4S_n3.jpg?v=1625700089" TargetMode="External"/><Relationship Id="rId2001" Type="http://schemas.openxmlformats.org/officeDocument/2006/relationships/hyperlink" Target="https://cdn.shopify.com/s/files/1/0257/8605/6753/files/Dunlop_Sp_Sport_n1.jpg?v=1626215077" TargetMode="External"/><Relationship Id="rId2239" Type="http://schemas.openxmlformats.org/officeDocument/2006/relationships/hyperlink" Target="https://cdn.shopify.com/s/files/1/0257/8605/6753/files/Cinturato_P1_n1.jpg?v=1626279115" TargetMode="External"/><Relationship Id="rId418" Type="http://schemas.openxmlformats.org/officeDocument/2006/relationships/hyperlink" Target="https://cdn.shopify.com/s/files/1/0257/8605/6753/files/BFGoodrich-Mud-Terrain-TA-KM2-LN_1.jpg?v=1625068506" TargetMode="External"/><Relationship Id="rId625" Type="http://schemas.openxmlformats.org/officeDocument/2006/relationships/hyperlink" Target="https://cdn.shopify.com/s/files/1/0257/8605/6753/files/cq5dam.web.1280.1280_1.jpg?v=1625523854" TargetMode="External"/><Relationship Id="rId832" Type="http://schemas.openxmlformats.org/officeDocument/2006/relationships/hyperlink" Target="https://cdn.shopify.com/s/files/1/0257/8605/6753/files/Turanza_Er300_n3.jpg?v=1625612453" TargetMode="External"/><Relationship Id="rId1048" Type="http://schemas.openxmlformats.org/officeDocument/2006/relationships/hyperlink" Target="https://cdn.shopify.com/s/files/1/0257/8605/6753/files/Cooper-CS3-Touring_3.jpg?v=1625679610" TargetMode="External"/><Relationship Id="rId1255" Type="http://schemas.openxmlformats.org/officeDocument/2006/relationships/hyperlink" Target="https://cdn.shopify.com/s/files/1/0257/8605/6753/files/Cs5_Ultra_Touring_n1.jpg?v=1625693389" TargetMode="External"/><Relationship Id="rId1462" Type="http://schemas.openxmlformats.org/officeDocument/2006/relationships/hyperlink" Target="https://cdn.shopify.com/s/files/1/0257/8605/6753/files/Discoverer_H-T_1.jpg?v=1625765642" TargetMode="External"/><Relationship Id="rId1115" Type="http://schemas.openxmlformats.org/officeDocument/2006/relationships/hyperlink" Target="https://cdn.shopify.com/s/files/1/0257/8605/6753/files/Cs4_Touring_1.jpg?v=1625680249" TargetMode="External"/><Relationship Id="rId1322" Type="http://schemas.openxmlformats.org/officeDocument/2006/relationships/hyperlink" Target="https://cdn.shopify.com/s/files/1/0257/8605/6753/files/Discoverer_At3_Lt_n2.jpg?v=1625697754" TargetMode="External"/><Relationship Id="rId1767" Type="http://schemas.openxmlformats.org/officeDocument/2006/relationships/hyperlink" Target="https://cdn.shopify.com/s/files/1/0257/8605/6753/files/Zeon_Rs3-S_3.jpg?v=1626191890" TargetMode="External"/><Relationship Id="rId1974" Type="http://schemas.openxmlformats.org/officeDocument/2006/relationships/hyperlink" Target="https://cdn.shopify.com/s/files/1/0257/8605/6753/files/Grandtrek_Pt3_n1.jpg?v=1626212458" TargetMode="External"/><Relationship Id="rId59" Type="http://schemas.openxmlformats.org/officeDocument/2006/relationships/hyperlink" Target="https://cdn.shopify.com/s/files/1/0257/8605/6753/files/T-A_Ko2_N_1.png?v=1624895912" TargetMode="External"/><Relationship Id="rId1627" Type="http://schemas.openxmlformats.org/officeDocument/2006/relationships/hyperlink" Target="https://cdn.shopify.com/s/files/1/0257/8605/6753/files/Stt_Pro_Lb_1.jpg?v=1626128899" TargetMode="External"/><Relationship Id="rId1834" Type="http://schemas.openxmlformats.org/officeDocument/2006/relationships/hyperlink" Target="https://cdn.shopify.com/s/files/1/0257/8605/6753/files/Direzza_Dz_102_n2.jpg?v=1626195129" TargetMode="External"/><Relationship Id="rId2096" Type="http://schemas.openxmlformats.org/officeDocument/2006/relationships/hyperlink" Target="https://cdn.shopify.com/s/files/1/0257/8605/6753/files/Sp_Sport_Maxx_Gt_n3.jpg?v=1626220065" TargetMode="External"/><Relationship Id="rId1901" Type="http://schemas.openxmlformats.org/officeDocument/2006/relationships/hyperlink" Target="https://cdn.shopify.com/s/files/1/0257/8605/6753/files/Direzza_Dz_102_n3.jpg?v=1626195052" TargetMode="External"/><Relationship Id="rId275" Type="http://schemas.openxmlformats.org/officeDocument/2006/relationships/hyperlink" Target="https://cdn.shopify.com/s/files/1/0257/8605/6753/files/G-Force_TA_Kdw_N1.jpg?v=1624985290" TargetMode="External"/><Relationship Id="rId482" Type="http://schemas.openxmlformats.org/officeDocument/2006/relationships/hyperlink" Target="https://cdn.shopify.com/s/files/1/0257/8605/6753/files/Advantage_TA_Suv_1.jpg?v=1625332635" TargetMode="External"/><Relationship Id="rId2163" Type="http://schemas.openxmlformats.org/officeDocument/2006/relationships/hyperlink" Target="https://cdn.shopify.com/s/files/1/0257/8605/6753/files/Sp_Touting_T1_n3.jpg?v=1626275015" TargetMode="External"/><Relationship Id="rId135" Type="http://schemas.openxmlformats.org/officeDocument/2006/relationships/hyperlink" Target="https://cdn.shopify.com/s/files/1/0257/8605/6753/files/T-A_Ko2_N_3.png?v=1624895912" TargetMode="External"/><Relationship Id="rId342" Type="http://schemas.openxmlformats.org/officeDocument/2006/relationships/hyperlink" Target="https://cdn.shopify.com/s/files/1/0257/8605/6753/files/Long_Trail_TA_Tour_LB_2.jpg?v=1624987064" TargetMode="External"/><Relationship Id="rId787" Type="http://schemas.openxmlformats.org/officeDocument/2006/relationships/hyperlink" Target="https://cdn.shopify.com/s/files/1/0257/8605/6753/files/Potenza_S001_n3.jpg?v=1625611381" TargetMode="External"/><Relationship Id="rId994" Type="http://schemas.openxmlformats.org/officeDocument/2006/relationships/hyperlink" Target="https://cdn.shopify.com/s/files/1/0257/8605/6753/files/Cs1_n3.jpg?v=1625677022" TargetMode="External"/><Relationship Id="rId2023" Type="http://schemas.openxmlformats.org/officeDocument/2006/relationships/hyperlink" Target="https://cdn.shopify.com/s/files/1/0257/8605/6753/files/Dunlop_Sp_Sport_n2.jpg?v=1626215077" TargetMode="External"/><Relationship Id="rId2230" Type="http://schemas.openxmlformats.org/officeDocument/2006/relationships/hyperlink" Target="https://cdn.shopify.com/s/files/1/0257/8605/6753/files/Cinturato_P1_n1.jpg?v=1626279115" TargetMode="External"/><Relationship Id="rId202" Type="http://schemas.openxmlformats.org/officeDocument/2006/relationships/hyperlink" Target="https://cdn.shopify.com/s/files/1/0257/8605/6753/files/G_Force_Sport_Comp2_N_3.png?v=1624905647" TargetMode="External"/><Relationship Id="rId647" Type="http://schemas.openxmlformats.org/officeDocument/2006/relationships/hyperlink" Target="https://cdn.shopify.com/s/files/1/0257/8605/6753/files/Dueler_H-T_840_1.jpg?v=1625584272" TargetMode="External"/><Relationship Id="rId854" Type="http://schemas.openxmlformats.org/officeDocument/2006/relationships/hyperlink" Target="https://cdn.shopify.com/s/files/1/0257/8605/6753/files/Turanza_T001_N1.jpg?v=1625612874" TargetMode="External"/><Relationship Id="rId1277" Type="http://schemas.openxmlformats.org/officeDocument/2006/relationships/hyperlink" Target="https://cdn.shopify.com/s/files/1/0257/8605/6753/files/Cs5_Ultra_Touring_n2.png?v=1625693389" TargetMode="External"/><Relationship Id="rId1484" Type="http://schemas.openxmlformats.org/officeDocument/2006/relationships/hyperlink" Target="https://cdn.shopify.com/s/files/1/0257/8605/6753/files/Discoverer_h-t_plus_2.jpg?v=1625766380" TargetMode="External"/><Relationship Id="rId1691" Type="http://schemas.openxmlformats.org/officeDocument/2006/relationships/hyperlink" Target="https://cdn.shopify.com/s/files/1/0257/8605/6753/files/Evolution_Att_Ln2.jpg?v=1626133401" TargetMode="External"/><Relationship Id="rId507" Type="http://schemas.openxmlformats.org/officeDocument/2006/relationships/hyperlink" Target="https://cdn.shopify.com/s/files/1/0257/8605/6753/files/Advantage_TA_Drive_2_77ec332e-7631-4f43-a0f0-475a9c774880.jpg?v=1625335077" TargetMode="External"/><Relationship Id="rId714" Type="http://schemas.openxmlformats.org/officeDocument/2006/relationships/hyperlink" Target="https://cdn.shopify.com/s/files/1/0257/8605/6753/files/Potenza_R050A_2.jpg?v=1625596344" TargetMode="External"/><Relationship Id="rId921" Type="http://schemas.openxmlformats.org/officeDocument/2006/relationships/hyperlink" Target="https://cdn.shopify.com/s/files/1/0257/8605/6753/files/Cobra_Radial_Gt_n2.jpg?v=1625675908" TargetMode="External"/><Relationship Id="rId1137" Type="http://schemas.openxmlformats.org/officeDocument/2006/relationships/hyperlink" Target="https://cdn.shopify.com/s/files/1/0257/8605/6753/files/Cs5_Grand_Touring_2.jpg?v=1625682131" TargetMode="External"/><Relationship Id="rId1344" Type="http://schemas.openxmlformats.org/officeDocument/2006/relationships/hyperlink" Target="https://cdn.shopify.com/s/files/1/0257/8605/6753/files/Discoverer_AT3_Suv_n3.jpg?v=1625698384" TargetMode="External"/><Relationship Id="rId1551" Type="http://schemas.openxmlformats.org/officeDocument/2006/relationships/hyperlink" Target="https://cdn.shopify.com/s/files/1/0257/8605/6753/files/Discoverer_St_Maxx_Ln3.jpg?v=1625847181" TargetMode="External"/><Relationship Id="rId1789" Type="http://schemas.openxmlformats.org/officeDocument/2006/relationships/hyperlink" Target="https://cdn.shopify.com/s/files/1/0257/8605/6753/files/Zeon_Rs3-S_1.jpg?v=1626191890" TargetMode="External"/><Relationship Id="rId1996" Type="http://schemas.openxmlformats.org/officeDocument/2006/relationships/hyperlink" Target="https://cdn.shopify.com/s/files/1/0257/8605/6753/files/Grandtrek_St_30_n2.jpg?v=1626213339" TargetMode="External"/><Relationship Id="rId50" Type="http://schemas.openxmlformats.org/officeDocument/2006/relationships/hyperlink" Target="https://cdn.shopify.com/s/files/1/0257/8605/6753/files/T-A_KO_N1.jpg?v=1624894076" TargetMode="External"/><Relationship Id="rId1204" Type="http://schemas.openxmlformats.org/officeDocument/2006/relationships/hyperlink" Target="https://cdn.shopify.com/s/files/1/0257/8605/6753/files/Cs5_Ultra_Touring_n1.jpg?v=1625693389" TargetMode="External"/><Relationship Id="rId1411" Type="http://schemas.openxmlformats.org/officeDocument/2006/relationships/hyperlink" Target="https://cdn.shopify.com/s/files/1/0257/8605/6753/files/Discuverer_Atr_1.jpg?v=1625762793" TargetMode="External"/><Relationship Id="rId1649" Type="http://schemas.openxmlformats.org/officeDocument/2006/relationships/hyperlink" Target="https://cdn.shopify.com/s/files/1/0257/8605/6753/files/Stt_Pro_Lb_2.jpg?v=1626128899" TargetMode="External"/><Relationship Id="rId1856" Type="http://schemas.openxmlformats.org/officeDocument/2006/relationships/hyperlink" Target="https://cdn.shopify.com/s/files/1/0257/8605/6753/files/Direzza_Dz_102_n3.jpg?v=1626195052" TargetMode="External"/><Relationship Id="rId1509" Type="http://schemas.openxmlformats.org/officeDocument/2006/relationships/hyperlink" Target="https://cdn.shopify.com/s/files/1/0257/8605/6753/files/Discoverer_ht3_n3.jpg?v=1625787996" TargetMode="External"/><Relationship Id="rId1716" Type="http://schemas.openxmlformats.org/officeDocument/2006/relationships/hyperlink" Target="https://cdn.shopify.com/s/files/1/0257/8605/6753/files/Evolution_H-T_3.jpg?v=1626187643" TargetMode="External"/><Relationship Id="rId1923" Type="http://schemas.openxmlformats.org/officeDocument/2006/relationships/hyperlink" Target="https://cdn.shopify.com/s/files/1/0257/8605/6753/files/Ensave_2030_Eo_Sl_n1.png?v=1626198055" TargetMode="External"/><Relationship Id="rId297" Type="http://schemas.openxmlformats.org/officeDocument/2006/relationships/hyperlink" Target="https://cdn.shopify.com/s/files/1/0257/8605/6753/files/G-Force_TA_Kdw_N2.jpg?v=1624985290" TargetMode="External"/><Relationship Id="rId2185" Type="http://schemas.openxmlformats.org/officeDocument/2006/relationships/hyperlink" Target="https://cdn.shopify.com/s/files/1/0257/8605/6753/files/Carrier_n2.jpg?v=1626276139" TargetMode="External"/><Relationship Id="rId157" Type="http://schemas.openxmlformats.org/officeDocument/2006/relationships/hyperlink" Target="https://cdn.shopify.com/s/files/1/0257/8605/6753/files/T-A_Ko2_N_2.png?v=1624895912" TargetMode="External"/><Relationship Id="rId364" Type="http://schemas.openxmlformats.org/officeDocument/2006/relationships/hyperlink" Target="https://cdn.shopify.com/s/files/1/0257/8605/6753/files/Mud_Terrain_T-A_Km_LB_3.jpg?v=1624990511" TargetMode="External"/><Relationship Id="rId2045" Type="http://schemas.openxmlformats.org/officeDocument/2006/relationships/hyperlink" Target="https://cdn.shopify.com/s/files/1/0257/8605/6753/files/Sp_Sport_Maxx_n3.jpg?v=1626219713" TargetMode="External"/><Relationship Id="rId571" Type="http://schemas.openxmlformats.org/officeDocument/2006/relationships/hyperlink" Target="https://cdn.shopify.com/s/files/1/0257/8605/6753/files/Dueler_AT_Rh-S_3_dbcc92fe-82ef-4a8b-9237-cec9af69331c.jpg?v=1625520754" TargetMode="External"/><Relationship Id="rId669" Type="http://schemas.openxmlformats.org/officeDocument/2006/relationships/hyperlink" Target="https://cdn.shopify.com/s/files/1/0257/8605/6753/files/Duravis_R630_2.jpg?v=1625589319" TargetMode="External"/><Relationship Id="rId876" Type="http://schemas.openxmlformats.org/officeDocument/2006/relationships/hyperlink" Target="https://cdn.shopify.com/s/files/1/0257/8605/6753/files/Contipowercontac_n2.jpg?v=1625614733" TargetMode="External"/><Relationship Id="rId1299" Type="http://schemas.openxmlformats.org/officeDocument/2006/relationships/hyperlink" Target="https://cdn.shopify.com/s/files/1/0257/8605/6753/files/Discoverer_At3_Lt_n3.jpg?v=1625697754" TargetMode="External"/><Relationship Id="rId2252" Type="http://schemas.openxmlformats.org/officeDocument/2006/relationships/hyperlink" Target="https://cdn.shopify.com/s/files/1/0257/8605/6753/files/Cinturato_P1_n2.jpg?v=1626279115" TargetMode="External"/><Relationship Id="rId224" Type="http://schemas.openxmlformats.org/officeDocument/2006/relationships/hyperlink" Target="https://cdn.shopify.com/s/files/1/0257/8605/6753/files/G_Force_Sport_Comp2_N_2.jpg?v=1624905646" TargetMode="External"/><Relationship Id="rId431" Type="http://schemas.openxmlformats.org/officeDocument/2006/relationships/hyperlink" Target="https://cdn.shopify.com/s/files/1/0257/8605/6753/files/Radial_T-A_2.jpg?v=1625095887" TargetMode="External"/><Relationship Id="rId529" Type="http://schemas.openxmlformats.org/officeDocument/2006/relationships/hyperlink" Target="https://cdn.shopify.com/s/files/1/0257/8605/6753/files/Advantage_TA_Sport_3.jpg?v=1625502340" TargetMode="External"/><Relationship Id="rId736" Type="http://schemas.openxmlformats.org/officeDocument/2006/relationships/hyperlink" Target="https://cdn.shopify.com/s/files/1/0257/8605/6753/files/Potenza_R050A_3.jpg?v=1625596343" TargetMode="External"/><Relationship Id="rId1061" Type="http://schemas.openxmlformats.org/officeDocument/2006/relationships/hyperlink" Target="https://cdn.shopify.com/s/files/1/0257/8605/6753/files/Cooper-CS3-Touring_1.jpg?v=1625679610" TargetMode="External"/><Relationship Id="rId1159" Type="http://schemas.openxmlformats.org/officeDocument/2006/relationships/hyperlink" Target="https://cdn.shopify.com/s/files/1/0257/8605/6753/files/Cs5_Grand_Touring_1.jpg?v=1625682131" TargetMode="External"/><Relationship Id="rId1366" Type="http://schemas.openxmlformats.org/officeDocument/2006/relationships/hyperlink" Target="https://cdn.shopify.com/s/files/1/0257/8605/6753/files/Discoverer_At3_4S_n1.jpg?v=1625700089" TargetMode="External"/><Relationship Id="rId2112" Type="http://schemas.openxmlformats.org/officeDocument/2006/relationships/hyperlink" Target="https://cdn.shopify.com/s/files/1/0257/8605/6753/files/Sp_Sport_Maxx_Gt_n2.jpg?v=1626220065" TargetMode="External"/><Relationship Id="rId943" Type="http://schemas.openxmlformats.org/officeDocument/2006/relationships/hyperlink" Target="https://cdn.shopify.com/s/files/1/0257/8605/6753/files/Cs1_n3.jpg?v=1625677022" TargetMode="External"/><Relationship Id="rId1019" Type="http://schemas.openxmlformats.org/officeDocument/2006/relationships/hyperlink" Target="https://cdn.shopify.com/s/files/1/0257/8605/6753/files/Cs1_n1.jpg?v=1625677022" TargetMode="External"/><Relationship Id="rId1573" Type="http://schemas.openxmlformats.org/officeDocument/2006/relationships/hyperlink" Target="https://cdn.shopify.com/s/files/1/0257/8605/6753/files/Discoverer_Srx_n1.jpg?v=1626110778" TargetMode="External"/><Relationship Id="rId1780" Type="http://schemas.openxmlformats.org/officeDocument/2006/relationships/hyperlink" Target="https://cdn.shopify.com/s/files/1/0257/8605/6753/files/Zeon_Rs3-S_1.jpg?v=1626191890" TargetMode="External"/><Relationship Id="rId1878" Type="http://schemas.openxmlformats.org/officeDocument/2006/relationships/hyperlink" Target="https://cdn.shopify.com/s/files/1/0257/8605/6753/files/Direzza_Dz_102_n1.jpg?v=1626195053" TargetMode="External"/><Relationship Id="rId72" Type="http://schemas.openxmlformats.org/officeDocument/2006/relationships/hyperlink" Target="https://cdn.shopify.com/s/files/1/0257/8605/6753/files/T-A_Ko2_N_3.png?v=1624895912" TargetMode="External"/><Relationship Id="rId803" Type="http://schemas.openxmlformats.org/officeDocument/2006/relationships/hyperlink" Target="https://cdn.shopify.com/s/files/1/0257/8605/6753/files/Turanza_El_400_02_n1.jpg?v=1625611761" TargetMode="External"/><Relationship Id="rId1226" Type="http://schemas.openxmlformats.org/officeDocument/2006/relationships/hyperlink" Target="https://cdn.shopify.com/s/files/1/0257/8605/6753/files/Cs5_Ultra_Touring_n2.png?v=1625693389" TargetMode="External"/><Relationship Id="rId1433" Type="http://schemas.openxmlformats.org/officeDocument/2006/relationships/hyperlink" Target="https://cdn.shopify.com/s/files/1/0257/8605/6753/files/Discoverer_At3_Lt_n2.jpg?v=1625697754" TargetMode="External"/><Relationship Id="rId1640" Type="http://schemas.openxmlformats.org/officeDocument/2006/relationships/hyperlink" Target="https://cdn.shopify.com/s/files/1/0257/8605/6753/files/Stt_Pro_Lb_2.jpg?v=1626128899" TargetMode="External"/><Relationship Id="rId1738" Type="http://schemas.openxmlformats.org/officeDocument/2006/relationships/hyperlink" Target="https://cdn.shopify.com/s/files/1/0257/8605/6753/files/Zeon_Ltz_1.jpg?v=1626190484" TargetMode="External"/><Relationship Id="rId1500" Type="http://schemas.openxmlformats.org/officeDocument/2006/relationships/hyperlink" Target="https://cdn.shopify.com/s/files/1/0257/8605/6753/files/Discoverer_h-t_plus_3.jpg?v=1625766380" TargetMode="External"/><Relationship Id="rId1945" Type="http://schemas.openxmlformats.org/officeDocument/2006/relationships/hyperlink" Target="https://cdn.shopify.com/s/files/1/0257/8605/6753/files/Ec300_n2.jpg?v=1626211330" TargetMode="External"/><Relationship Id="rId1805" Type="http://schemas.openxmlformats.org/officeDocument/2006/relationships/hyperlink" Target="https://cdn.shopify.com/s/files/1/0257/8605/6753/files/Zeon_Sport_A-S_2.jpg?v=1626194317" TargetMode="External"/><Relationship Id="rId179" Type="http://schemas.openxmlformats.org/officeDocument/2006/relationships/hyperlink" Target="https://cdn.shopify.com/s/files/1/0257/8605/6753/files/G-Force_Sport_N_1.jpg?v=1624905215" TargetMode="External"/><Relationship Id="rId386" Type="http://schemas.openxmlformats.org/officeDocument/2006/relationships/hyperlink" Target="https://cdn.shopify.com/s/files/1/0257/8605/6753/files/BFGoodrich-Mud-Terrain-TA-KM2-LB_1.jpg?v=1625068044" TargetMode="External"/><Relationship Id="rId593" Type="http://schemas.openxmlformats.org/officeDocument/2006/relationships/hyperlink" Target="https://cdn.shopify.com/s/files/1/0257/8605/6753/files/Dueler_H-P_Sport_2.jpg?v=1625523480" TargetMode="External"/><Relationship Id="rId2067" Type="http://schemas.openxmlformats.org/officeDocument/2006/relationships/hyperlink" Target="https://cdn.shopify.com/s/files/1/0257/8605/6753/files/Sp_Sport_Maxx_n1.jpg?v=1626219713" TargetMode="External"/><Relationship Id="rId246" Type="http://schemas.openxmlformats.org/officeDocument/2006/relationships/hyperlink" Target="https://cdn.shopify.com/s/files/1/0257/8605/6753/files/G_Force_Sport_Comp2_N_1.jpg?v=1624905646" TargetMode="External"/><Relationship Id="rId453" Type="http://schemas.openxmlformats.org/officeDocument/2006/relationships/hyperlink" Target="https://cdn.shopify.com/s/files/1/0257/8605/6753/files/Radial_T-A_LN2.jpg?v=1625171726" TargetMode="External"/><Relationship Id="rId660" Type="http://schemas.openxmlformats.org/officeDocument/2006/relationships/hyperlink" Target="https://cdn.shopify.com/s/files/1/0257/8605/6753/files/Dueler_Hl_400_2.jpg?v=1625584770" TargetMode="External"/><Relationship Id="rId898" Type="http://schemas.openxmlformats.org/officeDocument/2006/relationships/hyperlink" Target="https://cdn.shopify.com/s/files/1/0257/8605/6753/files/Cobra_Radial_Gt_n3.jpg?v=1625675908" TargetMode="External"/><Relationship Id="rId1083" Type="http://schemas.openxmlformats.org/officeDocument/2006/relationships/hyperlink" Target="https://cdn.shopify.com/s/files/1/0257/8605/6753/files/Cooper-CS3-Touring_2.jpg?v=1625679610" TargetMode="External"/><Relationship Id="rId1290" Type="http://schemas.openxmlformats.org/officeDocument/2006/relationships/hyperlink" Target="https://cdn.shopify.com/s/files/1/0257/8605/6753/files/Discoverer_At3_Lt_n3.jpg?v=1625697754" TargetMode="External"/><Relationship Id="rId2134" Type="http://schemas.openxmlformats.org/officeDocument/2006/relationships/hyperlink" Target="https://cdn.shopify.com/s/files/1/0257/8605/6753/files/Sp_Touting_T1_n1.jpg?v=1626275014" TargetMode="External"/><Relationship Id="rId106" Type="http://schemas.openxmlformats.org/officeDocument/2006/relationships/hyperlink" Target="https://cdn.shopify.com/s/files/1/0257/8605/6753/files/T-A_Ko2_N_2.png?v=1624895912" TargetMode="External"/><Relationship Id="rId313" Type="http://schemas.openxmlformats.org/officeDocument/2006/relationships/hyperlink" Target="https://cdn.shopify.com/s/files/1/0257/8605/6753/files/G-Force_TA_Kdw_N3.jpg?v=1624985290" TargetMode="External"/><Relationship Id="rId758" Type="http://schemas.openxmlformats.org/officeDocument/2006/relationships/hyperlink" Target="https://cdn.shopify.com/s/files/1/0257/8605/6753/files/Potenza_Re_97_As_1.jpg?v=1625597584" TargetMode="External"/><Relationship Id="rId965" Type="http://schemas.openxmlformats.org/officeDocument/2006/relationships/hyperlink" Target="https://cdn.shopify.com/s/files/1/0257/8605/6753/files/Cs1_n1.jpg?v=1625677022" TargetMode="External"/><Relationship Id="rId1150" Type="http://schemas.openxmlformats.org/officeDocument/2006/relationships/hyperlink" Target="https://cdn.shopify.com/s/files/1/0257/8605/6753/files/Cs5_Grand_Touring_3.jpg?v=1625682131" TargetMode="External"/><Relationship Id="rId1388" Type="http://schemas.openxmlformats.org/officeDocument/2006/relationships/hyperlink" Target="https://cdn.shopify.com/s/files/1/0257/8605/6753/files/Discoverer_At3_4S_n2.png?v=1625700089" TargetMode="External"/><Relationship Id="rId1595" Type="http://schemas.openxmlformats.org/officeDocument/2006/relationships/hyperlink" Target="https://cdn.shopify.com/s/files/1/0257/8605/6753/files/Stt_Pro_Ln2.jpg?v=1626128915" TargetMode="External"/><Relationship Id="rId94" Type="http://schemas.openxmlformats.org/officeDocument/2006/relationships/hyperlink" Target="https://cdn.shopify.com/s/files/1/0257/8605/6753/files/T-A_Ko2_N_2.png?v=1624895912" TargetMode="External"/><Relationship Id="rId520" Type="http://schemas.openxmlformats.org/officeDocument/2006/relationships/hyperlink" Target="https://cdn.shopify.com/s/files/1/0257/8605/6753/files/Touring_TA_Sr4_3.jpg?v=1625501818" TargetMode="External"/><Relationship Id="rId618" Type="http://schemas.openxmlformats.org/officeDocument/2006/relationships/hyperlink" Target="https://cdn.shopify.com/s/files/1/0257/8605/6753/files/Dueler_H-P_Sport_1.jpg?v=1625523480" TargetMode="External"/><Relationship Id="rId825" Type="http://schemas.openxmlformats.org/officeDocument/2006/relationships/hyperlink" Target="https://cdn.shopify.com/s/files/1/0257/8605/6753/files/Turanza_Er300_n2.jpg?v=1625612453" TargetMode="External"/><Relationship Id="rId1248" Type="http://schemas.openxmlformats.org/officeDocument/2006/relationships/hyperlink" Target="https://cdn.shopify.com/s/files/1/0257/8605/6753/files/Cs5_Ultra_Touring_n3.png?v=1625693389" TargetMode="External"/><Relationship Id="rId1455" Type="http://schemas.openxmlformats.org/officeDocument/2006/relationships/hyperlink" Target="https://cdn.shopify.com/s/files/1/0257/8605/6753/files/Discuverer_Atr_2.jpg?v=1625762793" TargetMode="External"/><Relationship Id="rId1662" Type="http://schemas.openxmlformats.org/officeDocument/2006/relationships/hyperlink" Target="https://cdn.shopify.com/s/files/1/0257/8605/6753/files/Stt_Pro_Lb_3.jpg?v=1626128899" TargetMode="External"/><Relationship Id="rId2201" Type="http://schemas.openxmlformats.org/officeDocument/2006/relationships/hyperlink" Target="https://cdn.shopify.com/s/files/1/0257/8605/6753/files/Chrono_n3.jpg?v=1626276399" TargetMode="External"/><Relationship Id="rId1010" Type="http://schemas.openxmlformats.org/officeDocument/2006/relationships/hyperlink" Target="https://cdn.shopify.com/s/files/1/0257/8605/6753/files/Cs1_n1.jpg?v=1625677022" TargetMode="External"/><Relationship Id="rId1108" Type="http://schemas.openxmlformats.org/officeDocument/2006/relationships/hyperlink" Target="https://cdn.shopify.com/s/files/1/0257/8605/6753/files/Cs4_Touring_3.jpg?v=1625680249" TargetMode="External"/><Relationship Id="rId1315" Type="http://schemas.openxmlformats.org/officeDocument/2006/relationships/hyperlink" Target="https://cdn.shopify.com/s/files/1/0257/8605/6753/files/Discoverer_At3_Lt_n1.jpg?v=1625697754" TargetMode="External"/><Relationship Id="rId1967" Type="http://schemas.openxmlformats.org/officeDocument/2006/relationships/hyperlink" Target="https://cdn.shopify.com/s/files/1/0257/8605/6753/files/Grandtreck_Pt3_n2.jpg?v=1626212479" TargetMode="External"/><Relationship Id="rId1522" Type="http://schemas.openxmlformats.org/officeDocument/2006/relationships/hyperlink" Target="https://cdn.shopify.com/s/files/1/0257/8605/6753/files/Discoverer_ht3_n1.jpg?v=1625787996" TargetMode="External"/><Relationship Id="rId21" Type="http://schemas.openxmlformats.org/officeDocument/2006/relationships/hyperlink" Target="https://cdn.shopify.com/s/files/1/0257/8605/6753/products/PIRELLISCORPIONVERDEEO-AO101W.jpg?v=1621607454" TargetMode="External"/><Relationship Id="rId2089" Type="http://schemas.openxmlformats.org/officeDocument/2006/relationships/hyperlink" Target="https://cdn.shopify.com/s/files/1/0257/8605/6753/files/Sp_Sport_Maxx_Gt_n2.jpg?v=1626220065" TargetMode="External"/><Relationship Id="rId268" Type="http://schemas.openxmlformats.org/officeDocument/2006/relationships/hyperlink" Target="https://cdn.shopify.com/s/files/1/0257/8605/6753/files/G-Force_TA_Kdw_N3.jpg?v=1624985290" TargetMode="External"/><Relationship Id="rId475" Type="http://schemas.openxmlformats.org/officeDocument/2006/relationships/hyperlink" Target="https://cdn.shopify.com/s/files/1/0257/8605/6753/files/Commercial-TA-All-Season_n1.jpg?v=1625266926" TargetMode="External"/><Relationship Id="rId682" Type="http://schemas.openxmlformats.org/officeDocument/2006/relationships/hyperlink" Target="https://cdn.shopify.com/s/files/1/0257/8605/6753/files/Ecopia_Ep150_n3.jpg?v=1625589490" TargetMode="External"/><Relationship Id="rId2156" Type="http://schemas.openxmlformats.org/officeDocument/2006/relationships/hyperlink" Target="https://cdn.shopify.com/s/files/1/0257/8605/6753/files/Sp_Touting_T1_n2.jpg?v=1626275014" TargetMode="External"/><Relationship Id="rId128" Type="http://schemas.openxmlformats.org/officeDocument/2006/relationships/hyperlink" Target="https://cdn.shopify.com/s/files/1/0257/8605/6753/files/T-A_Ko2_N_1.png?v=1624895912" TargetMode="External"/><Relationship Id="rId335" Type="http://schemas.openxmlformats.org/officeDocument/2006/relationships/hyperlink" Target="https://cdn.shopify.com/s/files/1/0257/8605/6753/files/G-Force_TA_Kdw_N1.jpg?v=1624985290" TargetMode="External"/><Relationship Id="rId542" Type="http://schemas.openxmlformats.org/officeDocument/2006/relationships/hyperlink" Target="https://cdn.shopify.com/s/files/1/0257/8605/6753/files/Rugged_Terrain_TA_1.jpg?v=1625510271" TargetMode="External"/><Relationship Id="rId1172" Type="http://schemas.openxmlformats.org/officeDocument/2006/relationships/hyperlink" Target="https://cdn.shopify.com/s/files/1/0257/8605/6753/files/Cs5_Grand_Touring_2.jpg?v=1625682131" TargetMode="External"/><Relationship Id="rId2016" Type="http://schemas.openxmlformats.org/officeDocument/2006/relationships/hyperlink" Target="https://cdn.shopify.com/s/files/1/0257/8605/6753/files/Dunlop_Sp_Sport_n1.jpg?v=1626215077" TargetMode="External"/><Relationship Id="rId2223" Type="http://schemas.openxmlformats.org/officeDocument/2006/relationships/hyperlink" Target="https://cdn.shopify.com/s/files/1/0257/8605/6753/files/Cinturato_P1_n3.jpg?v=1626279115" TargetMode="External"/><Relationship Id="rId402" Type="http://schemas.openxmlformats.org/officeDocument/2006/relationships/hyperlink" Target="https://cdn.shopify.com/s/files/1/0257/8605/6753/files/BFGoodrich-Mud-Terrain-TA-KM2-LB_2_5d577567-9c50-4cf0-8e6d-45a5ec15609a.png?v=1625089713" TargetMode="External"/><Relationship Id="rId1032" Type="http://schemas.openxmlformats.org/officeDocument/2006/relationships/hyperlink" Target="https://cdn.shopify.com/s/files/1/0257/8605/6753/files/Cs1_n2.jpg?v=1625677022" TargetMode="External"/><Relationship Id="rId1989" Type="http://schemas.openxmlformats.org/officeDocument/2006/relationships/hyperlink" Target="https://cdn.shopify.com/s/files/1/0257/8605/6753/files/Grandtrek_Pt3_n1.jpg?v=1626212458" TargetMode="External"/><Relationship Id="rId1849" Type="http://schemas.openxmlformats.org/officeDocument/2006/relationships/hyperlink" Target="https://cdn.shopify.com/s/files/1/0257/8605/6753/files/Direzza_Dz_102_n2.jpg?v=1626195129" TargetMode="External"/><Relationship Id="rId192" Type="http://schemas.openxmlformats.org/officeDocument/2006/relationships/hyperlink" Target="https://cdn.shopify.com/s/files/1/0257/8605/6753/files/G_Force_Sport_Comp2_N_1.jpg?v=1624905646" TargetMode="External"/><Relationship Id="rId1709" Type="http://schemas.openxmlformats.org/officeDocument/2006/relationships/hyperlink" Target="https://cdn.shopify.com/s/files/1/0257/8605/6753/files/Evolution_Att_089b2665-a04c-41e4-92c7-898f3cb955ee.jpg?v=1626133401" TargetMode="External"/><Relationship Id="rId1916" Type="http://schemas.openxmlformats.org/officeDocument/2006/relationships/hyperlink" Target="https://cdn.shopify.com/s/files/1/0257/8605/6753/files/Direzza_Dz101_n3.jpg?v=1626196146" TargetMode="External"/><Relationship Id="rId2080" Type="http://schemas.openxmlformats.org/officeDocument/2006/relationships/hyperlink" Target="https://cdn.shopify.com/s/files/1/0257/8605/6753/files/Sp_Sport_Maxx_050_n2.jpg?v=1626219983" TargetMode="External"/><Relationship Id="rId869" Type="http://schemas.openxmlformats.org/officeDocument/2006/relationships/hyperlink" Target="https://cdn.shopify.com/s/files/1/0257/8605/6753/files/Conticross_Contac_Lx_Sport_n1.jpg?v=1625614093" TargetMode="External"/><Relationship Id="rId1499" Type="http://schemas.openxmlformats.org/officeDocument/2006/relationships/hyperlink" Target="https://cdn.shopify.com/s/files/1/0257/8605/6753/files/Discoverer_h-t_plus_2.jpg?v=1625766380" TargetMode="External"/><Relationship Id="rId729" Type="http://schemas.openxmlformats.org/officeDocument/2006/relationships/hyperlink" Target="https://cdn.shopify.com/s/files/1/0257/8605/6753/files/Potenza_R050A_2.jpg?v=1625596344" TargetMode="External"/><Relationship Id="rId1359" Type="http://schemas.openxmlformats.org/officeDocument/2006/relationships/hyperlink" Target="https://cdn.shopify.com/s/files/1/0257/8605/6753/files/Discoverer_At3_4S_n3.jpg?v=1625700089" TargetMode="External"/><Relationship Id="rId936" Type="http://schemas.openxmlformats.org/officeDocument/2006/relationships/hyperlink" Target="https://cdn.shopify.com/s/files/1/0257/8605/6753/files/Cobra_Radial_Gt_n2.jpg?v=1625675908" TargetMode="External"/><Relationship Id="rId1219" Type="http://schemas.openxmlformats.org/officeDocument/2006/relationships/hyperlink" Target="https://cdn.shopify.com/s/files/1/0257/8605/6753/files/Cs5_Ultra_Touring_n1.jpg?v=1625693389" TargetMode="External"/><Relationship Id="rId1566" Type="http://schemas.openxmlformats.org/officeDocument/2006/relationships/hyperlink" Target="https://cdn.shopify.com/s/files/1/0257/8605/6753/files/Discoverer_St_Maxx_Ln3.jpg?v=1625847181" TargetMode="External"/><Relationship Id="rId1773" Type="http://schemas.openxmlformats.org/officeDocument/2006/relationships/hyperlink" Target="https://cdn.shopify.com/s/files/1/0257/8605/6753/files/Zeon_Rs3-S_3.jpg?v=1626191890" TargetMode="External"/><Relationship Id="rId1980" Type="http://schemas.openxmlformats.org/officeDocument/2006/relationships/hyperlink" Target="https://cdn.shopify.com/s/files/1/0257/8605/6753/files/Grandtrek_Pt3_n1.jpg?v=1626212458" TargetMode="External"/><Relationship Id="rId65" Type="http://schemas.openxmlformats.org/officeDocument/2006/relationships/hyperlink" Target="https://cdn.shopify.com/s/files/1/0257/8605/6753/files/T-A_Ko2_N_1.png?v=1624895912" TargetMode="External"/><Relationship Id="rId1426" Type="http://schemas.openxmlformats.org/officeDocument/2006/relationships/hyperlink" Target="https://cdn.shopify.com/s/files/1/0257/8605/6753/files/Discuverer_Atr_1.jpg?v=1625762793" TargetMode="External"/><Relationship Id="rId1633" Type="http://schemas.openxmlformats.org/officeDocument/2006/relationships/hyperlink" Target="https://cdn.shopify.com/s/files/1/0257/8605/6753/files/Stt_Pro_Lb_1.jpg?v=1626128899" TargetMode="External"/><Relationship Id="rId1840" Type="http://schemas.openxmlformats.org/officeDocument/2006/relationships/hyperlink" Target="https://cdn.shopify.com/s/files/1/0257/8605/6753/files/Direzza_Dz_102_n2.jpg?v=1626195129" TargetMode="External"/><Relationship Id="rId1700" Type="http://schemas.openxmlformats.org/officeDocument/2006/relationships/hyperlink" Target="https://cdn.shopify.com/s/files/1/0257/8605/6753/files/Evolution_Att_Ln2.jpg?v=1626133401" TargetMode="External"/><Relationship Id="rId379" Type="http://schemas.openxmlformats.org/officeDocument/2006/relationships/hyperlink" Target="https://cdn.shopify.com/s/files/1/0257/8605/6753/files/BFGoodrich-Mud-Terrain-TA-KM2-LB_3.jpg?v=1625068044" TargetMode="External"/><Relationship Id="rId586" Type="http://schemas.openxmlformats.org/officeDocument/2006/relationships/hyperlink" Target="https://cdn.shopify.com/s/files/1/0257/8605/6753/files/Dueler_H-P_Sport_3.jpg?v=1625523480" TargetMode="External"/><Relationship Id="rId793" Type="http://schemas.openxmlformats.org/officeDocument/2006/relationships/hyperlink" Target="https://cdn.shopify.com/s/files/1/0257/8605/6753/files/Potenza_S001_n3.jpg?v=1625611381" TargetMode="External"/><Relationship Id="rId2267" Type="http://schemas.openxmlformats.org/officeDocument/2006/relationships/hyperlink" Target="https://cdn.shopify.com/s/files/1/0257/8605/6753/products/carrier-torta-1505470086619.jpg?v=1626374308" TargetMode="External"/><Relationship Id="rId239" Type="http://schemas.openxmlformats.org/officeDocument/2006/relationships/hyperlink" Target="https://cdn.shopify.com/s/files/1/0257/8605/6753/files/G_Force_Sport_Comp2_N_2.jpg?v=1624905646" TargetMode="External"/><Relationship Id="rId446" Type="http://schemas.openxmlformats.org/officeDocument/2006/relationships/hyperlink" Target="https://cdn.shopify.com/s/files/1/0257/8605/6753/files/Radial_T-A_2.jpg?v=1625095887" TargetMode="External"/><Relationship Id="rId653" Type="http://schemas.openxmlformats.org/officeDocument/2006/relationships/hyperlink" Target="https://cdn.shopify.com/s/files/1/0257/8605/6753/files/Dueler_Hl_400_1.jpg?v=1625584770" TargetMode="External"/><Relationship Id="rId1076" Type="http://schemas.openxmlformats.org/officeDocument/2006/relationships/hyperlink" Target="https://cdn.shopify.com/s/files/1/0257/8605/6753/files/Cooper-CS3-Touring_1.jpg?v=1625679610" TargetMode="External"/><Relationship Id="rId1283" Type="http://schemas.openxmlformats.org/officeDocument/2006/relationships/hyperlink" Target="https://cdn.shopify.com/s/files/1/0257/8605/6753/files/Discoverer_At3_Lt_n2.jpg?v=1625697754" TargetMode="External"/><Relationship Id="rId1490" Type="http://schemas.openxmlformats.org/officeDocument/2006/relationships/hyperlink" Target="https://cdn.shopify.com/s/files/1/0257/8605/6753/files/Discoverer_h-t_plus_2.jpg?v=1625766380" TargetMode="External"/><Relationship Id="rId2127" Type="http://schemas.openxmlformats.org/officeDocument/2006/relationships/hyperlink" Target="https://cdn.shopify.com/s/files/1/0257/8605/6753/files/Sp_Sport_Maxx_Tt_n3.jpg?v=1626220637" TargetMode="External"/><Relationship Id="rId306" Type="http://schemas.openxmlformats.org/officeDocument/2006/relationships/hyperlink" Target="https://cdn.shopify.com/s/files/1/0257/8605/6753/files/G-Force_TA_Kdw_N2.jpg?v=1624985290" TargetMode="External"/><Relationship Id="rId860" Type="http://schemas.openxmlformats.org/officeDocument/2006/relationships/hyperlink" Target="https://cdn.shopify.com/s/files/1/0257/8605/6753/files/Turanza_T001_N1.jpg?v=1625612874" TargetMode="External"/><Relationship Id="rId1143" Type="http://schemas.openxmlformats.org/officeDocument/2006/relationships/hyperlink" Target="https://cdn.shopify.com/s/files/1/0257/8605/6753/files/Cs5_Grand_Touring_2.jpg?v=1625682131" TargetMode="External"/><Relationship Id="rId513" Type="http://schemas.openxmlformats.org/officeDocument/2006/relationships/hyperlink" Target="https://cdn.shopify.com/s/files/1/0257/8605/6753/files/Advantage_TA_Drive_2_77ec332e-7631-4f43-a0f0-475a9c774880.jpg?v=1625335077" TargetMode="External"/><Relationship Id="rId720" Type="http://schemas.openxmlformats.org/officeDocument/2006/relationships/hyperlink" Target="https://cdn.shopify.com/s/files/1/0257/8605/6753/files/Potenza_R050A_2.jpg?v=1625596344" TargetMode="External"/><Relationship Id="rId1350" Type="http://schemas.openxmlformats.org/officeDocument/2006/relationships/hyperlink" Target="https://cdn.shopify.com/s/files/1/0257/8605/6753/files/Discoverer_AT3_Suv_n3.jpg?v=1625698384" TargetMode="External"/><Relationship Id="rId1003" Type="http://schemas.openxmlformats.org/officeDocument/2006/relationships/hyperlink" Target="https://cdn.shopify.com/s/files/1/0257/8605/6753/files/Cs1_n3.jpg?v=1625677022" TargetMode="External"/><Relationship Id="rId1210" Type="http://schemas.openxmlformats.org/officeDocument/2006/relationships/hyperlink" Target="https://cdn.shopify.com/s/files/1/0257/8605/6753/files/Cs5_Ultra_Touring_n1.jpg?v=1625693389" TargetMode="External"/><Relationship Id="rId2191" Type="http://schemas.openxmlformats.org/officeDocument/2006/relationships/hyperlink" Target="https://cdn.shopify.com/s/files/1/0257/8605/6753/files/Chrono_n2.jpg?v=1626276399" TargetMode="External"/><Relationship Id="rId163" Type="http://schemas.openxmlformats.org/officeDocument/2006/relationships/hyperlink" Target="https://cdn.shopify.com/s/files/1/0257/8605/6753/files/G-Force_Sport_N_2.jpg?v=1624905214" TargetMode="External"/><Relationship Id="rId370" Type="http://schemas.openxmlformats.org/officeDocument/2006/relationships/hyperlink" Target="https://cdn.shopify.com/s/files/1/0257/8605/6753/files/BFGoodrich-Mud-Terrain-TA-KM2-LB_3.jpg?v=1625068044" TargetMode="External"/><Relationship Id="rId2051" Type="http://schemas.openxmlformats.org/officeDocument/2006/relationships/hyperlink" Target="https://cdn.shopify.com/s/files/1/0257/8605/6753/files/Sp_Sport_Maxx_n3.jpg?v=1626219713" TargetMode="External"/><Relationship Id="rId230" Type="http://schemas.openxmlformats.org/officeDocument/2006/relationships/hyperlink" Target="https://cdn.shopify.com/s/files/1/0257/8605/6753/files/G_Force_Sport_Comp2_N_2.jpg?v=1624905646" TargetMode="External"/><Relationship Id="rId1677" Type="http://schemas.openxmlformats.org/officeDocument/2006/relationships/hyperlink" Target="https://cdn.shopify.com/s/files/1/0257/8605/6753/files/Stt_Pro_Lb_3.jpg?v=1626128899" TargetMode="External"/><Relationship Id="rId1884" Type="http://schemas.openxmlformats.org/officeDocument/2006/relationships/hyperlink" Target="https://cdn.shopify.com/s/files/1/0257/8605/6753/files/Direzza_Dz_102_n1.jpg?v=1626195053" TargetMode="External"/><Relationship Id="rId907" Type="http://schemas.openxmlformats.org/officeDocument/2006/relationships/hyperlink" Target="https://cdn.shopify.com/s/files/1/0257/8605/6753/files/Cobra_Radial_Gt_n3.jpg?v=1625675908" TargetMode="External"/><Relationship Id="rId1537" Type="http://schemas.openxmlformats.org/officeDocument/2006/relationships/hyperlink" Target="https://cdn.shopify.com/s/files/1/0257/8605/6753/files/Discoverer_ht3_n1.jpg?v=1625787996" TargetMode="External"/><Relationship Id="rId1744" Type="http://schemas.openxmlformats.org/officeDocument/2006/relationships/hyperlink" Target="https://cdn.shopify.com/s/files/1/0257/8605/6753/files/Zeon_Ltz_1.jpg?v=1626190484" TargetMode="External"/><Relationship Id="rId1951" Type="http://schemas.openxmlformats.org/officeDocument/2006/relationships/hyperlink" Target="https://cdn.shopify.com/s/files/1/0257/8605/6753/files/Ec300_n2.jpg?v=1626211330" TargetMode="External"/><Relationship Id="rId36" Type="http://schemas.openxmlformats.org/officeDocument/2006/relationships/hyperlink" Target="https://cdn.shopify.com/s/files/1/0257/8605/6753/files/T-A_KO_N2.jpg?v=1624894075" TargetMode="External"/><Relationship Id="rId1604" Type="http://schemas.openxmlformats.org/officeDocument/2006/relationships/hyperlink" Target="https://cdn.shopify.com/s/files/1/0257/8605/6753/files/Stt_Pro_Ln2.jpg?v=1626128915" TargetMode="External"/><Relationship Id="rId1811" Type="http://schemas.openxmlformats.org/officeDocument/2006/relationships/hyperlink" Target="https://cdn.shopify.com/s/files/1/0257/8605/6753/files/Direzza_Dz_102_n3.jpg?v=1626195052" TargetMode="External"/><Relationship Id="rId697" Type="http://schemas.openxmlformats.org/officeDocument/2006/relationships/hyperlink" Target="https://cdn.shopify.com/s/files/1/0257/8605/6753/files/Ecopia_Ep422_Plus_3.jpg?v=1625590239" TargetMode="External"/><Relationship Id="rId1187" Type="http://schemas.openxmlformats.org/officeDocument/2006/relationships/hyperlink" Target="https://cdn.shopify.com/s/files/1/0257/8605/6753/files/Cs5_Grand_Touring_2.jpg?v=1625682131" TargetMode="External"/><Relationship Id="rId557" Type="http://schemas.openxmlformats.org/officeDocument/2006/relationships/hyperlink" Target="https://cdn.shopify.com/s/files/1/0257/8605/6753/files/B250_N1.jpg?v=1625519912" TargetMode="External"/><Relationship Id="rId764" Type="http://schemas.openxmlformats.org/officeDocument/2006/relationships/hyperlink" Target="https://cdn.shopify.com/s/files/1/0257/8605/6753/files/Potenza_S001_n1.jpg?v=1625611381" TargetMode="External"/><Relationship Id="rId971" Type="http://schemas.openxmlformats.org/officeDocument/2006/relationships/hyperlink" Target="https://cdn.shopify.com/s/files/1/0257/8605/6753/files/Cs1_n1.jpg?v=1625677022" TargetMode="External"/><Relationship Id="rId1394" Type="http://schemas.openxmlformats.org/officeDocument/2006/relationships/hyperlink" Target="https://cdn.shopify.com/s/files/1/0257/8605/6753/files/Discoverer_At3_4S_n2.png?v=1625700089" TargetMode="External"/><Relationship Id="rId2238" Type="http://schemas.openxmlformats.org/officeDocument/2006/relationships/hyperlink" Target="https://cdn.shopify.com/s/files/1/0257/8605/6753/files/Cinturato_P1_n3.jpg?v=1626279115" TargetMode="External"/><Relationship Id="rId417" Type="http://schemas.openxmlformats.org/officeDocument/2006/relationships/hyperlink" Target="https://cdn.shopify.com/s/files/1/0257/8605/6753/files/BFGoodrich-Mud-Terrain-TA-KM2-LN_3.jpg?v=1625068530" TargetMode="External"/><Relationship Id="rId624" Type="http://schemas.openxmlformats.org/officeDocument/2006/relationships/hyperlink" Target="https://cdn.shopify.com/s/files/1/0257/8605/6753/files/cq5dam.web.1280.1280_2.jpg?v=1625523854" TargetMode="External"/><Relationship Id="rId831" Type="http://schemas.openxmlformats.org/officeDocument/2006/relationships/hyperlink" Target="https://cdn.shopify.com/s/files/1/0257/8605/6753/files/Turanza_Er300_n2.jpg?v=1625612453" TargetMode="External"/><Relationship Id="rId1047" Type="http://schemas.openxmlformats.org/officeDocument/2006/relationships/hyperlink" Target="https://cdn.shopify.com/s/files/1/0257/8605/6753/files/Cooper-CS3-Touring_2.jpg?v=1625679610" TargetMode="External"/><Relationship Id="rId1254" Type="http://schemas.openxmlformats.org/officeDocument/2006/relationships/hyperlink" Target="https://cdn.shopify.com/s/files/1/0257/8605/6753/files/Cs5_Ultra_Touring_n3.png?v=1625693389" TargetMode="External"/><Relationship Id="rId1461" Type="http://schemas.openxmlformats.org/officeDocument/2006/relationships/hyperlink" Target="https://cdn.shopify.com/s/files/1/0257/8605/6753/files/Discoverer_H-T3.jpg?v=1625765642" TargetMode="External"/><Relationship Id="rId1114" Type="http://schemas.openxmlformats.org/officeDocument/2006/relationships/hyperlink" Target="https://cdn.shopify.com/s/files/1/0257/8605/6753/files/Cs4_Touring_3.jpg?v=1625680249" TargetMode="External"/><Relationship Id="rId1321" Type="http://schemas.openxmlformats.org/officeDocument/2006/relationships/hyperlink" Target="https://cdn.shopify.com/s/files/1/0257/8605/6753/files/Discoverer_At3_Lt_n1.jpg?v=1625697754" TargetMode="External"/><Relationship Id="rId2095" Type="http://schemas.openxmlformats.org/officeDocument/2006/relationships/hyperlink" Target="https://cdn.shopify.com/s/files/1/0257/8605/6753/files/Sp_Sport_Maxx_Gt_n2.jpg?v=1626220065" TargetMode="External"/><Relationship Id="rId274" Type="http://schemas.openxmlformats.org/officeDocument/2006/relationships/hyperlink" Target="https://cdn.shopify.com/s/files/1/0257/8605/6753/files/G-Force_TA_Kdw_N3.jpg?v=1624985290" TargetMode="External"/><Relationship Id="rId481" Type="http://schemas.openxmlformats.org/officeDocument/2006/relationships/hyperlink" Target="https://cdn.shopify.com/s/files/1/0257/8605/6753/files/Advantage_TA_Suv_3.jpg?v=1625332635" TargetMode="External"/><Relationship Id="rId2162" Type="http://schemas.openxmlformats.org/officeDocument/2006/relationships/hyperlink" Target="https://cdn.shopify.com/s/files/1/0257/8605/6753/files/Sp_Touting_T1_n2.jpg?v=1626275014" TargetMode="External"/><Relationship Id="rId134" Type="http://schemas.openxmlformats.org/officeDocument/2006/relationships/hyperlink" Target="https://cdn.shopify.com/s/files/1/0257/8605/6753/files/T-A_Ko2_N_1.png?v=1624895912" TargetMode="External"/><Relationship Id="rId341" Type="http://schemas.openxmlformats.org/officeDocument/2006/relationships/hyperlink" Target="https://cdn.shopify.com/s/files/1/0257/8605/6753/files/Long_Trail_TA_Tour_LB_N1.jpg?v=1624987064" TargetMode="External"/><Relationship Id="rId2022" Type="http://schemas.openxmlformats.org/officeDocument/2006/relationships/hyperlink" Target="https://cdn.shopify.com/s/files/1/0257/8605/6753/files/Dunlop_Sp_Sport_n1.jpg?v=1626215077" TargetMode="External"/><Relationship Id="rId201" Type="http://schemas.openxmlformats.org/officeDocument/2006/relationships/hyperlink" Target="https://cdn.shopify.com/s/files/1/0257/8605/6753/files/G_Force_Sport_Comp2_N_1.jpg?v=1624905646" TargetMode="External"/><Relationship Id="rId1788" Type="http://schemas.openxmlformats.org/officeDocument/2006/relationships/hyperlink" Target="https://cdn.shopify.com/s/files/1/0257/8605/6753/files/Zeon_Rs3-S_3.jpg?v=1626191890" TargetMode="External"/><Relationship Id="rId1995" Type="http://schemas.openxmlformats.org/officeDocument/2006/relationships/hyperlink" Target="https://cdn.shopify.com/s/files/1/0257/8605/6753/files/Grandtrek_St_30_n1.jpg?v=1626213340" TargetMode="External"/><Relationship Id="rId1648" Type="http://schemas.openxmlformats.org/officeDocument/2006/relationships/hyperlink" Target="https://cdn.shopify.com/s/files/1/0257/8605/6753/files/Stt_Pro_Lb_1.jpg?v=1626128899" TargetMode="External"/><Relationship Id="rId1508" Type="http://schemas.openxmlformats.org/officeDocument/2006/relationships/hyperlink" Target="https://cdn.shopify.com/s/files/1/0257/8605/6753/files/Discoverer_ht3_n2.jpg?v=1625787996" TargetMode="External"/><Relationship Id="rId1855" Type="http://schemas.openxmlformats.org/officeDocument/2006/relationships/hyperlink" Target="https://cdn.shopify.com/s/files/1/0257/8605/6753/files/Direzza_Dz_102_n2.jpg?v=1626195129" TargetMode="External"/><Relationship Id="rId1715" Type="http://schemas.openxmlformats.org/officeDocument/2006/relationships/hyperlink" Target="https://cdn.shopify.com/s/files/1/0257/8605/6753/files/Evolution_H-T_2.jpg?v=1626187622" TargetMode="External"/><Relationship Id="rId1922" Type="http://schemas.openxmlformats.org/officeDocument/2006/relationships/hyperlink" Target="https://cdn.shopify.com/s/files/1/0257/8605/6753/files/Direzza_Dz101_n3.jpg?v=1626196146" TargetMode="External"/><Relationship Id="rId668" Type="http://schemas.openxmlformats.org/officeDocument/2006/relationships/hyperlink" Target="https://cdn.shopify.com/s/files/1/0257/8605/6753/files/Duravis_R630_1.jpg?v=1625589319" TargetMode="External"/><Relationship Id="rId875" Type="http://schemas.openxmlformats.org/officeDocument/2006/relationships/hyperlink" Target="https://cdn.shopify.com/s/files/1/0257/8605/6753/files/Contipowercontac_n1.jpg?v=1625614733" TargetMode="External"/><Relationship Id="rId1298" Type="http://schemas.openxmlformats.org/officeDocument/2006/relationships/hyperlink" Target="https://cdn.shopify.com/s/files/1/0257/8605/6753/files/Discoverer_At3_Lt_n2.jpg?v=1625697754" TargetMode="External"/><Relationship Id="rId528" Type="http://schemas.openxmlformats.org/officeDocument/2006/relationships/hyperlink" Target="https://cdn.shopify.com/s/files/1/0257/8605/6753/files/Advantage_TA_Sport_2.jpg?v=1625502340" TargetMode="External"/><Relationship Id="rId735" Type="http://schemas.openxmlformats.org/officeDocument/2006/relationships/hyperlink" Target="https://cdn.shopify.com/s/files/1/0257/8605/6753/files/Potenza_R050A_2.jpg?v=1625596344" TargetMode="External"/><Relationship Id="rId942" Type="http://schemas.openxmlformats.org/officeDocument/2006/relationships/hyperlink" Target="https://cdn.shopify.com/s/files/1/0257/8605/6753/files/Cs1_n2.jpg?v=1625677022" TargetMode="External"/><Relationship Id="rId1158" Type="http://schemas.openxmlformats.org/officeDocument/2006/relationships/hyperlink" Target="https://cdn.shopify.com/s/files/1/0257/8605/6753/files/Cs5_Grand_Touring_3.jpg?v=1625682131" TargetMode="External"/><Relationship Id="rId1365" Type="http://schemas.openxmlformats.org/officeDocument/2006/relationships/hyperlink" Target="https://cdn.shopify.com/s/files/1/0257/8605/6753/files/Discoverer_At3_4S_n3.jpg?v=1625700089" TargetMode="External"/><Relationship Id="rId1572" Type="http://schemas.openxmlformats.org/officeDocument/2006/relationships/hyperlink" Target="https://cdn.shopify.com/s/files/1/0257/8605/6753/files/Discoverer_Srx_n3.jpg?v=1626110778" TargetMode="External"/><Relationship Id="rId2209" Type="http://schemas.openxmlformats.org/officeDocument/2006/relationships/hyperlink" Target="https://cdn.shopify.com/s/files/1/0257/8605/6753/files/Chrono_n2.jpg?v=1626276399" TargetMode="External"/><Relationship Id="rId1018" Type="http://schemas.openxmlformats.org/officeDocument/2006/relationships/hyperlink" Target="https://cdn.shopify.com/s/files/1/0257/8605/6753/files/Cs1_n3.jpg?v=1625677022" TargetMode="External"/><Relationship Id="rId1225" Type="http://schemas.openxmlformats.org/officeDocument/2006/relationships/hyperlink" Target="https://cdn.shopify.com/s/files/1/0257/8605/6753/files/Cs5_Ultra_Touring_n1.jpg?v=1625693389" TargetMode="External"/><Relationship Id="rId1432" Type="http://schemas.openxmlformats.org/officeDocument/2006/relationships/hyperlink" Target="https://cdn.shopify.com/s/files/1/0257/8605/6753/files/Discoverer_At3_Lt_n1.jpg?v=1625697754" TargetMode="External"/><Relationship Id="rId71" Type="http://schemas.openxmlformats.org/officeDocument/2006/relationships/hyperlink" Target="https://cdn.shopify.com/s/files/1/0257/8605/6753/files/T-A_Ko2_N_1.png?v=1624895912" TargetMode="External"/><Relationship Id="rId802" Type="http://schemas.openxmlformats.org/officeDocument/2006/relationships/hyperlink" Target="https://cdn.shopify.com/s/files/1/0257/8605/6753/files/Turanza_El_400_02_n3.jpg?v=1625611761" TargetMode="External"/><Relationship Id="rId178" Type="http://schemas.openxmlformats.org/officeDocument/2006/relationships/hyperlink" Target="https://cdn.shopify.com/s/files/1/0257/8605/6753/files/G-Force_Sport_N_2.jpg?v=1624905214" TargetMode="External"/><Relationship Id="rId385" Type="http://schemas.openxmlformats.org/officeDocument/2006/relationships/hyperlink" Target="https://cdn.shopify.com/s/files/1/0257/8605/6753/files/BFGoodrich-Mud-Terrain-TA-KM2-LB_3.jpg?v=1625068044" TargetMode="External"/><Relationship Id="rId592" Type="http://schemas.openxmlformats.org/officeDocument/2006/relationships/hyperlink" Target="https://cdn.shopify.com/s/files/1/0257/8605/6753/files/Dueler_H-P_Sport_3.jpg?v=1625523480" TargetMode="External"/><Relationship Id="rId2066" Type="http://schemas.openxmlformats.org/officeDocument/2006/relationships/hyperlink" Target="https://cdn.shopify.com/s/files/1/0257/8605/6753/files/Sp_Sport_Maxx_n3.jpg?v=1626219713" TargetMode="External"/><Relationship Id="rId245" Type="http://schemas.openxmlformats.org/officeDocument/2006/relationships/hyperlink" Target="https://cdn.shopify.com/s/files/1/0257/8605/6753/files/G_Force_Sport_Comp2_N_2.jpg?v=1624905646" TargetMode="External"/><Relationship Id="rId452" Type="http://schemas.openxmlformats.org/officeDocument/2006/relationships/hyperlink" Target="https://cdn.shopify.com/s/files/1/0257/8605/6753/files/Radial_T-A_LN3.jpg?v=1625171726" TargetMode="External"/><Relationship Id="rId1082" Type="http://schemas.openxmlformats.org/officeDocument/2006/relationships/hyperlink" Target="https://cdn.shopify.com/s/files/1/0257/8605/6753/files/Cooper-CS3-Touring_1.jpg?v=1625679610" TargetMode="External"/><Relationship Id="rId2133" Type="http://schemas.openxmlformats.org/officeDocument/2006/relationships/hyperlink" Target="https://cdn.shopify.com/s/files/1/0257/8605/6753/files/Sp_Sport_Maxx_Tt_n3.jpg?v=1626220637" TargetMode="External"/><Relationship Id="rId105" Type="http://schemas.openxmlformats.org/officeDocument/2006/relationships/hyperlink" Target="https://cdn.shopify.com/s/files/1/0257/8605/6753/files/T-A_Ko2_N_3.png?v=1624895912" TargetMode="External"/><Relationship Id="rId312" Type="http://schemas.openxmlformats.org/officeDocument/2006/relationships/hyperlink" Target="https://cdn.shopify.com/s/files/1/0257/8605/6753/files/G-Force_TA_Kdw_N2.jpg?v=1624985290" TargetMode="External"/><Relationship Id="rId2200" Type="http://schemas.openxmlformats.org/officeDocument/2006/relationships/hyperlink" Target="https://cdn.shopify.com/s/files/1/0257/8605/6753/files/Chrono_n2.jpg?v=162627639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675"/>
  <sheetViews>
    <sheetView tabSelected="1" topLeftCell="A3665" zoomScale="70" zoomScaleNormal="70" workbookViewId="0">
      <selection activeCell="P3674" sqref="P3674"/>
    </sheetView>
  </sheetViews>
  <sheetFormatPr baseColWidth="10" defaultRowHeight="15.75" x14ac:dyDescent="0.25"/>
  <cols>
    <col min="1" max="1" width="13.25" style="16" customWidth="1"/>
    <col min="2" max="2" width="11.125" style="16" customWidth="1"/>
    <col min="3" max="3" width="21.5" style="16" customWidth="1"/>
    <col min="4" max="4" width="6" style="16" bestFit="1" customWidth="1"/>
    <col min="5" max="5" width="4.875" style="16" bestFit="1" customWidth="1"/>
    <col min="6" max="6" width="3.625" style="16" bestFit="1" customWidth="1"/>
    <col min="7" max="7" width="9.875" style="18" bestFit="1" customWidth="1"/>
    <col min="8" max="8" width="10.25" customWidth="1"/>
    <col min="9" max="9" width="11.125" bestFit="1" customWidth="1"/>
    <col min="10" max="10" width="12" bestFit="1" customWidth="1"/>
    <col min="11" max="11" width="13.625" customWidth="1"/>
    <col min="12" max="12" width="12.125" bestFit="1" customWidth="1"/>
    <col min="13" max="13" width="17.125" bestFit="1" customWidth="1"/>
    <col min="14" max="14" width="14.875" bestFit="1" customWidth="1"/>
    <col min="15" max="15" width="14" bestFit="1" customWidth="1"/>
    <col min="16" max="16" width="7.5" bestFit="1" customWidth="1"/>
    <col min="17" max="17" width="10.875" bestFit="1" customWidth="1"/>
    <col min="18" max="18" width="9" bestFit="1" customWidth="1"/>
    <col min="19" max="19" width="10.875" bestFit="1" customWidth="1"/>
    <col min="20" max="20" width="13.375" bestFit="1" customWidth="1"/>
    <col min="21" max="21" width="7.875" bestFit="1" customWidth="1"/>
    <col min="22" max="22" width="5.5" bestFit="1" customWidth="1"/>
    <col min="23" max="23" width="8.625" bestFit="1" customWidth="1"/>
  </cols>
  <sheetData>
    <row r="1" spans="1:23" x14ac:dyDescent="0.25">
      <c r="A1" s="35"/>
      <c r="B1" s="35"/>
      <c r="C1" s="36"/>
      <c r="D1" s="35"/>
      <c r="E1" s="35"/>
      <c r="F1" s="35"/>
      <c r="G1" s="35"/>
      <c r="H1" s="35"/>
      <c r="I1" s="34" t="s">
        <v>48</v>
      </c>
      <c r="J1" s="34"/>
      <c r="K1" s="34"/>
      <c r="L1" s="34"/>
      <c r="M1" s="34"/>
      <c r="N1" s="34"/>
      <c r="O1" s="34"/>
      <c r="P1" s="34"/>
      <c r="Q1" s="34"/>
      <c r="R1" s="34"/>
      <c r="S1" s="34"/>
      <c r="T1" s="34"/>
      <c r="U1" s="34"/>
      <c r="V1" s="34"/>
      <c r="W1" s="3" t="s">
        <v>49</v>
      </c>
    </row>
    <row r="2" spans="1:23" x14ac:dyDescent="0.25">
      <c r="A2" s="2" t="s">
        <v>50</v>
      </c>
      <c r="B2" s="2" t="s">
        <v>51</v>
      </c>
      <c r="C2" s="2" t="s">
        <v>52</v>
      </c>
      <c r="D2" s="2" t="s">
        <v>53</v>
      </c>
      <c r="E2" s="2" t="s">
        <v>54</v>
      </c>
      <c r="F2" s="2" t="s">
        <v>55</v>
      </c>
      <c r="G2" s="11" t="s">
        <v>83</v>
      </c>
      <c r="H2" s="2" t="s">
        <v>102</v>
      </c>
      <c r="I2" s="2" t="s">
        <v>65</v>
      </c>
      <c r="J2" s="2" t="s">
        <v>66</v>
      </c>
      <c r="K2" s="2" t="s">
        <v>59</v>
      </c>
      <c r="L2" s="2" t="s">
        <v>72</v>
      </c>
      <c r="M2" s="2" t="s">
        <v>58</v>
      </c>
      <c r="N2" s="2" t="s">
        <v>73</v>
      </c>
      <c r="O2" s="2" t="s">
        <v>60</v>
      </c>
      <c r="P2" s="2" t="s">
        <v>71</v>
      </c>
      <c r="Q2" s="2" t="s">
        <v>61</v>
      </c>
      <c r="R2" s="2" t="s">
        <v>64</v>
      </c>
      <c r="S2" s="2" t="s">
        <v>56</v>
      </c>
      <c r="T2" s="2" t="s">
        <v>57</v>
      </c>
      <c r="U2" s="2" t="s">
        <v>62</v>
      </c>
      <c r="V2" s="2" t="s">
        <v>63</v>
      </c>
      <c r="W2" s="2" t="s">
        <v>67</v>
      </c>
    </row>
    <row r="3" spans="1:23" ht="16.5" customHeight="1" thickBot="1" x14ac:dyDescent="0.3">
      <c r="A3" s="19" t="s">
        <v>74</v>
      </c>
      <c r="B3" s="16" t="s">
        <v>75</v>
      </c>
      <c r="C3" s="16" t="s">
        <v>76</v>
      </c>
      <c r="D3" s="16">
        <v>235</v>
      </c>
      <c r="E3" s="16">
        <v>75</v>
      </c>
      <c r="F3" s="16">
        <v>15</v>
      </c>
      <c r="G3" s="21" t="s">
        <v>2296</v>
      </c>
      <c r="H3" s="9" t="s">
        <v>98</v>
      </c>
      <c r="I3" t="s">
        <v>77</v>
      </c>
      <c r="J3" t="s">
        <v>84</v>
      </c>
      <c r="K3">
        <v>109</v>
      </c>
      <c r="L3">
        <f>VLOOKUP(K3,Sheet4!$A$2:$B$73,2,FALSE)</f>
        <v>1030</v>
      </c>
      <c r="M3" t="s">
        <v>78</v>
      </c>
      <c r="N3">
        <f t="shared" ref="N3:N25" si="0">IF(M3="L",120,IF(M3="M", 130, IF(M3="N",140, IF(M3="P",150,IF(M3="Q",160,IF(M3="R",170,IF(M3="S",180,IF(M3="T",190,IF(M3="H",210, IF(M3="V",240,IF(M3="W",270,IF(M3="Y",300,"error"))))))))))))</f>
        <v>180</v>
      </c>
      <c r="O3" t="s">
        <v>85</v>
      </c>
      <c r="P3" t="s">
        <v>80</v>
      </c>
      <c r="Q3" t="s">
        <v>81</v>
      </c>
      <c r="R3">
        <v>360</v>
      </c>
      <c r="S3" t="s">
        <v>79</v>
      </c>
      <c r="T3" t="s">
        <v>82</v>
      </c>
      <c r="U3" t="s">
        <v>82</v>
      </c>
      <c r="V3" t="str">
        <f>IF(O3="A",2,IF(O3="B",4,IF(O3="C",6,IF(O3="D",8,IF(O3="E",10,IF(O3="F",12,"n/a"))))))</f>
        <v>n/a</v>
      </c>
      <c r="W3" t="s">
        <v>86</v>
      </c>
    </row>
    <row r="4" spans="1:23" ht="16.5" customHeight="1" thickBot="1" x14ac:dyDescent="0.3">
      <c r="A4" s="15" t="s">
        <v>1692</v>
      </c>
      <c r="B4" s="16" t="s">
        <v>1700</v>
      </c>
      <c r="C4" s="16" t="s">
        <v>1721</v>
      </c>
      <c r="D4" s="16">
        <v>255</v>
      </c>
      <c r="E4" s="16">
        <v>55</v>
      </c>
      <c r="F4" s="16">
        <v>19</v>
      </c>
      <c r="G4" s="22" t="s">
        <v>2233</v>
      </c>
      <c r="H4" s="9" t="s">
        <v>2068</v>
      </c>
      <c r="I4" t="s">
        <v>77</v>
      </c>
      <c r="J4" t="s">
        <v>84</v>
      </c>
      <c r="K4">
        <v>111</v>
      </c>
      <c r="L4">
        <f>VLOOKUP(K4,Sheet4!$A$2:$B$73,2,FALSE)</f>
        <v>1090</v>
      </c>
      <c r="M4" t="s">
        <v>2040</v>
      </c>
      <c r="N4">
        <f t="shared" si="0"/>
        <v>300</v>
      </c>
      <c r="O4" t="s">
        <v>85</v>
      </c>
      <c r="P4" t="s">
        <v>2067</v>
      </c>
      <c r="Q4" t="s">
        <v>80</v>
      </c>
      <c r="R4">
        <v>400</v>
      </c>
      <c r="S4" t="s">
        <v>79</v>
      </c>
      <c r="T4" t="s">
        <v>2051</v>
      </c>
      <c r="U4" t="s">
        <v>82</v>
      </c>
      <c r="V4" t="s">
        <v>2050</v>
      </c>
      <c r="W4" t="s">
        <v>86</v>
      </c>
    </row>
    <row r="5" spans="1:23" ht="16.5" customHeight="1" thickBot="1" x14ac:dyDescent="0.3">
      <c r="A5" s="15" t="s">
        <v>1691</v>
      </c>
      <c r="B5" s="16" t="s">
        <v>1700</v>
      </c>
      <c r="C5" s="16" t="s">
        <v>1861</v>
      </c>
      <c r="D5" s="16">
        <v>225</v>
      </c>
      <c r="E5" s="16">
        <v>40</v>
      </c>
      <c r="F5" s="16">
        <v>18</v>
      </c>
      <c r="G5" s="22" t="s">
        <v>2220</v>
      </c>
      <c r="I5" t="s">
        <v>1718</v>
      </c>
      <c r="J5" t="s">
        <v>1996</v>
      </c>
      <c r="K5">
        <v>92</v>
      </c>
      <c r="L5">
        <f>VLOOKUP(K5,Sheet4!$A$2:$B$73,2,FALSE)</f>
        <v>630</v>
      </c>
      <c r="M5" t="s">
        <v>2040</v>
      </c>
      <c r="N5">
        <f t="shared" si="0"/>
        <v>300</v>
      </c>
      <c r="O5" t="s">
        <v>85</v>
      </c>
      <c r="P5" t="s">
        <v>2067</v>
      </c>
      <c r="Q5" t="s">
        <v>80</v>
      </c>
      <c r="R5">
        <v>220</v>
      </c>
      <c r="S5" t="s">
        <v>79</v>
      </c>
      <c r="T5" t="s">
        <v>82</v>
      </c>
      <c r="U5" t="s">
        <v>82</v>
      </c>
      <c r="V5" t="s">
        <v>2050</v>
      </c>
      <c r="W5" t="s">
        <v>86</v>
      </c>
    </row>
    <row r="6" spans="1:23" ht="16.5" customHeight="1" thickBot="1" x14ac:dyDescent="0.3">
      <c r="A6" s="15" t="s">
        <v>1683</v>
      </c>
      <c r="B6" s="16" t="s">
        <v>75</v>
      </c>
      <c r="C6" s="16" t="s">
        <v>1722</v>
      </c>
      <c r="D6" s="16">
        <v>235</v>
      </c>
      <c r="E6" s="16">
        <v>55</v>
      </c>
      <c r="F6" s="16">
        <v>18</v>
      </c>
      <c r="G6" s="23" t="s">
        <v>2395</v>
      </c>
      <c r="I6" t="s">
        <v>77</v>
      </c>
      <c r="J6" t="s">
        <v>1719</v>
      </c>
      <c r="K6">
        <v>100</v>
      </c>
      <c r="L6">
        <f>VLOOKUP(K6,Sheet4!$A$2:$B$73,2,FALSE)</f>
        <v>800</v>
      </c>
      <c r="M6" t="s">
        <v>2041</v>
      </c>
      <c r="N6">
        <f t="shared" si="0"/>
        <v>210</v>
      </c>
      <c r="O6" t="s">
        <v>2052</v>
      </c>
      <c r="P6" t="s">
        <v>80</v>
      </c>
      <c r="Q6" t="s">
        <v>81</v>
      </c>
      <c r="R6">
        <v>600</v>
      </c>
      <c r="S6" t="s">
        <v>79</v>
      </c>
      <c r="T6" t="s">
        <v>82</v>
      </c>
      <c r="U6" t="s">
        <v>82</v>
      </c>
      <c r="V6" t="s">
        <v>2050</v>
      </c>
      <c r="W6" t="s">
        <v>86</v>
      </c>
    </row>
    <row r="7" spans="1:23" ht="16.5" customHeight="1" thickBot="1" x14ac:dyDescent="0.3">
      <c r="A7" s="15" t="s">
        <v>758</v>
      </c>
      <c r="B7" s="16" t="s">
        <v>75</v>
      </c>
      <c r="C7" s="16" t="s">
        <v>2280</v>
      </c>
      <c r="D7" s="16">
        <v>225</v>
      </c>
      <c r="E7" s="16">
        <v>60</v>
      </c>
      <c r="F7" s="16">
        <v>18</v>
      </c>
      <c r="G7" s="21" t="s">
        <v>2282</v>
      </c>
      <c r="I7" t="s">
        <v>77</v>
      </c>
      <c r="J7" t="s">
        <v>1719</v>
      </c>
      <c r="K7">
        <v>100</v>
      </c>
      <c r="L7">
        <f>VLOOKUP(K7,Sheet4!$A$2:$B$73,2,FALSE)</f>
        <v>800</v>
      </c>
      <c r="M7" t="s">
        <v>2042</v>
      </c>
      <c r="N7">
        <f t="shared" si="0"/>
        <v>240</v>
      </c>
      <c r="O7" t="s">
        <v>85</v>
      </c>
      <c r="P7" t="s">
        <v>80</v>
      </c>
      <c r="Q7" t="s">
        <v>80</v>
      </c>
      <c r="R7">
        <v>440</v>
      </c>
      <c r="S7" t="s">
        <v>79</v>
      </c>
      <c r="T7" t="s">
        <v>82</v>
      </c>
      <c r="U7" t="s">
        <v>82</v>
      </c>
      <c r="V7" t="s">
        <v>2050</v>
      </c>
      <c r="W7" t="s">
        <v>86</v>
      </c>
    </row>
    <row r="8" spans="1:23" ht="16.5" customHeight="1" thickBot="1" x14ac:dyDescent="0.3">
      <c r="A8" s="15" t="s">
        <v>1421</v>
      </c>
      <c r="B8" s="16" t="s">
        <v>75</v>
      </c>
      <c r="C8" s="16" t="s">
        <v>1723</v>
      </c>
      <c r="D8" s="16">
        <v>215</v>
      </c>
      <c r="E8" s="16">
        <v>45</v>
      </c>
      <c r="F8" s="16">
        <v>18</v>
      </c>
      <c r="G8" s="21" t="s">
        <v>2260</v>
      </c>
      <c r="I8" t="s">
        <v>1718</v>
      </c>
      <c r="J8" t="s">
        <v>1996</v>
      </c>
      <c r="K8">
        <v>93</v>
      </c>
      <c r="L8">
        <f>VLOOKUP(K8,Sheet4!$A$2:$B$73,2,FALSE)</f>
        <v>650</v>
      </c>
      <c r="M8" t="s">
        <v>2040</v>
      </c>
      <c r="N8">
        <f t="shared" si="0"/>
        <v>300</v>
      </c>
      <c r="O8" t="s">
        <v>85</v>
      </c>
      <c r="P8" t="s">
        <v>2067</v>
      </c>
      <c r="Q8" t="s">
        <v>80</v>
      </c>
      <c r="R8">
        <v>300</v>
      </c>
      <c r="S8" t="s">
        <v>79</v>
      </c>
      <c r="T8" t="s">
        <v>82</v>
      </c>
      <c r="U8" t="s">
        <v>82</v>
      </c>
      <c r="V8" t="s">
        <v>2050</v>
      </c>
      <c r="W8" t="s">
        <v>86</v>
      </c>
    </row>
    <row r="9" spans="1:23" ht="16.5" customHeight="1" thickBot="1" x14ac:dyDescent="0.3">
      <c r="A9" s="15" t="s">
        <v>771</v>
      </c>
      <c r="B9" s="16" t="s">
        <v>75</v>
      </c>
      <c r="C9" s="16" t="s">
        <v>2277</v>
      </c>
      <c r="D9" s="16">
        <v>225</v>
      </c>
      <c r="E9" s="16">
        <v>45</v>
      </c>
      <c r="F9" s="16">
        <v>17</v>
      </c>
      <c r="G9" s="22" t="s">
        <v>2281</v>
      </c>
      <c r="I9" t="s">
        <v>1718</v>
      </c>
      <c r="J9" t="s">
        <v>1995</v>
      </c>
      <c r="K9">
        <v>94</v>
      </c>
      <c r="L9">
        <f>VLOOKUP(K9,Sheet4!$A$2:$B$73,2,FALSE)</f>
        <v>670</v>
      </c>
      <c r="M9" t="s">
        <v>2043</v>
      </c>
      <c r="N9">
        <f t="shared" si="0"/>
        <v>270</v>
      </c>
      <c r="O9" t="s">
        <v>85</v>
      </c>
      <c r="P9" t="s">
        <v>80</v>
      </c>
      <c r="Q9" t="s">
        <v>80</v>
      </c>
      <c r="R9">
        <v>440</v>
      </c>
      <c r="S9" t="s">
        <v>79</v>
      </c>
      <c r="T9" t="s">
        <v>82</v>
      </c>
      <c r="U9" t="s">
        <v>82</v>
      </c>
      <c r="V9" t="s">
        <v>2050</v>
      </c>
      <c r="W9" t="s">
        <v>86</v>
      </c>
    </row>
    <row r="10" spans="1:23" ht="16.5" customHeight="1" thickBot="1" x14ac:dyDescent="0.3">
      <c r="A10" s="15" t="s">
        <v>1685</v>
      </c>
      <c r="B10" s="16" t="s">
        <v>75</v>
      </c>
      <c r="C10" s="16" t="s">
        <v>1724</v>
      </c>
      <c r="D10" s="16">
        <v>215</v>
      </c>
      <c r="E10" s="16">
        <v>55</v>
      </c>
      <c r="F10" s="16">
        <v>17</v>
      </c>
      <c r="G10" s="21" t="s">
        <v>2248</v>
      </c>
      <c r="I10" t="s">
        <v>1718</v>
      </c>
      <c r="J10" t="s">
        <v>1719</v>
      </c>
      <c r="K10">
        <v>94</v>
      </c>
      <c r="L10">
        <f>VLOOKUP(K10,Sheet4!$A$2:$B$73,2,FALSE)</f>
        <v>670</v>
      </c>
      <c r="M10" t="s">
        <v>2042</v>
      </c>
      <c r="N10">
        <f t="shared" si="0"/>
        <v>240</v>
      </c>
      <c r="O10" t="s">
        <v>2052</v>
      </c>
      <c r="P10" t="s">
        <v>80</v>
      </c>
      <c r="Q10" t="s">
        <v>80</v>
      </c>
      <c r="R10">
        <v>320</v>
      </c>
      <c r="S10" t="s">
        <v>79</v>
      </c>
      <c r="T10" t="s">
        <v>82</v>
      </c>
      <c r="U10" t="s">
        <v>82</v>
      </c>
      <c r="V10" t="s">
        <v>2050</v>
      </c>
      <c r="W10" t="s">
        <v>86</v>
      </c>
    </row>
    <row r="11" spans="1:23" ht="16.5" customHeight="1" thickBot="1" x14ac:dyDescent="0.3">
      <c r="A11" s="15" t="s">
        <v>759</v>
      </c>
      <c r="B11" s="16" t="s">
        <v>75</v>
      </c>
      <c r="C11" s="16" t="s">
        <v>2277</v>
      </c>
      <c r="D11" s="16">
        <v>215</v>
      </c>
      <c r="E11" s="16">
        <v>45</v>
      </c>
      <c r="F11" s="16">
        <v>16</v>
      </c>
      <c r="G11" s="22" t="s">
        <v>2281</v>
      </c>
      <c r="I11" t="s">
        <v>1718</v>
      </c>
      <c r="J11" t="s">
        <v>1995</v>
      </c>
      <c r="K11">
        <v>90</v>
      </c>
      <c r="L11">
        <f>VLOOKUP(K11,Sheet4!$A$2:$B$73,2,FALSE)</f>
        <v>600</v>
      </c>
      <c r="M11" t="s">
        <v>2042</v>
      </c>
      <c r="N11">
        <f t="shared" si="0"/>
        <v>240</v>
      </c>
      <c r="O11" t="s">
        <v>85</v>
      </c>
      <c r="P11" t="s">
        <v>80</v>
      </c>
      <c r="Q11" t="s">
        <v>80</v>
      </c>
      <c r="R11">
        <v>440</v>
      </c>
      <c r="S11" t="s">
        <v>79</v>
      </c>
      <c r="T11" t="s">
        <v>82</v>
      </c>
      <c r="U11" t="s">
        <v>82</v>
      </c>
      <c r="V11" t="s">
        <v>2050</v>
      </c>
    </row>
    <row r="12" spans="1:23" ht="16.5" customHeight="1" thickBot="1" x14ac:dyDescent="0.3">
      <c r="A12" s="15" t="s">
        <v>460</v>
      </c>
      <c r="B12" s="16" t="s">
        <v>75</v>
      </c>
      <c r="C12" s="16" t="s">
        <v>1725</v>
      </c>
      <c r="D12" s="16">
        <v>31</v>
      </c>
      <c r="E12" s="16">
        <v>10.5</v>
      </c>
      <c r="F12" s="16">
        <v>15</v>
      </c>
      <c r="G12" s="22" t="s">
        <v>2297</v>
      </c>
      <c r="I12" t="s">
        <v>77</v>
      </c>
      <c r="J12" t="s">
        <v>84</v>
      </c>
      <c r="K12">
        <v>109</v>
      </c>
      <c r="L12">
        <f>VLOOKUP(K12,Sheet4!$A$2:$B$73,2,FALSE)</f>
        <v>1030</v>
      </c>
      <c r="M12" t="s">
        <v>78</v>
      </c>
      <c r="N12">
        <f t="shared" si="0"/>
        <v>180</v>
      </c>
      <c r="O12" t="s">
        <v>2054</v>
      </c>
      <c r="P12" t="s">
        <v>2081</v>
      </c>
      <c r="Q12" t="s">
        <v>2081</v>
      </c>
      <c r="R12" t="s">
        <v>2081</v>
      </c>
      <c r="S12" t="s">
        <v>79</v>
      </c>
      <c r="T12" t="s">
        <v>82</v>
      </c>
      <c r="U12" t="s">
        <v>82</v>
      </c>
      <c r="V12">
        <v>6</v>
      </c>
    </row>
    <row r="13" spans="1:23" ht="16.5" customHeight="1" thickBot="1" x14ac:dyDescent="0.3">
      <c r="A13" s="15" t="s">
        <v>1602</v>
      </c>
      <c r="B13" s="16" t="s">
        <v>75</v>
      </c>
      <c r="C13" s="16" t="s">
        <v>1726</v>
      </c>
      <c r="D13" s="16">
        <v>185</v>
      </c>
      <c r="E13" s="16">
        <v>0</v>
      </c>
      <c r="F13" s="16">
        <v>14</v>
      </c>
      <c r="G13" s="21" t="s">
        <v>2251</v>
      </c>
      <c r="H13" s="9" t="s">
        <v>2062</v>
      </c>
      <c r="I13" t="s">
        <v>77</v>
      </c>
      <c r="J13" t="s">
        <v>1994</v>
      </c>
      <c r="K13" t="s">
        <v>1997</v>
      </c>
      <c r="L13" t="s">
        <v>2101</v>
      </c>
      <c r="M13" t="s">
        <v>2044</v>
      </c>
      <c r="N13">
        <f t="shared" si="0"/>
        <v>170</v>
      </c>
      <c r="O13" t="s">
        <v>2055</v>
      </c>
      <c r="P13" t="s">
        <v>2081</v>
      </c>
      <c r="Q13" t="s">
        <v>2081</v>
      </c>
      <c r="R13" t="s">
        <v>2081</v>
      </c>
      <c r="S13" t="s">
        <v>79</v>
      </c>
      <c r="T13" t="s">
        <v>82</v>
      </c>
      <c r="U13" t="s">
        <v>82</v>
      </c>
      <c r="V13">
        <v>8</v>
      </c>
    </row>
    <row r="14" spans="1:23" ht="16.5" customHeight="1" thickBot="1" x14ac:dyDescent="0.3">
      <c r="A14" s="15" t="s">
        <v>1655</v>
      </c>
      <c r="B14" s="16" t="s">
        <v>75</v>
      </c>
      <c r="C14" s="16" t="s">
        <v>1727</v>
      </c>
      <c r="D14" s="16">
        <v>185</v>
      </c>
      <c r="E14" s="16">
        <v>65</v>
      </c>
      <c r="F14" s="16">
        <v>14</v>
      </c>
      <c r="G14" s="22" t="s">
        <v>2246</v>
      </c>
      <c r="H14" s="9" t="s">
        <v>2082</v>
      </c>
      <c r="I14" t="s">
        <v>1718</v>
      </c>
      <c r="J14" t="s">
        <v>1995</v>
      </c>
      <c r="K14">
        <v>86</v>
      </c>
      <c r="L14">
        <f>VLOOKUP(K14,Sheet4!$A$2:$B$73,2,FALSE)</f>
        <v>530</v>
      </c>
      <c r="M14" t="s">
        <v>2041</v>
      </c>
      <c r="N14">
        <f t="shared" si="0"/>
        <v>210</v>
      </c>
      <c r="O14" t="s">
        <v>2052</v>
      </c>
      <c r="P14" t="s">
        <v>80</v>
      </c>
      <c r="Q14" t="s">
        <v>81</v>
      </c>
      <c r="R14">
        <v>400</v>
      </c>
      <c r="S14" t="s">
        <v>79</v>
      </c>
      <c r="T14" t="s">
        <v>82</v>
      </c>
      <c r="U14" t="s">
        <v>82</v>
      </c>
      <c r="V14" t="s">
        <v>2050</v>
      </c>
      <c r="W14" t="s">
        <v>86</v>
      </c>
    </row>
    <row r="15" spans="1:23" ht="16.5" thickBot="1" x14ac:dyDescent="0.3">
      <c r="A15" s="15" t="s">
        <v>1649</v>
      </c>
      <c r="B15" s="16" t="s">
        <v>75</v>
      </c>
      <c r="C15" s="16" t="s">
        <v>1727</v>
      </c>
      <c r="D15" s="16">
        <v>185</v>
      </c>
      <c r="E15" s="16">
        <v>60</v>
      </c>
      <c r="F15" s="16">
        <v>14</v>
      </c>
      <c r="G15" s="21" t="s">
        <v>2246</v>
      </c>
      <c r="H15" s="9" t="s">
        <v>2083</v>
      </c>
      <c r="I15" t="s">
        <v>1718</v>
      </c>
      <c r="J15" t="s">
        <v>1995</v>
      </c>
      <c r="K15">
        <v>82</v>
      </c>
      <c r="L15">
        <f>VLOOKUP(K15,Sheet4!$A$2:$B$73,2,FALSE)</f>
        <v>475</v>
      </c>
      <c r="M15" t="s">
        <v>2041</v>
      </c>
      <c r="N15">
        <f t="shared" si="0"/>
        <v>210</v>
      </c>
      <c r="O15" t="s">
        <v>2052</v>
      </c>
      <c r="P15" t="s">
        <v>80</v>
      </c>
      <c r="Q15" t="s">
        <v>81</v>
      </c>
      <c r="R15">
        <v>400</v>
      </c>
      <c r="S15" t="s">
        <v>79</v>
      </c>
      <c r="T15" t="s">
        <v>82</v>
      </c>
      <c r="U15" t="s">
        <v>82</v>
      </c>
      <c r="V15" t="s">
        <v>2050</v>
      </c>
      <c r="W15" t="s">
        <v>86</v>
      </c>
    </row>
    <row r="16" spans="1:23" ht="16.5" thickBot="1" x14ac:dyDescent="0.3">
      <c r="A16" s="15" t="s">
        <v>1648</v>
      </c>
      <c r="B16" s="16" t="s">
        <v>75</v>
      </c>
      <c r="C16" s="16" t="s">
        <v>1727</v>
      </c>
      <c r="D16" s="16">
        <v>175</v>
      </c>
      <c r="E16" s="16">
        <v>70</v>
      </c>
      <c r="F16" s="16">
        <v>14</v>
      </c>
      <c r="G16" s="21" t="s">
        <v>2246</v>
      </c>
      <c r="H16" s="9" t="s">
        <v>2084</v>
      </c>
      <c r="I16" t="s">
        <v>1718</v>
      </c>
      <c r="J16" t="s">
        <v>1995</v>
      </c>
      <c r="K16">
        <v>88</v>
      </c>
      <c r="L16">
        <f>VLOOKUP(K16,Sheet4!$A$2:$B$73,2,FALSE)</f>
        <v>560</v>
      </c>
      <c r="M16" t="s">
        <v>2045</v>
      </c>
      <c r="N16">
        <f t="shared" si="0"/>
        <v>190</v>
      </c>
      <c r="O16" t="s">
        <v>85</v>
      </c>
      <c r="P16" t="s">
        <v>80</v>
      </c>
      <c r="Q16" t="s">
        <v>81</v>
      </c>
      <c r="R16">
        <v>400</v>
      </c>
      <c r="S16" t="s">
        <v>79</v>
      </c>
      <c r="T16" t="s">
        <v>82</v>
      </c>
      <c r="U16" t="s">
        <v>82</v>
      </c>
      <c r="V16" t="s">
        <v>2050</v>
      </c>
      <c r="W16" t="s">
        <v>86</v>
      </c>
    </row>
    <row r="17" spans="1:23" ht="16.5" thickBot="1" x14ac:dyDescent="0.3">
      <c r="A17" s="15" t="s">
        <v>1646</v>
      </c>
      <c r="B17" s="16" t="s">
        <v>75</v>
      </c>
      <c r="C17" s="16" t="s">
        <v>1727</v>
      </c>
      <c r="D17" s="16">
        <v>175</v>
      </c>
      <c r="E17" s="16">
        <v>70</v>
      </c>
      <c r="F17" s="16">
        <v>13</v>
      </c>
      <c r="G17" s="21" t="s">
        <v>2246</v>
      </c>
      <c r="H17" s="9" t="s">
        <v>2085</v>
      </c>
      <c r="I17" t="s">
        <v>1718</v>
      </c>
      <c r="J17" t="s">
        <v>1995</v>
      </c>
      <c r="K17">
        <v>82</v>
      </c>
      <c r="L17">
        <f>VLOOKUP(K17,Sheet4!$A$2:$B$73,2,FALSE)</f>
        <v>475</v>
      </c>
      <c r="M17" t="s">
        <v>2045</v>
      </c>
      <c r="N17">
        <f t="shared" si="0"/>
        <v>190</v>
      </c>
      <c r="O17" t="s">
        <v>2052</v>
      </c>
      <c r="P17" t="s">
        <v>80</v>
      </c>
      <c r="Q17" t="s">
        <v>81</v>
      </c>
      <c r="R17">
        <v>400</v>
      </c>
      <c r="S17" t="s">
        <v>79</v>
      </c>
      <c r="T17" t="s">
        <v>82</v>
      </c>
      <c r="U17" t="s">
        <v>82</v>
      </c>
      <c r="V17" t="s">
        <v>2050</v>
      </c>
      <c r="W17" t="s">
        <v>86</v>
      </c>
    </row>
    <row r="18" spans="1:23" ht="16.5" thickBot="1" x14ac:dyDescent="0.3">
      <c r="A18" s="15" t="s">
        <v>1677</v>
      </c>
      <c r="B18" s="16" t="s">
        <v>1697</v>
      </c>
      <c r="C18" s="16" t="s">
        <v>1728</v>
      </c>
      <c r="D18" s="16">
        <v>265</v>
      </c>
      <c r="E18" s="16">
        <v>70</v>
      </c>
      <c r="F18" s="16">
        <v>17</v>
      </c>
      <c r="G18" s="21" t="s">
        <v>2196</v>
      </c>
      <c r="H18" s="9" t="s">
        <v>2873</v>
      </c>
      <c r="I18" t="s">
        <v>77</v>
      </c>
      <c r="J18" t="s">
        <v>84</v>
      </c>
      <c r="K18">
        <v>115</v>
      </c>
      <c r="L18">
        <f>VLOOKUP(K18,Sheet4!$A$2:$B$73,2,FALSE)</f>
        <v>1215</v>
      </c>
      <c r="M18" t="s">
        <v>2045</v>
      </c>
      <c r="N18">
        <f t="shared" si="0"/>
        <v>190</v>
      </c>
      <c r="O18" t="s">
        <v>2055</v>
      </c>
      <c r="P18" t="s">
        <v>2081</v>
      </c>
      <c r="Q18" t="s">
        <v>2081</v>
      </c>
      <c r="R18" t="s">
        <v>2081</v>
      </c>
      <c r="S18" t="s">
        <v>79</v>
      </c>
      <c r="T18" t="s">
        <v>82</v>
      </c>
      <c r="U18" t="s">
        <v>82</v>
      </c>
      <c r="V18">
        <v>8</v>
      </c>
    </row>
    <row r="19" spans="1:23" ht="16.5" thickBot="1" x14ac:dyDescent="0.3">
      <c r="A19" s="15"/>
      <c r="G19" s="21"/>
      <c r="H19" s="9" t="s">
        <v>2874</v>
      </c>
    </row>
    <row r="20" spans="1:23" ht="16.5" thickBot="1" x14ac:dyDescent="0.3">
      <c r="A20" s="15"/>
      <c r="G20" s="21"/>
      <c r="H20" s="9" t="s">
        <v>2875</v>
      </c>
    </row>
    <row r="21" spans="1:23" ht="16.5" thickBot="1" x14ac:dyDescent="0.3">
      <c r="A21" s="15" t="s">
        <v>1550</v>
      </c>
      <c r="B21" s="16" t="s">
        <v>75</v>
      </c>
      <c r="C21" s="16" t="s">
        <v>1729</v>
      </c>
      <c r="D21" s="16">
        <v>225</v>
      </c>
      <c r="E21" s="16">
        <v>45</v>
      </c>
      <c r="F21" s="16">
        <v>17</v>
      </c>
      <c r="G21" s="21" t="s">
        <v>2253</v>
      </c>
      <c r="H21" s="9" t="s">
        <v>2086</v>
      </c>
      <c r="I21" t="s">
        <v>1718</v>
      </c>
      <c r="J21" t="s">
        <v>1720</v>
      </c>
      <c r="K21">
        <v>91</v>
      </c>
      <c r="L21">
        <f>VLOOKUP(K21,Sheet4!$A$2:$B$73,2,FALSE)</f>
        <v>615</v>
      </c>
      <c r="M21" t="s">
        <v>2042</v>
      </c>
      <c r="N21">
        <f t="shared" si="0"/>
        <v>240</v>
      </c>
      <c r="O21" t="s">
        <v>2052</v>
      </c>
      <c r="P21" t="s">
        <v>80</v>
      </c>
      <c r="Q21" t="s">
        <v>80</v>
      </c>
      <c r="R21">
        <v>280</v>
      </c>
      <c r="S21" t="s">
        <v>79</v>
      </c>
      <c r="T21" t="s">
        <v>82</v>
      </c>
      <c r="U21" t="s">
        <v>82</v>
      </c>
      <c r="V21" t="s">
        <v>2050</v>
      </c>
      <c r="W21" t="s">
        <v>86</v>
      </c>
    </row>
    <row r="22" spans="1:23" ht="16.5" thickBot="1" x14ac:dyDescent="0.3">
      <c r="A22" s="15" t="s">
        <v>1529</v>
      </c>
      <c r="B22" s="16" t="s">
        <v>1703</v>
      </c>
      <c r="C22" s="16" t="s">
        <v>1730</v>
      </c>
      <c r="D22" s="16">
        <v>275</v>
      </c>
      <c r="E22" s="16">
        <v>40</v>
      </c>
      <c r="F22" s="16">
        <v>19</v>
      </c>
      <c r="G22" s="21" t="s">
        <v>2168</v>
      </c>
      <c r="H22" s="9" t="s">
        <v>2770</v>
      </c>
      <c r="I22" t="s">
        <v>1718</v>
      </c>
      <c r="J22" t="s">
        <v>1719</v>
      </c>
      <c r="K22">
        <v>101</v>
      </c>
      <c r="L22">
        <f>VLOOKUP(K22,Sheet4!$A$2:$B$73,2,FALSE)</f>
        <v>825</v>
      </c>
      <c r="M22" t="s">
        <v>2040</v>
      </c>
      <c r="N22">
        <f t="shared" si="0"/>
        <v>300</v>
      </c>
      <c r="O22" t="s">
        <v>2052</v>
      </c>
      <c r="P22" t="s">
        <v>80</v>
      </c>
      <c r="Q22" t="s">
        <v>80</v>
      </c>
      <c r="R22">
        <v>280</v>
      </c>
      <c r="S22" t="s">
        <v>79</v>
      </c>
      <c r="T22" t="s">
        <v>82</v>
      </c>
      <c r="U22" t="s">
        <v>2051</v>
      </c>
      <c r="V22" t="s">
        <v>2050</v>
      </c>
      <c r="W22" t="s">
        <v>86</v>
      </c>
    </row>
    <row r="23" spans="1:23" ht="16.5" thickBot="1" x14ac:dyDescent="0.3">
      <c r="A23" s="15"/>
      <c r="G23" s="21"/>
      <c r="H23" s="9" t="s">
        <v>2771</v>
      </c>
    </row>
    <row r="24" spans="1:23" ht="16.5" thickBot="1" x14ac:dyDescent="0.3">
      <c r="A24" s="15"/>
      <c r="G24" s="21"/>
      <c r="H24" s="9" t="s">
        <v>2772</v>
      </c>
    </row>
    <row r="25" spans="1:23" ht="16.5" thickBot="1" x14ac:dyDescent="0.3">
      <c r="A25" s="15">
        <v>97867</v>
      </c>
      <c r="B25" s="16" t="s">
        <v>1706</v>
      </c>
      <c r="C25" s="16" t="s">
        <v>2456</v>
      </c>
      <c r="D25" s="16">
        <v>265</v>
      </c>
      <c r="E25" s="16">
        <v>35</v>
      </c>
      <c r="F25" s="16">
        <v>18</v>
      </c>
      <c r="G25" s="18" t="s">
        <v>2423</v>
      </c>
      <c r="H25" s="9" t="s">
        <v>2611</v>
      </c>
      <c r="I25" t="s">
        <v>1718</v>
      </c>
      <c r="J25" t="s">
        <v>1719</v>
      </c>
      <c r="K25">
        <v>93</v>
      </c>
      <c r="L25">
        <f>VLOOKUP(K25,Sheet4!$A$2:$B$73,2,FALSE)</f>
        <v>650</v>
      </c>
      <c r="M25" t="s">
        <v>2040</v>
      </c>
      <c r="N25">
        <f t="shared" si="0"/>
        <v>300</v>
      </c>
      <c r="O25" t="s">
        <v>2052</v>
      </c>
      <c r="P25" t="s">
        <v>2067</v>
      </c>
      <c r="Q25" t="s">
        <v>80</v>
      </c>
      <c r="R25">
        <v>300</v>
      </c>
      <c r="S25" t="s">
        <v>79</v>
      </c>
      <c r="T25" t="s">
        <v>82</v>
      </c>
      <c r="U25" t="s">
        <v>82</v>
      </c>
      <c r="V25" t="s">
        <v>2050</v>
      </c>
      <c r="W25" t="s">
        <v>2087</v>
      </c>
    </row>
    <row r="26" spans="1:23" ht="16.5" thickBot="1" x14ac:dyDescent="0.3">
      <c r="A26" s="15"/>
      <c r="H26" s="9" t="s">
        <v>2612</v>
      </c>
    </row>
    <row r="27" spans="1:23" ht="16.5" thickBot="1" x14ac:dyDescent="0.3">
      <c r="A27" s="15"/>
      <c r="H27" s="9" t="s">
        <v>2613</v>
      </c>
    </row>
    <row r="28" spans="1:23" ht="16.5" thickBot="1" x14ac:dyDescent="0.3">
      <c r="A28" s="15" t="s">
        <v>1485</v>
      </c>
      <c r="B28" s="16" t="s">
        <v>1700</v>
      </c>
      <c r="C28" s="16" t="s">
        <v>1731</v>
      </c>
      <c r="D28" s="16">
        <v>255</v>
      </c>
      <c r="E28" s="16">
        <v>30</v>
      </c>
      <c r="F28" s="16">
        <v>20</v>
      </c>
      <c r="G28" s="21" t="s">
        <v>2219</v>
      </c>
      <c r="I28" t="s">
        <v>1718</v>
      </c>
      <c r="J28" t="s">
        <v>1719</v>
      </c>
      <c r="K28">
        <v>92</v>
      </c>
      <c r="L28">
        <f>VLOOKUP(K28,Sheet4!$A$2:$B$73,2,FALSE)</f>
        <v>630</v>
      </c>
      <c r="M28" t="s">
        <v>2040</v>
      </c>
      <c r="N28">
        <f>IF(M28="L",120,IF(M28="M", 130, IF(M28="N",140, IF(M28="P",150,IF(M28="Q",160,IF(M28="R",170,IF(M28="S",180,IF(M28="T",190,IF(M28="H",210, IF(M28="V",240,IF(M28="W",270,IF(M28="Y",300,"error"))))))))))))</f>
        <v>300</v>
      </c>
      <c r="O28" t="s">
        <v>85</v>
      </c>
      <c r="P28" t="s">
        <v>2067</v>
      </c>
      <c r="Q28" t="s">
        <v>80</v>
      </c>
      <c r="R28">
        <v>220</v>
      </c>
      <c r="S28" t="s">
        <v>79</v>
      </c>
      <c r="T28" t="s">
        <v>82</v>
      </c>
      <c r="U28" t="s">
        <v>2051</v>
      </c>
      <c r="V28" t="s">
        <v>2050</v>
      </c>
      <c r="W28" t="s">
        <v>86</v>
      </c>
    </row>
    <row r="29" spans="1:23" ht="16.5" thickBot="1" x14ac:dyDescent="0.3">
      <c r="A29" s="15">
        <v>88499</v>
      </c>
      <c r="B29" s="16" t="s">
        <v>1706</v>
      </c>
      <c r="C29" s="16" t="s">
        <v>2456</v>
      </c>
      <c r="D29" s="16">
        <v>245</v>
      </c>
      <c r="E29" s="16">
        <v>45</v>
      </c>
      <c r="F29" s="16">
        <v>17</v>
      </c>
      <c r="G29" s="18" t="s">
        <v>2423</v>
      </c>
      <c r="H29" s="9" t="s">
        <v>2611</v>
      </c>
      <c r="I29" t="s">
        <v>1718</v>
      </c>
      <c r="J29" t="s">
        <v>1719</v>
      </c>
      <c r="K29">
        <v>95</v>
      </c>
      <c r="L29">
        <f>VLOOKUP(K29,Sheet4!$A$2:$B$73,2,FALSE)</f>
        <v>690</v>
      </c>
      <c r="M29" t="s">
        <v>2040</v>
      </c>
      <c r="N29">
        <f>IF(M29="L",120,IF(M29="M", 130, IF(M29="N",140, IF(M29="P",150,IF(M29="Q",160,IF(M29="R",170,IF(M29="S",180,IF(M29="T",190,IF(M29="H",210, IF(M29="V",240,IF(M29="W",270,IF(M29="Y",300,"error"))))))))))))</f>
        <v>300</v>
      </c>
      <c r="O29" t="s">
        <v>2052</v>
      </c>
      <c r="P29" t="s">
        <v>2067</v>
      </c>
      <c r="Q29" t="s">
        <v>80</v>
      </c>
      <c r="R29">
        <v>300</v>
      </c>
      <c r="S29" t="s">
        <v>79</v>
      </c>
      <c r="T29" t="s">
        <v>82</v>
      </c>
      <c r="U29" t="s">
        <v>82</v>
      </c>
      <c r="V29" t="s">
        <v>2050</v>
      </c>
      <c r="W29" t="s">
        <v>2087</v>
      </c>
    </row>
    <row r="30" spans="1:23" ht="16.5" thickBot="1" x14ac:dyDescent="0.3">
      <c r="A30" s="15"/>
      <c r="H30" s="9" t="s">
        <v>2612</v>
      </c>
    </row>
    <row r="31" spans="1:23" ht="16.5" thickBot="1" x14ac:dyDescent="0.3">
      <c r="A31" s="15"/>
      <c r="H31" s="9" t="s">
        <v>2613</v>
      </c>
    </row>
    <row r="32" spans="1:23" ht="16.5" thickBot="1" x14ac:dyDescent="0.3">
      <c r="A32" s="15">
        <v>37542</v>
      </c>
      <c r="B32" s="16" t="s">
        <v>1705</v>
      </c>
      <c r="C32" s="16" t="s">
        <v>2549</v>
      </c>
      <c r="D32" s="16">
        <v>275</v>
      </c>
      <c r="E32" s="16">
        <v>40</v>
      </c>
      <c r="F32" s="16">
        <v>18</v>
      </c>
      <c r="G32" s="24" t="s">
        <v>2550</v>
      </c>
      <c r="I32" t="s">
        <v>1718</v>
      </c>
      <c r="J32" t="s">
        <v>1996</v>
      </c>
      <c r="K32">
        <v>99</v>
      </c>
      <c r="L32">
        <f>VLOOKUP(K32,Sheet4!$A$2:$B$73,2,FALSE)</f>
        <v>775</v>
      </c>
      <c r="M32" t="s">
        <v>2040</v>
      </c>
      <c r="N32">
        <f t="shared" ref="N32:N46" si="1">IF(M32="L",120,IF(M32="M", 130, IF(M32="N",140, IF(M32="P",150,IF(M32="Q",160,IF(M32="R",170,IF(M32="S",180,IF(M32="T",190,IF(M32="H",210, IF(M32="V",240,IF(M32="W",270,IF(M32="Y",300,"error"))))))))))))</f>
        <v>300</v>
      </c>
      <c r="O32" t="s">
        <v>2052</v>
      </c>
      <c r="P32" t="s">
        <v>2067</v>
      </c>
      <c r="Q32" t="s">
        <v>80</v>
      </c>
      <c r="R32">
        <v>400</v>
      </c>
      <c r="S32" t="s">
        <v>79</v>
      </c>
      <c r="T32" t="s">
        <v>82</v>
      </c>
      <c r="U32" t="s">
        <v>2051</v>
      </c>
      <c r="V32" t="s">
        <v>2050</v>
      </c>
      <c r="W32" t="s">
        <v>86</v>
      </c>
    </row>
    <row r="33" spans="1:22" ht="16.5" thickBot="1" x14ac:dyDescent="0.3">
      <c r="A33" s="15" t="s">
        <v>1243</v>
      </c>
      <c r="B33" s="16" t="s">
        <v>1700</v>
      </c>
      <c r="C33" s="16" t="s">
        <v>1732</v>
      </c>
      <c r="D33" s="16">
        <v>205</v>
      </c>
      <c r="E33" s="16">
        <v>55</v>
      </c>
      <c r="F33" s="16">
        <v>17</v>
      </c>
      <c r="G33" s="24" t="s">
        <v>2211</v>
      </c>
      <c r="I33" t="s">
        <v>1718</v>
      </c>
      <c r="J33" t="s">
        <v>1720</v>
      </c>
      <c r="K33">
        <v>91</v>
      </c>
      <c r="L33">
        <f>VLOOKUP(K33,Sheet4!$A$2:$B$73,2,FALSE)</f>
        <v>615</v>
      </c>
      <c r="M33" t="s">
        <v>2042</v>
      </c>
      <c r="N33">
        <f t="shared" si="1"/>
        <v>240</v>
      </c>
      <c r="O33" t="s">
        <v>2052</v>
      </c>
      <c r="P33" t="s">
        <v>2067</v>
      </c>
      <c r="Q33" t="s">
        <v>80</v>
      </c>
      <c r="R33">
        <v>260</v>
      </c>
      <c r="S33" t="s">
        <v>79</v>
      </c>
      <c r="T33" t="s">
        <v>2051</v>
      </c>
      <c r="U33" t="s">
        <v>2051</v>
      </c>
      <c r="V33" t="s">
        <v>2050</v>
      </c>
    </row>
    <row r="34" spans="1:22" ht="16.5" thickBot="1" x14ac:dyDescent="0.3">
      <c r="A34" s="15"/>
      <c r="G34" s="24"/>
    </row>
    <row r="35" spans="1:22" ht="16.5" thickBot="1" x14ac:dyDescent="0.3">
      <c r="A35" s="15"/>
      <c r="G35" s="24"/>
    </row>
    <row r="36" spans="1:22" ht="16.5" thickBot="1" x14ac:dyDescent="0.3">
      <c r="A36" s="15" t="s">
        <v>1190</v>
      </c>
      <c r="B36" s="16" t="s">
        <v>1700</v>
      </c>
      <c r="C36" s="16" t="s">
        <v>1731</v>
      </c>
      <c r="D36" s="16">
        <v>275</v>
      </c>
      <c r="E36" s="16">
        <v>30</v>
      </c>
      <c r="F36" s="16">
        <v>20</v>
      </c>
      <c r="G36" s="24" t="s">
        <v>2219</v>
      </c>
      <c r="I36" t="s">
        <v>1718</v>
      </c>
      <c r="J36" t="s">
        <v>1719</v>
      </c>
      <c r="K36">
        <v>97</v>
      </c>
      <c r="L36">
        <f>VLOOKUP(K36,Sheet4!$A$2:$B$73,2,FALSE)</f>
        <v>730</v>
      </c>
      <c r="M36" t="s">
        <v>2040</v>
      </c>
      <c r="N36">
        <f t="shared" si="1"/>
        <v>300</v>
      </c>
      <c r="O36" t="s">
        <v>85</v>
      </c>
      <c r="P36" t="s">
        <v>2067</v>
      </c>
      <c r="Q36" t="s">
        <v>80</v>
      </c>
      <c r="R36">
        <v>220</v>
      </c>
      <c r="S36" t="s">
        <v>79</v>
      </c>
      <c r="T36" t="s">
        <v>82</v>
      </c>
      <c r="U36" t="s">
        <v>2051</v>
      </c>
      <c r="V36" t="s">
        <v>2050</v>
      </c>
    </row>
    <row r="37" spans="1:22" ht="16.5" thickBot="1" x14ac:dyDescent="0.3">
      <c r="A37" s="15" t="s">
        <v>955</v>
      </c>
      <c r="B37" s="16" t="s">
        <v>1700</v>
      </c>
      <c r="C37" s="16" t="s">
        <v>1731</v>
      </c>
      <c r="D37" s="16">
        <v>275</v>
      </c>
      <c r="E37" s="16">
        <v>40</v>
      </c>
      <c r="F37" s="16">
        <v>19</v>
      </c>
      <c r="G37" s="24" t="s">
        <v>2219</v>
      </c>
      <c r="I37" t="s">
        <v>1718</v>
      </c>
      <c r="J37" t="s">
        <v>1719</v>
      </c>
      <c r="K37">
        <v>101</v>
      </c>
      <c r="L37">
        <f>VLOOKUP(K37,Sheet4!$A$2:$B$73,2,FALSE)</f>
        <v>825</v>
      </c>
      <c r="M37" t="s">
        <v>2040</v>
      </c>
      <c r="N37">
        <f t="shared" si="1"/>
        <v>300</v>
      </c>
      <c r="O37" t="s">
        <v>2052</v>
      </c>
      <c r="P37" t="s">
        <v>2067</v>
      </c>
      <c r="Q37" t="s">
        <v>80</v>
      </c>
      <c r="R37">
        <v>220</v>
      </c>
      <c r="S37" t="s">
        <v>79</v>
      </c>
      <c r="T37" t="s">
        <v>2051</v>
      </c>
      <c r="U37" t="s">
        <v>2051</v>
      </c>
      <c r="V37" t="s">
        <v>2050</v>
      </c>
    </row>
    <row r="38" spans="1:22" ht="16.5" thickBot="1" x14ac:dyDescent="0.3">
      <c r="A38" s="15" t="s">
        <v>929</v>
      </c>
      <c r="B38" s="16" t="s">
        <v>1700</v>
      </c>
      <c r="C38" s="16" t="s">
        <v>1731</v>
      </c>
      <c r="D38" s="16">
        <v>255</v>
      </c>
      <c r="E38" s="16">
        <v>35</v>
      </c>
      <c r="F38" s="16">
        <v>19</v>
      </c>
      <c r="G38" s="24" t="s">
        <v>2219</v>
      </c>
      <c r="I38" t="s">
        <v>1718</v>
      </c>
      <c r="J38" t="s">
        <v>1719</v>
      </c>
      <c r="K38">
        <v>96</v>
      </c>
      <c r="L38">
        <f>VLOOKUP(K38,Sheet4!$A$2:$B$73,2,FALSE)</f>
        <v>710</v>
      </c>
      <c r="M38" t="s">
        <v>2040</v>
      </c>
      <c r="N38">
        <f t="shared" si="1"/>
        <v>300</v>
      </c>
      <c r="O38" t="s">
        <v>85</v>
      </c>
      <c r="P38" t="s">
        <v>2067</v>
      </c>
      <c r="Q38" t="s">
        <v>80</v>
      </c>
      <c r="R38">
        <v>220</v>
      </c>
      <c r="S38" t="s">
        <v>79</v>
      </c>
      <c r="T38" t="s">
        <v>2051</v>
      </c>
      <c r="U38" t="s">
        <v>2051</v>
      </c>
      <c r="V38" t="s">
        <v>2050</v>
      </c>
    </row>
    <row r="39" spans="1:22" ht="16.5" thickBot="1" x14ac:dyDescent="0.3">
      <c r="A39" s="15" t="s">
        <v>892</v>
      </c>
      <c r="B39" s="16" t="s">
        <v>1700</v>
      </c>
      <c r="C39" s="16" t="s">
        <v>1732</v>
      </c>
      <c r="D39" s="16">
        <v>225</v>
      </c>
      <c r="E39" s="16">
        <v>45</v>
      </c>
      <c r="F39" s="16">
        <v>18</v>
      </c>
      <c r="G39" s="24" t="s">
        <v>2211</v>
      </c>
      <c r="I39" t="s">
        <v>1718</v>
      </c>
      <c r="J39" t="s">
        <v>1720</v>
      </c>
      <c r="K39">
        <v>91</v>
      </c>
      <c r="L39">
        <f>VLOOKUP(K39,Sheet4!$A$2:$B$73,2,FALSE)</f>
        <v>615</v>
      </c>
      <c r="M39" t="s">
        <v>2043</v>
      </c>
      <c r="N39">
        <f t="shared" si="1"/>
        <v>270</v>
      </c>
      <c r="O39" t="s">
        <v>2052</v>
      </c>
      <c r="P39" t="s">
        <v>2067</v>
      </c>
      <c r="Q39" t="s">
        <v>80</v>
      </c>
      <c r="R39">
        <v>260</v>
      </c>
      <c r="S39" t="s">
        <v>79</v>
      </c>
      <c r="T39" t="s">
        <v>2051</v>
      </c>
      <c r="U39" t="s">
        <v>2051</v>
      </c>
      <c r="V39" t="s">
        <v>2050</v>
      </c>
    </row>
    <row r="40" spans="1:22" ht="16.5" thickBot="1" x14ac:dyDescent="0.3">
      <c r="A40" s="15"/>
      <c r="G40" s="24"/>
    </row>
    <row r="41" spans="1:22" ht="16.5" thickBot="1" x14ac:dyDescent="0.3">
      <c r="A41" s="15"/>
      <c r="G41" s="24"/>
    </row>
    <row r="42" spans="1:22" ht="16.5" thickBot="1" x14ac:dyDescent="0.3">
      <c r="A42" s="15" t="s">
        <v>865</v>
      </c>
      <c r="B42" s="16" t="s">
        <v>1700</v>
      </c>
      <c r="C42" s="16" t="s">
        <v>1731</v>
      </c>
      <c r="D42" s="16">
        <v>245</v>
      </c>
      <c r="E42" s="16">
        <v>35</v>
      </c>
      <c r="F42" s="16">
        <v>20</v>
      </c>
      <c r="G42" s="24" t="s">
        <v>2219</v>
      </c>
      <c r="I42" t="s">
        <v>1718</v>
      </c>
      <c r="J42" t="s">
        <v>1719</v>
      </c>
      <c r="K42">
        <v>95</v>
      </c>
      <c r="L42">
        <f>VLOOKUP(K42,Sheet4!$A$2:$B$73,2,FALSE)</f>
        <v>690</v>
      </c>
      <c r="M42" t="s">
        <v>2040</v>
      </c>
      <c r="N42">
        <f t="shared" si="1"/>
        <v>300</v>
      </c>
      <c r="O42" t="s">
        <v>85</v>
      </c>
      <c r="P42" t="s">
        <v>2067</v>
      </c>
      <c r="Q42" t="s">
        <v>80</v>
      </c>
      <c r="R42">
        <v>220</v>
      </c>
      <c r="S42" t="s">
        <v>79</v>
      </c>
      <c r="T42" t="s">
        <v>2051</v>
      </c>
      <c r="U42" t="s">
        <v>2051</v>
      </c>
      <c r="V42" t="s">
        <v>2050</v>
      </c>
    </row>
    <row r="43" spans="1:22" ht="16.5" thickBot="1" x14ac:dyDescent="0.3">
      <c r="A43" s="15" t="s">
        <v>855</v>
      </c>
      <c r="B43" s="16" t="s">
        <v>1700</v>
      </c>
      <c r="C43" s="16" t="s">
        <v>1731</v>
      </c>
      <c r="D43" s="16">
        <v>275</v>
      </c>
      <c r="E43" s="16">
        <v>35</v>
      </c>
      <c r="F43" s="16">
        <v>20</v>
      </c>
      <c r="G43" s="24" t="s">
        <v>2219</v>
      </c>
      <c r="I43" t="s">
        <v>1718</v>
      </c>
      <c r="J43" t="s">
        <v>1719</v>
      </c>
      <c r="K43">
        <v>102</v>
      </c>
      <c r="L43">
        <f>VLOOKUP(K43,Sheet4!$A$2:$B$73,2,FALSE)</f>
        <v>850</v>
      </c>
      <c r="M43" t="s">
        <v>2040</v>
      </c>
      <c r="N43">
        <f t="shared" si="1"/>
        <v>300</v>
      </c>
      <c r="O43" t="s">
        <v>85</v>
      </c>
      <c r="P43" t="s">
        <v>2067</v>
      </c>
      <c r="Q43" t="s">
        <v>80</v>
      </c>
      <c r="R43">
        <v>220</v>
      </c>
      <c r="S43" t="s">
        <v>79</v>
      </c>
      <c r="T43" t="s">
        <v>2051</v>
      </c>
      <c r="U43" t="s">
        <v>2051</v>
      </c>
      <c r="V43" t="s">
        <v>2050</v>
      </c>
    </row>
    <row r="44" spans="1:22" ht="16.5" thickBot="1" x14ac:dyDescent="0.3">
      <c r="A44" s="15" t="s">
        <v>1408</v>
      </c>
      <c r="B44" s="16" t="s">
        <v>1700</v>
      </c>
      <c r="C44" s="16" t="s">
        <v>1731</v>
      </c>
      <c r="D44" s="16">
        <v>245</v>
      </c>
      <c r="E44" s="16">
        <v>40</v>
      </c>
      <c r="F44" s="16">
        <v>20</v>
      </c>
      <c r="G44" s="24" t="s">
        <v>2219</v>
      </c>
      <c r="I44" t="s">
        <v>1718</v>
      </c>
      <c r="J44" t="s">
        <v>1719</v>
      </c>
      <c r="K44">
        <v>99</v>
      </c>
      <c r="L44">
        <f>VLOOKUP(K44,Sheet4!$A$2:$B$73,2,FALSE)</f>
        <v>775</v>
      </c>
      <c r="M44" t="s">
        <v>2040</v>
      </c>
      <c r="N44">
        <f t="shared" si="1"/>
        <v>300</v>
      </c>
      <c r="O44" t="s">
        <v>85</v>
      </c>
      <c r="P44" t="s">
        <v>2067</v>
      </c>
      <c r="Q44" t="s">
        <v>80</v>
      </c>
      <c r="R44">
        <v>220</v>
      </c>
      <c r="S44" t="s">
        <v>79</v>
      </c>
      <c r="T44" t="s">
        <v>2051</v>
      </c>
      <c r="U44" t="s">
        <v>2051</v>
      </c>
      <c r="V44" t="s">
        <v>2050</v>
      </c>
    </row>
    <row r="45" spans="1:22" ht="16.5" thickBot="1" x14ac:dyDescent="0.3">
      <c r="A45" s="15">
        <v>10036853</v>
      </c>
      <c r="B45" s="16" t="s">
        <v>1704</v>
      </c>
      <c r="C45" s="16" t="s">
        <v>1733</v>
      </c>
      <c r="D45" s="16">
        <v>265</v>
      </c>
      <c r="E45" s="16">
        <v>75</v>
      </c>
      <c r="F45" s="16">
        <v>16</v>
      </c>
      <c r="G45" s="24" t="s">
        <v>2377</v>
      </c>
      <c r="I45" t="s">
        <v>77</v>
      </c>
      <c r="J45" t="s">
        <v>1719</v>
      </c>
      <c r="K45" t="s">
        <v>1998</v>
      </c>
      <c r="L45" t="s">
        <v>2115</v>
      </c>
      <c r="M45" t="s">
        <v>2039</v>
      </c>
      <c r="N45">
        <f t="shared" si="1"/>
        <v>160</v>
      </c>
      <c r="O45" t="s">
        <v>2054</v>
      </c>
      <c r="P45" t="s">
        <v>2081</v>
      </c>
      <c r="Q45" t="s">
        <v>2081</v>
      </c>
      <c r="R45" t="s">
        <v>2081</v>
      </c>
      <c r="S45" t="s">
        <v>79</v>
      </c>
      <c r="T45" t="s">
        <v>82</v>
      </c>
      <c r="U45" t="s">
        <v>82</v>
      </c>
      <c r="V45">
        <v>6</v>
      </c>
    </row>
    <row r="46" spans="1:22" ht="16.5" thickBot="1" x14ac:dyDescent="0.3">
      <c r="A46" s="15">
        <v>53313</v>
      </c>
      <c r="B46" s="16" t="s">
        <v>1706</v>
      </c>
      <c r="C46" s="16" t="s">
        <v>2460</v>
      </c>
      <c r="D46" s="16">
        <v>285</v>
      </c>
      <c r="E46" s="16">
        <v>70</v>
      </c>
      <c r="F46" s="16">
        <v>17</v>
      </c>
      <c r="G46" s="24" t="s">
        <v>2434</v>
      </c>
      <c r="H46" s="9" t="s">
        <v>2632</v>
      </c>
      <c r="I46" t="s">
        <v>77</v>
      </c>
      <c r="J46" t="s">
        <v>84</v>
      </c>
      <c r="K46" t="s">
        <v>1999</v>
      </c>
      <c r="L46" t="s">
        <v>2089</v>
      </c>
      <c r="M46" t="s">
        <v>2039</v>
      </c>
      <c r="N46">
        <f t="shared" si="1"/>
        <v>160</v>
      </c>
      <c r="O46" t="s">
        <v>2055</v>
      </c>
      <c r="P46" t="s">
        <v>2081</v>
      </c>
      <c r="Q46" t="s">
        <v>2081</v>
      </c>
      <c r="R46" t="s">
        <v>2081</v>
      </c>
      <c r="S46" t="s">
        <v>2638</v>
      </c>
      <c r="T46" t="s">
        <v>82</v>
      </c>
      <c r="U46" t="s">
        <v>82</v>
      </c>
      <c r="V46">
        <v>8</v>
      </c>
    </row>
    <row r="47" spans="1:22" ht="16.5" thickBot="1" x14ac:dyDescent="0.3">
      <c r="A47" s="15"/>
      <c r="G47" s="24"/>
      <c r="H47" s="9" t="s">
        <v>2633</v>
      </c>
    </row>
    <row r="48" spans="1:22" ht="16.5" thickBot="1" x14ac:dyDescent="0.3">
      <c r="A48" s="15"/>
      <c r="G48" s="24"/>
      <c r="H48" s="9" t="s">
        <v>2634</v>
      </c>
    </row>
    <row r="49" spans="1:23" ht="16.5" thickBot="1" x14ac:dyDescent="0.3">
      <c r="A49" s="15">
        <v>10035603</v>
      </c>
      <c r="B49" s="16" t="s">
        <v>1704</v>
      </c>
      <c r="C49" s="16" t="s">
        <v>1733</v>
      </c>
      <c r="D49" s="16">
        <v>235</v>
      </c>
      <c r="E49" s="16">
        <v>75</v>
      </c>
      <c r="F49" s="16">
        <v>15</v>
      </c>
      <c r="G49" s="24" t="s">
        <v>2377</v>
      </c>
      <c r="I49" t="s">
        <v>77</v>
      </c>
      <c r="J49" t="s">
        <v>1719</v>
      </c>
      <c r="K49" t="s">
        <v>2000</v>
      </c>
      <c r="L49" t="s">
        <v>2103</v>
      </c>
      <c r="M49" t="s">
        <v>2039</v>
      </c>
      <c r="N49">
        <f>IF(M49="L",120,IF(M49="M", 130, IF(M49="N",140, IF(M49="P",150,IF(M49="Q",160,IF(M49="R",170,IF(M49="S",180,IF(M49="T",190,IF(M49="H",210, IF(M49="V",240,IF(M49="W",270,IF(M49="Y",300,"error"))))))))))))</f>
        <v>160</v>
      </c>
      <c r="O49" t="s">
        <v>2054</v>
      </c>
      <c r="P49" t="s">
        <v>2081</v>
      </c>
      <c r="Q49" t="s">
        <v>2081</v>
      </c>
      <c r="R49" t="s">
        <v>2081</v>
      </c>
      <c r="S49" t="s">
        <v>79</v>
      </c>
      <c r="T49" t="s">
        <v>82</v>
      </c>
      <c r="U49" t="s">
        <v>82</v>
      </c>
      <c r="V49">
        <v>6</v>
      </c>
    </row>
    <row r="50" spans="1:23" ht="16.5" thickBot="1" x14ac:dyDescent="0.3">
      <c r="A50" s="15" t="s">
        <v>516</v>
      </c>
      <c r="B50" s="16" t="s">
        <v>1700</v>
      </c>
      <c r="C50" s="16" t="s">
        <v>1721</v>
      </c>
      <c r="D50" s="16">
        <v>215</v>
      </c>
      <c r="E50" s="16">
        <v>65</v>
      </c>
      <c r="F50" s="16">
        <v>17</v>
      </c>
      <c r="G50" s="24" t="s">
        <v>2233</v>
      </c>
      <c r="H50" s="9" t="s">
        <v>2069</v>
      </c>
      <c r="I50" t="s">
        <v>77</v>
      </c>
      <c r="J50" t="s">
        <v>1719</v>
      </c>
      <c r="K50">
        <v>99</v>
      </c>
      <c r="L50">
        <f>VLOOKUP(K50,Sheet4!$A$2:$B$73,2,FALSE)</f>
        <v>775</v>
      </c>
      <c r="M50" t="s">
        <v>2042</v>
      </c>
      <c r="N50">
        <f>IF(M50="L",120,IF(M50="M", 130, IF(M50="N",140, IF(M50="P",150,IF(M50="Q",160,IF(M50="R",170,IF(M50="S",180,IF(M50="T",190,IF(M50="H",210, IF(M50="V",240,IF(M50="W",270,IF(M50="Y",300,"error"))))))))))))</f>
        <v>240</v>
      </c>
      <c r="O50" t="s">
        <v>2052</v>
      </c>
      <c r="P50" t="s">
        <v>2067</v>
      </c>
      <c r="Q50" t="s">
        <v>80</v>
      </c>
      <c r="R50">
        <v>400</v>
      </c>
      <c r="S50" t="s">
        <v>79</v>
      </c>
      <c r="T50" t="s">
        <v>82</v>
      </c>
      <c r="U50" t="s">
        <v>82</v>
      </c>
      <c r="V50" t="s">
        <v>2050</v>
      </c>
    </row>
    <row r="51" spans="1:23" ht="16.5" thickBot="1" x14ac:dyDescent="0.3">
      <c r="A51" s="15" t="s">
        <v>373</v>
      </c>
      <c r="B51" s="16" t="s">
        <v>1700</v>
      </c>
      <c r="C51" s="16" t="s">
        <v>1732</v>
      </c>
      <c r="D51" s="16">
        <v>225</v>
      </c>
      <c r="E51" s="16">
        <v>50</v>
      </c>
      <c r="F51" s="16">
        <v>17</v>
      </c>
      <c r="G51" s="24" t="s">
        <v>2211</v>
      </c>
      <c r="I51" t="s">
        <v>1718</v>
      </c>
      <c r="J51" t="s">
        <v>1720</v>
      </c>
      <c r="K51">
        <v>94</v>
      </c>
      <c r="L51">
        <f>VLOOKUP(K51,Sheet4!$A$2:$B$73,2,FALSE)</f>
        <v>670</v>
      </c>
      <c r="M51" t="s">
        <v>2043</v>
      </c>
      <c r="N51">
        <f>IF(M51="L",120,IF(M51="M", 130, IF(M51="N",140, IF(M51="P",150,IF(M51="Q",160,IF(M51="R",170,IF(M51="S",180,IF(M51="T",190,IF(M51="H",210, IF(M51="V",240,IF(M51="W",270,IF(M51="Y",300,"error"))))))))))))</f>
        <v>270</v>
      </c>
      <c r="O51" t="s">
        <v>2052</v>
      </c>
      <c r="P51" t="s">
        <v>2067</v>
      </c>
      <c r="Q51" t="s">
        <v>80</v>
      </c>
      <c r="R51">
        <v>260</v>
      </c>
      <c r="S51" t="s">
        <v>79</v>
      </c>
      <c r="T51" t="s">
        <v>2051</v>
      </c>
      <c r="U51" t="s">
        <v>2051</v>
      </c>
      <c r="V51" t="s">
        <v>2050</v>
      </c>
    </row>
    <row r="52" spans="1:23" ht="16.5" thickBot="1" x14ac:dyDescent="0.3">
      <c r="A52" s="15"/>
      <c r="G52" s="24"/>
    </row>
    <row r="53" spans="1:23" ht="16.5" thickBot="1" x14ac:dyDescent="0.3">
      <c r="A53" s="15"/>
      <c r="G53" s="24"/>
    </row>
    <row r="54" spans="1:23" ht="16.5" thickBot="1" x14ac:dyDescent="0.3">
      <c r="A54" s="15" t="s">
        <v>346</v>
      </c>
      <c r="B54" s="16" t="s">
        <v>1700</v>
      </c>
      <c r="C54" s="16" t="s">
        <v>1732</v>
      </c>
      <c r="D54" s="16">
        <v>225</v>
      </c>
      <c r="E54" s="16">
        <v>60</v>
      </c>
      <c r="F54" s="16">
        <v>17</v>
      </c>
      <c r="G54" s="24" t="s">
        <v>2211</v>
      </c>
      <c r="I54" t="s">
        <v>1718</v>
      </c>
      <c r="J54" t="s">
        <v>1720</v>
      </c>
      <c r="K54">
        <v>99</v>
      </c>
      <c r="L54">
        <f>VLOOKUP(K54,Sheet4!$A$2:$B$73,2,FALSE)</f>
        <v>775</v>
      </c>
      <c r="M54" t="s">
        <v>2042</v>
      </c>
      <c r="N54">
        <f>IF(M54="L",120,IF(M54="M", 130, IF(M54="N",140, IF(M54="P",150,IF(M54="Q",160,IF(M54="R",170,IF(M54="S",180,IF(M54="T",190,IF(M54="H",210, IF(M54="V",240,IF(M54="W",270,IF(M54="Y",300,"error"))))))))))))</f>
        <v>240</v>
      </c>
      <c r="O54" t="s">
        <v>2052</v>
      </c>
      <c r="P54" t="s">
        <v>2067</v>
      </c>
      <c r="Q54" t="s">
        <v>80</v>
      </c>
      <c r="R54">
        <v>260</v>
      </c>
      <c r="S54" t="s">
        <v>79</v>
      </c>
      <c r="T54" t="s">
        <v>2051</v>
      </c>
      <c r="U54" t="s">
        <v>2051</v>
      </c>
      <c r="V54" t="s">
        <v>2050</v>
      </c>
    </row>
    <row r="55" spans="1:23" ht="16.5" thickBot="1" x14ac:dyDescent="0.3">
      <c r="A55" s="15"/>
      <c r="G55" s="24"/>
    </row>
    <row r="56" spans="1:23" ht="16.5" thickBot="1" x14ac:dyDescent="0.3">
      <c r="A56" s="15"/>
      <c r="G56" s="24"/>
    </row>
    <row r="57" spans="1:23" ht="16.5" thickBot="1" x14ac:dyDescent="0.3">
      <c r="A57" s="15" t="s">
        <v>295</v>
      </c>
      <c r="B57" s="16" t="s">
        <v>1700</v>
      </c>
      <c r="C57" s="16" t="s">
        <v>1732</v>
      </c>
      <c r="D57" s="16">
        <v>245</v>
      </c>
      <c r="E57" s="16">
        <v>50</v>
      </c>
      <c r="F57" s="16">
        <v>18</v>
      </c>
      <c r="G57" s="24" t="s">
        <v>2211</v>
      </c>
      <c r="I57" t="s">
        <v>1718</v>
      </c>
      <c r="J57" t="s">
        <v>1720</v>
      </c>
      <c r="K57">
        <v>100</v>
      </c>
      <c r="L57">
        <f>VLOOKUP(K57,Sheet4!$A$2:$B$73,2,FALSE)</f>
        <v>800</v>
      </c>
      <c r="M57" t="s">
        <v>2043</v>
      </c>
      <c r="N57">
        <f>IF(M57="L",120,IF(M57="M", 130, IF(M57="N",140, IF(M57="P",150,IF(M57="Q",160,IF(M57="R",170,IF(M57="S",180,IF(M57="T",190,IF(M57="H",210, IF(M57="V",240,IF(M57="W",270,IF(M57="Y",300,"error"))))))))))))</f>
        <v>270</v>
      </c>
      <c r="O57" t="s">
        <v>2052</v>
      </c>
      <c r="P57" t="s">
        <v>2067</v>
      </c>
      <c r="Q57" t="s">
        <v>80</v>
      </c>
      <c r="R57">
        <v>260</v>
      </c>
      <c r="S57" t="s">
        <v>79</v>
      </c>
      <c r="T57" t="s">
        <v>2051</v>
      </c>
      <c r="U57" t="s">
        <v>2051</v>
      </c>
      <c r="V57" t="s">
        <v>2050</v>
      </c>
    </row>
    <row r="58" spans="1:23" ht="16.5" thickBot="1" x14ac:dyDescent="0.3">
      <c r="A58" s="15"/>
      <c r="G58" s="24"/>
    </row>
    <row r="59" spans="1:23" ht="16.5" thickBot="1" x14ac:dyDescent="0.3">
      <c r="A59" s="15"/>
      <c r="G59" s="24"/>
    </row>
    <row r="60" spans="1:23" ht="16.5" thickBot="1" x14ac:dyDescent="0.3">
      <c r="A60" s="15" t="s">
        <v>1734</v>
      </c>
      <c r="B60" s="16" t="s">
        <v>1735</v>
      </c>
      <c r="C60" s="16" t="s">
        <v>1736</v>
      </c>
      <c r="D60" s="16" t="s">
        <v>2081</v>
      </c>
      <c r="E60" s="16" t="s">
        <v>2081</v>
      </c>
      <c r="F60" s="16" t="s">
        <v>2081</v>
      </c>
      <c r="G60" s="24" t="s">
        <v>2371</v>
      </c>
      <c r="I60" t="s">
        <v>2081</v>
      </c>
      <c r="J60" t="s">
        <v>2081</v>
      </c>
      <c r="K60" t="s">
        <v>2081</v>
      </c>
      <c r="L60" t="s">
        <v>2081</v>
      </c>
      <c r="M60" t="s">
        <v>2081</v>
      </c>
      <c r="N60" t="s">
        <v>2081</v>
      </c>
      <c r="O60" t="s">
        <v>2081</v>
      </c>
      <c r="P60" t="s">
        <v>2081</v>
      </c>
      <c r="Q60" t="s">
        <v>2081</v>
      </c>
      <c r="R60" t="s">
        <v>2081</v>
      </c>
      <c r="S60" t="s">
        <v>2081</v>
      </c>
      <c r="T60" t="s">
        <v>2081</v>
      </c>
      <c r="U60" t="s">
        <v>2081</v>
      </c>
      <c r="V60" t="s">
        <v>2081</v>
      </c>
      <c r="W60" t="s">
        <v>2081</v>
      </c>
    </row>
    <row r="61" spans="1:23" ht="16.5" thickBot="1" x14ac:dyDescent="0.3">
      <c r="A61" s="15" t="s">
        <v>1737</v>
      </c>
      <c r="B61" s="16" t="s">
        <v>1735</v>
      </c>
      <c r="C61" s="16" t="s">
        <v>1736</v>
      </c>
      <c r="D61" s="16" t="s">
        <v>2081</v>
      </c>
      <c r="E61" s="16" t="s">
        <v>2081</v>
      </c>
      <c r="F61" s="16" t="s">
        <v>2081</v>
      </c>
      <c r="G61" s="24" t="s">
        <v>2371</v>
      </c>
      <c r="I61" t="s">
        <v>2081</v>
      </c>
      <c r="J61" t="s">
        <v>2081</v>
      </c>
      <c r="K61" t="s">
        <v>2081</v>
      </c>
      <c r="L61" t="s">
        <v>2081</v>
      </c>
      <c r="M61" t="s">
        <v>2081</v>
      </c>
      <c r="N61" t="s">
        <v>2081</v>
      </c>
      <c r="O61" t="s">
        <v>2081</v>
      </c>
      <c r="P61" t="s">
        <v>2081</v>
      </c>
      <c r="Q61" t="s">
        <v>2081</v>
      </c>
      <c r="R61" t="s">
        <v>2081</v>
      </c>
      <c r="S61" t="s">
        <v>2081</v>
      </c>
      <c r="T61" t="s">
        <v>2081</v>
      </c>
      <c r="U61" t="s">
        <v>2081</v>
      </c>
      <c r="V61" t="s">
        <v>2081</v>
      </c>
      <c r="W61" t="s">
        <v>2081</v>
      </c>
    </row>
    <row r="62" spans="1:23" ht="16.5" thickBot="1" x14ac:dyDescent="0.3">
      <c r="A62" s="15" t="s">
        <v>1738</v>
      </c>
      <c r="B62" s="16" t="s">
        <v>1735</v>
      </c>
      <c r="C62" s="16" t="s">
        <v>1736</v>
      </c>
      <c r="D62" s="16" t="s">
        <v>2081</v>
      </c>
      <c r="E62" s="16" t="s">
        <v>2081</v>
      </c>
      <c r="F62" s="16" t="s">
        <v>2081</v>
      </c>
      <c r="G62" s="24" t="s">
        <v>2371</v>
      </c>
      <c r="I62" t="s">
        <v>2081</v>
      </c>
      <c r="J62" t="s">
        <v>2081</v>
      </c>
      <c r="K62" t="s">
        <v>2081</v>
      </c>
      <c r="L62" t="s">
        <v>2081</v>
      </c>
      <c r="M62" t="s">
        <v>2081</v>
      </c>
      <c r="N62" t="s">
        <v>2081</v>
      </c>
      <c r="O62" t="s">
        <v>2081</v>
      </c>
      <c r="P62" t="s">
        <v>2081</v>
      </c>
      <c r="Q62" t="s">
        <v>2081</v>
      </c>
      <c r="R62" t="s">
        <v>2081</v>
      </c>
      <c r="S62" t="s">
        <v>2081</v>
      </c>
      <c r="T62" t="s">
        <v>2081</v>
      </c>
      <c r="U62" t="s">
        <v>2081</v>
      </c>
      <c r="V62" t="s">
        <v>2081</v>
      </c>
      <c r="W62" t="s">
        <v>2081</v>
      </c>
    </row>
    <row r="63" spans="1:23" ht="16.5" thickBot="1" x14ac:dyDescent="0.3">
      <c r="A63" s="15" t="s">
        <v>1739</v>
      </c>
      <c r="B63" s="16" t="s">
        <v>1735</v>
      </c>
      <c r="C63" s="16" t="s">
        <v>1736</v>
      </c>
      <c r="D63" s="16" t="s">
        <v>2081</v>
      </c>
      <c r="E63" s="16" t="s">
        <v>2081</v>
      </c>
      <c r="F63" s="16" t="s">
        <v>2081</v>
      </c>
      <c r="G63" s="24" t="s">
        <v>2371</v>
      </c>
      <c r="I63" t="s">
        <v>2081</v>
      </c>
      <c r="J63" t="s">
        <v>2081</v>
      </c>
      <c r="K63" t="s">
        <v>2081</v>
      </c>
      <c r="L63" t="s">
        <v>2081</v>
      </c>
      <c r="M63" t="s">
        <v>2081</v>
      </c>
      <c r="N63" t="s">
        <v>2081</v>
      </c>
      <c r="O63" t="s">
        <v>2081</v>
      </c>
      <c r="P63" t="s">
        <v>2081</v>
      </c>
      <c r="Q63" t="s">
        <v>2081</v>
      </c>
      <c r="R63" t="s">
        <v>2081</v>
      </c>
      <c r="S63" t="s">
        <v>2081</v>
      </c>
      <c r="T63" t="s">
        <v>2081</v>
      </c>
      <c r="U63" t="s">
        <v>2081</v>
      </c>
      <c r="V63" t="s">
        <v>2081</v>
      </c>
      <c r="W63" t="s">
        <v>2081</v>
      </c>
    </row>
    <row r="64" spans="1:23" ht="16.5" thickBot="1" x14ac:dyDescent="0.3">
      <c r="A64" s="15">
        <v>3003010</v>
      </c>
      <c r="B64" s="16" t="s">
        <v>1735</v>
      </c>
      <c r="C64" s="16" t="s">
        <v>1736</v>
      </c>
      <c r="D64" s="16" t="s">
        <v>2081</v>
      </c>
      <c r="E64" s="16" t="s">
        <v>2081</v>
      </c>
      <c r="F64" s="16" t="s">
        <v>2081</v>
      </c>
      <c r="G64" s="24" t="s">
        <v>2371</v>
      </c>
      <c r="I64" t="s">
        <v>2081</v>
      </c>
      <c r="J64" t="s">
        <v>2081</v>
      </c>
      <c r="K64" t="s">
        <v>2081</v>
      </c>
      <c r="L64" t="s">
        <v>2081</v>
      </c>
      <c r="M64" t="s">
        <v>2081</v>
      </c>
      <c r="N64" t="s">
        <v>2081</v>
      </c>
      <c r="O64" t="s">
        <v>2081</v>
      </c>
      <c r="P64" t="s">
        <v>2081</v>
      </c>
      <c r="Q64" t="s">
        <v>2081</v>
      </c>
      <c r="R64" t="s">
        <v>2081</v>
      </c>
      <c r="S64" t="s">
        <v>2081</v>
      </c>
      <c r="T64" t="s">
        <v>2081</v>
      </c>
      <c r="U64" t="s">
        <v>2081</v>
      </c>
      <c r="V64" t="s">
        <v>2081</v>
      </c>
      <c r="W64" t="s">
        <v>2081</v>
      </c>
    </row>
    <row r="65" spans="1:23" ht="16.5" thickBot="1" x14ac:dyDescent="0.3">
      <c r="A65" s="15" t="s">
        <v>1675</v>
      </c>
      <c r="B65" s="16" t="s">
        <v>1697</v>
      </c>
      <c r="C65" s="16" t="s">
        <v>1728</v>
      </c>
      <c r="D65" s="16">
        <v>235</v>
      </c>
      <c r="E65" s="16">
        <v>75</v>
      </c>
      <c r="F65" s="16">
        <v>15</v>
      </c>
      <c r="G65" s="24" t="s">
        <v>2196</v>
      </c>
      <c r="H65" s="9" t="s">
        <v>2873</v>
      </c>
      <c r="I65" t="s">
        <v>77</v>
      </c>
      <c r="J65" t="s">
        <v>84</v>
      </c>
      <c r="K65" t="s">
        <v>2001</v>
      </c>
      <c r="L65" t="s">
        <v>2088</v>
      </c>
      <c r="M65" t="s">
        <v>2044</v>
      </c>
      <c r="N65">
        <f>IF(M65="L",120,IF(M65="M", 130, IF(M65="N",140, IF(M65="P",150,IF(M65="Q",160,IF(M65="R",170,IF(M65="S",180,IF(M65="T",190,IF(M65="H",210, IF(M65="V",240,IF(M65="W",270,IF(M65="Y",300,"error"))))))))))))</f>
        <v>170</v>
      </c>
      <c r="O65" t="s">
        <v>2053</v>
      </c>
      <c r="P65" t="s">
        <v>2081</v>
      </c>
      <c r="Q65" t="s">
        <v>2081</v>
      </c>
      <c r="R65" t="s">
        <v>2081</v>
      </c>
      <c r="S65" t="s">
        <v>2639</v>
      </c>
      <c r="T65" t="s">
        <v>82</v>
      </c>
      <c r="U65" t="s">
        <v>82</v>
      </c>
      <c r="V65">
        <v>10</v>
      </c>
    </row>
    <row r="66" spans="1:23" ht="16.5" thickBot="1" x14ac:dyDescent="0.3">
      <c r="A66" s="15"/>
      <c r="G66" s="24"/>
      <c r="H66" s="9" t="s">
        <v>2874</v>
      </c>
    </row>
    <row r="67" spans="1:23" ht="16.5" thickBot="1" x14ac:dyDescent="0.3">
      <c r="A67" s="15"/>
      <c r="G67" s="24"/>
      <c r="H67" s="9" t="s">
        <v>2875</v>
      </c>
    </row>
    <row r="68" spans="1:23" ht="16.5" thickBot="1" x14ac:dyDescent="0.3">
      <c r="A68" s="15" t="s">
        <v>1676</v>
      </c>
      <c r="B68" s="16" t="s">
        <v>1700</v>
      </c>
      <c r="C68" s="16" t="s">
        <v>1732</v>
      </c>
      <c r="D68" s="16">
        <v>205</v>
      </c>
      <c r="E68" s="16">
        <v>55</v>
      </c>
      <c r="F68" s="16">
        <v>16</v>
      </c>
      <c r="G68" s="24" t="s">
        <v>2211</v>
      </c>
      <c r="I68" t="s">
        <v>1718</v>
      </c>
      <c r="J68" t="s">
        <v>1719</v>
      </c>
      <c r="K68">
        <v>91</v>
      </c>
      <c r="L68">
        <f>VLOOKUP(K68,Sheet4!$A$2:$B$73,2,FALSE)</f>
        <v>615</v>
      </c>
      <c r="M68" t="s">
        <v>2042</v>
      </c>
      <c r="N68">
        <f>IF(M68="L",120,IF(M68="M", 130, IF(M68="N",140, IF(M68="P",150,IF(M68="Q",160,IF(M68="R",170,IF(M68="S",180,IF(M68="T",190,IF(M68="H",210, IF(M68="V",240,IF(M68="W",270,IF(M68="Y",300,"error"))))))))))))</f>
        <v>240</v>
      </c>
      <c r="O68" t="s">
        <v>2052</v>
      </c>
      <c r="P68" t="s">
        <v>2067</v>
      </c>
      <c r="Q68" t="s">
        <v>2067</v>
      </c>
      <c r="R68">
        <v>260</v>
      </c>
      <c r="S68" t="s">
        <v>79</v>
      </c>
      <c r="T68" t="s">
        <v>82</v>
      </c>
      <c r="U68" t="s">
        <v>82</v>
      </c>
      <c r="V68" t="s">
        <v>2050</v>
      </c>
    </row>
    <row r="69" spans="1:23" ht="16.5" thickBot="1" x14ac:dyDescent="0.3">
      <c r="A69" s="15"/>
      <c r="G69" s="24"/>
    </row>
    <row r="70" spans="1:23" ht="16.5" thickBot="1" x14ac:dyDescent="0.3">
      <c r="A70" s="15"/>
      <c r="G70" s="24"/>
    </row>
    <row r="71" spans="1:23" ht="16.5" thickBot="1" x14ac:dyDescent="0.3">
      <c r="A71" s="15" t="s">
        <v>372</v>
      </c>
      <c r="B71" s="16" t="s">
        <v>1700</v>
      </c>
      <c r="C71" s="16" t="s">
        <v>1732</v>
      </c>
      <c r="D71" s="16">
        <v>225</v>
      </c>
      <c r="E71" s="16">
        <v>45</v>
      </c>
      <c r="F71" s="16">
        <v>18</v>
      </c>
      <c r="G71" s="24" t="s">
        <v>2211</v>
      </c>
      <c r="I71" t="s">
        <v>1718</v>
      </c>
      <c r="J71" t="s">
        <v>1720</v>
      </c>
      <c r="K71">
        <v>95</v>
      </c>
      <c r="L71">
        <f>VLOOKUP(K71,Sheet4!$A$2:$B$73,2,FALSE)</f>
        <v>690</v>
      </c>
      <c r="M71" t="s">
        <v>2040</v>
      </c>
      <c r="N71">
        <f>IF(M71="L",120,IF(M71="M", 130, IF(M71="N",140, IF(M71="P",150,IF(M71="Q",160,IF(M71="R",170,IF(M71="S",180,IF(M71="T",190,IF(M71="H",210, IF(M71="V",240,IF(M71="W",270,IF(M71="Y",300,"error"))))))))))))</f>
        <v>300</v>
      </c>
      <c r="O71" t="s">
        <v>85</v>
      </c>
      <c r="P71" t="s">
        <v>2067</v>
      </c>
      <c r="Q71" t="s">
        <v>80</v>
      </c>
      <c r="R71">
        <v>260</v>
      </c>
      <c r="S71" t="s">
        <v>79</v>
      </c>
      <c r="T71" t="s">
        <v>2051</v>
      </c>
      <c r="U71" t="s">
        <v>2051</v>
      </c>
      <c r="V71" t="s">
        <v>2050</v>
      </c>
    </row>
    <row r="72" spans="1:23" ht="16.5" thickBot="1" x14ac:dyDescent="0.3">
      <c r="A72" s="15"/>
      <c r="G72" s="24"/>
    </row>
    <row r="73" spans="1:23" ht="16.5" thickBot="1" x14ac:dyDescent="0.3">
      <c r="A73" s="15"/>
      <c r="G73" s="24"/>
    </row>
    <row r="74" spans="1:23" ht="16.5" thickBot="1" x14ac:dyDescent="0.3">
      <c r="A74" s="15">
        <v>3001002</v>
      </c>
      <c r="B74" s="16" t="s">
        <v>1735</v>
      </c>
      <c r="C74" s="16" t="s">
        <v>1740</v>
      </c>
      <c r="D74" s="16" t="s">
        <v>2081</v>
      </c>
      <c r="E74" s="16" t="s">
        <v>2081</v>
      </c>
      <c r="F74" s="16" t="s">
        <v>2081</v>
      </c>
      <c r="G74" s="24" t="s">
        <v>2372</v>
      </c>
      <c r="I74" t="s">
        <v>2081</v>
      </c>
      <c r="J74" t="s">
        <v>2081</v>
      </c>
      <c r="K74" t="s">
        <v>2081</v>
      </c>
      <c r="L74" t="s">
        <v>2081</v>
      </c>
      <c r="M74" t="s">
        <v>2081</v>
      </c>
      <c r="N74" t="s">
        <v>2081</v>
      </c>
      <c r="O74" t="s">
        <v>2081</v>
      </c>
      <c r="P74" t="s">
        <v>2081</v>
      </c>
      <c r="Q74" t="s">
        <v>2081</v>
      </c>
      <c r="R74" t="s">
        <v>2081</v>
      </c>
      <c r="S74" t="s">
        <v>2081</v>
      </c>
      <c r="T74" t="s">
        <v>2081</v>
      </c>
      <c r="U74" t="s">
        <v>2081</v>
      </c>
      <c r="V74" t="s">
        <v>2081</v>
      </c>
      <c r="W74" t="s">
        <v>2081</v>
      </c>
    </row>
    <row r="75" spans="1:23" ht="16.5" thickBot="1" x14ac:dyDescent="0.3">
      <c r="A75" s="15" t="s">
        <v>602</v>
      </c>
      <c r="B75" s="16" t="s">
        <v>1701</v>
      </c>
      <c r="C75" s="16" t="s">
        <v>1741</v>
      </c>
      <c r="D75" s="16">
        <v>10.5</v>
      </c>
      <c r="E75" s="16">
        <v>90</v>
      </c>
      <c r="F75" s="16">
        <v>15</v>
      </c>
      <c r="G75" s="24" t="s">
        <v>2355</v>
      </c>
      <c r="I75" t="s">
        <v>77</v>
      </c>
      <c r="J75" t="s">
        <v>1719</v>
      </c>
      <c r="O75" t="s">
        <v>2054</v>
      </c>
      <c r="P75" t="s">
        <v>2081</v>
      </c>
      <c r="Q75" t="s">
        <v>2081</v>
      </c>
      <c r="R75" t="s">
        <v>2081</v>
      </c>
      <c r="S75" t="s">
        <v>79</v>
      </c>
      <c r="T75" t="s">
        <v>82</v>
      </c>
      <c r="U75" t="s">
        <v>82</v>
      </c>
      <c r="V75">
        <v>6</v>
      </c>
    </row>
    <row r="76" spans="1:23" ht="16.5" thickBot="1" x14ac:dyDescent="0.3">
      <c r="A76" s="15">
        <v>10015083</v>
      </c>
      <c r="B76" s="16" t="s">
        <v>1704</v>
      </c>
      <c r="C76" s="16" t="s">
        <v>1742</v>
      </c>
      <c r="D76" s="16">
        <v>155</v>
      </c>
      <c r="E76" s="16">
        <v>80</v>
      </c>
      <c r="F76" s="16">
        <v>15</v>
      </c>
      <c r="G76" s="24" t="s">
        <v>2398</v>
      </c>
      <c r="I76" t="s">
        <v>1718</v>
      </c>
      <c r="J76" t="s">
        <v>1720</v>
      </c>
      <c r="L76">
        <v>485</v>
      </c>
      <c r="O76" t="s">
        <v>2052</v>
      </c>
      <c r="P76" t="s">
        <v>80</v>
      </c>
      <c r="Q76" t="s">
        <v>81</v>
      </c>
      <c r="R76">
        <v>460</v>
      </c>
      <c r="S76" t="s">
        <v>79</v>
      </c>
      <c r="T76" t="s">
        <v>82</v>
      </c>
      <c r="U76" t="s">
        <v>82</v>
      </c>
      <c r="V76" t="s">
        <v>2050</v>
      </c>
      <c r="W76" t="s">
        <v>86</v>
      </c>
    </row>
    <row r="77" spans="1:23" ht="16.5" thickBot="1" x14ac:dyDescent="0.3">
      <c r="A77" s="15" t="s">
        <v>1166</v>
      </c>
      <c r="B77" s="16" t="s">
        <v>1700</v>
      </c>
      <c r="C77" s="16" t="s">
        <v>1732</v>
      </c>
      <c r="D77" s="16">
        <v>205</v>
      </c>
      <c r="E77" s="16">
        <v>55</v>
      </c>
      <c r="F77" s="16">
        <v>16</v>
      </c>
      <c r="G77" s="24" t="s">
        <v>2211</v>
      </c>
      <c r="I77" t="s">
        <v>1718</v>
      </c>
      <c r="J77" t="s">
        <v>1720</v>
      </c>
      <c r="K77">
        <v>91</v>
      </c>
      <c r="L77">
        <f>VLOOKUP(K77,Sheet4!$A$2:$B$73,2,FALSE)</f>
        <v>615</v>
      </c>
      <c r="M77" t="s">
        <v>2042</v>
      </c>
      <c r="O77" t="s">
        <v>2052</v>
      </c>
      <c r="P77" t="s">
        <v>2067</v>
      </c>
      <c r="Q77" t="s">
        <v>80</v>
      </c>
      <c r="R77">
        <v>260</v>
      </c>
      <c r="S77" t="s">
        <v>79</v>
      </c>
      <c r="T77" t="s">
        <v>82</v>
      </c>
      <c r="U77" t="s">
        <v>2051</v>
      </c>
      <c r="V77" t="s">
        <v>2050</v>
      </c>
    </row>
    <row r="78" spans="1:23" ht="16.5" thickBot="1" x14ac:dyDescent="0.3">
      <c r="A78" s="15"/>
      <c r="G78" s="24"/>
    </row>
    <row r="79" spans="1:23" ht="16.5" thickBot="1" x14ac:dyDescent="0.3">
      <c r="A79" s="15"/>
      <c r="G79" s="24"/>
    </row>
    <row r="80" spans="1:23" ht="16.5" thickBot="1" x14ac:dyDescent="0.3">
      <c r="A80" s="15" t="s">
        <v>1210</v>
      </c>
      <c r="B80" s="16" t="s">
        <v>1700</v>
      </c>
      <c r="C80" s="16" t="s">
        <v>1743</v>
      </c>
      <c r="D80" s="16">
        <v>285</v>
      </c>
      <c r="E80" s="16">
        <v>30</v>
      </c>
      <c r="F80" s="16">
        <v>19</v>
      </c>
      <c r="G80" s="24" t="s">
        <v>2219</v>
      </c>
      <c r="I80" t="s">
        <v>1718</v>
      </c>
      <c r="J80" t="s">
        <v>1719</v>
      </c>
      <c r="K80">
        <v>98</v>
      </c>
      <c r="L80">
        <f>VLOOKUP(K80,Sheet4!$A$2:$B$73,2,FALSE)</f>
        <v>750</v>
      </c>
      <c r="M80" t="s">
        <v>2040</v>
      </c>
      <c r="N80">
        <v>300</v>
      </c>
      <c r="O80" t="s">
        <v>85</v>
      </c>
      <c r="P80" t="s">
        <v>2067</v>
      </c>
      <c r="Q80" t="s">
        <v>80</v>
      </c>
      <c r="R80">
        <v>220</v>
      </c>
      <c r="S80" t="s">
        <v>79</v>
      </c>
      <c r="T80" t="s">
        <v>2051</v>
      </c>
      <c r="U80" t="s">
        <v>82</v>
      </c>
      <c r="V80" t="s">
        <v>2050</v>
      </c>
    </row>
    <row r="81" spans="1:23" ht="16.5" thickBot="1" x14ac:dyDescent="0.3">
      <c r="A81" s="15" t="s">
        <v>1547</v>
      </c>
      <c r="B81" s="16" t="s">
        <v>75</v>
      </c>
      <c r="C81" s="16" t="s">
        <v>1744</v>
      </c>
      <c r="D81" s="16">
        <v>185</v>
      </c>
      <c r="E81" s="16">
        <v>70</v>
      </c>
      <c r="F81" s="16">
        <v>14</v>
      </c>
      <c r="G81" s="24" t="s">
        <v>2254</v>
      </c>
      <c r="I81" t="s">
        <v>1718</v>
      </c>
      <c r="J81" t="s">
        <v>1720</v>
      </c>
      <c r="K81">
        <v>88</v>
      </c>
      <c r="L81">
        <f>VLOOKUP(K81,Sheet4!$A$2:$B$73,2,FALSE)</f>
        <v>560</v>
      </c>
      <c r="M81" t="s">
        <v>2045</v>
      </c>
      <c r="N81">
        <f>IF(M81="L",120,IF(M81="M", 130, IF(M81="N",140, IF(M81="P",150,IF(M81="Q",160,IF(M81="R",170,IF(M81="S",180,IF(M81="T",190,IF(M81="H",210, IF(M81="V",240,IF(M81="W",270,IF(M81="Y",300,"error"))))))))))))</f>
        <v>190</v>
      </c>
      <c r="O81" t="s">
        <v>2052</v>
      </c>
      <c r="P81" t="s">
        <v>80</v>
      </c>
      <c r="Q81" t="s">
        <v>81</v>
      </c>
      <c r="R81">
        <v>380</v>
      </c>
      <c r="S81" t="s">
        <v>79</v>
      </c>
      <c r="T81" t="s">
        <v>82</v>
      </c>
      <c r="U81" t="s">
        <v>82</v>
      </c>
      <c r="V81" t="s">
        <v>2050</v>
      </c>
    </row>
    <row r="82" spans="1:23" ht="16.5" thickBot="1" x14ac:dyDescent="0.3">
      <c r="A82" s="15">
        <v>1188</v>
      </c>
      <c r="B82" s="16" t="s">
        <v>1706</v>
      </c>
      <c r="C82" s="16" t="s">
        <v>2455</v>
      </c>
      <c r="D82" s="16">
        <v>235</v>
      </c>
      <c r="E82" s="16">
        <v>45</v>
      </c>
      <c r="F82" s="16">
        <v>17</v>
      </c>
      <c r="G82" s="24" t="s">
        <v>2425</v>
      </c>
      <c r="H82" s="9" t="s">
        <v>2647</v>
      </c>
      <c r="I82" t="s">
        <v>1718</v>
      </c>
      <c r="J82" t="s">
        <v>1719</v>
      </c>
      <c r="K82">
        <v>93</v>
      </c>
      <c r="L82">
        <v>650</v>
      </c>
      <c r="M82" t="s">
        <v>2040</v>
      </c>
      <c r="N82">
        <v>300</v>
      </c>
      <c r="O82" t="s">
        <v>85</v>
      </c>
      <c r="P82" t="s">
        <v>80</v>
      </c>
      <c r="Q82" t="s">
        <v>80</v>
      </c>
      <c r="R82">
        <v>600</v>
      </c>
      <c r="S82" t="s">
        <v>79</v>
      </c>
      <c r="T82" t="s">
        <v>82</v>
      </c>
      <c r="U82" t="s">
        <v>82</v>
      </c>
      <c r="V82" t="s">
        <v>2050</v>
      </c>
      <c r="W82" t="s">
        <v>2087</v>
      </c>
    </row>
    <row r="83" spans="1:23" ht="16.5" thickBot="1" x14ac:dyDescent="0.3">
      <c r="A83" s="15"/>
      <c r="G83" s="24"/>
      <c r="H83" s="9" t="s">
        <v>2648</v>
      </c>
    </row>
    <row r="84" spans="1:23" ht="16.5" thickBot="1" x14ac:dyDescent="0.3">
      <c r="A84" s="15"/>
      <c r="G84" s="24"/>
      <c r="H84" s="9" t="s">
        <v>2649</v>
      </c>
    </row>
    <row r="85" spans="1:23" ht="16.5" thickBot="1" x14ac:dyDescent="0.3">
      <c r="A85" s="15" t="s">
        <v>103</v>
      </c>
      <c r="B85" s="16" t="s">
        <v>1697</v>
      </c>
      <c r="C85" s="16" t="s">
        <v>1745</v>
      </c>
      <c r="D85" s="16">
        <v>175</v>
      </c>
      <c r="E85" s="16">
        <v>70</v>
      </c>
      <c r="F85" s="16">
        <v>13</v>
      </c>
      <c r="G85" s="24" t="s">
        <v>2204</v>
      </c>
      <c r="H85" s="9" t="s">
        <v>2816</v>
      </c>
      <c r="I85" t="s">
        <v>1718</v>
      </c>
      <c r="J85" t="s">
        <v>1719</v>
      </c>
      <c r="K85">
        <v>82</v>
      </c>
      <c r="L85">
        <f>VLOOKUP(K85,Sheet4!$A$2:$B$73,2,FALSE)</f>
        <v>475</v>
      </c>
      <c r="M85" t="s">
        <v>2045</v>
      </c>
      <c r="N85">
        <f t="shared" ref="N85:N122" si="2">IF(M85="L",120,IF(M85="M", 130, IF(M85="N",140, IF(M85="P",150,IF(M85="Q",160,IF(M85="R",170,IF(M85="S",180,IF(M85="T",190,IF(M85="H",210, IF(M85="V",240,IF(M85="W",270,IF(M85="Y",300,"error"))))))))))))</f>
        <v>190</v>
      </c>
      <c r="O85" t="s">
        <v>81</v>
      </c>
      <c r="P85" t="s">
        <v>81</v>
      </c>
      <c r="Q85" t="s">
        <v>81</v>
      </c>
      <c r="R85">
        <v>440</v>
      </c>
      <c r="S85" t="s">
        <v>79</v>
      </c>
      <c r="T85" t="s">
        <v>82</v>
      </c>
      <c r="U85" t="s">
        <v>82</v>
      </c>
      <c r="V85">
        <v>4</v>
      </c>
    </row>
    <row r="86" spans="1:23" ht="16.5" thickBot="1" x14ac:dyDescent="0.3">
      <c r="A86" s="15"/>
      <c r="G86" s="24"/>
      <c r="H86" s="9" t="s">
        <v>2817</v>
      </c>
    </row>
    <row r="87" spans="1:23" ht="16.5" thickBot="1" x14ac:dyDescent="0.3">
      <c r="A87" s="15"/>
      <c r="G87" s="24"/>
      <c r="H87" s="9" t="s">
        <v>2818</v>
      </c>
    </row>
    <row r="88" spans="1:23" ht="16.5" thickBot="1" x14ac:dyDescent="0.3">
      <c r="A88" s="15" t="s">
        <v>105</v>
      </c>
      <c r="B88" s="16" t="s">
        <v>1698</v>
      </c>
      <c r="C88" s="16" t="s">
        <v>1746</v>
      </c>
      <c r="D88" s="16">
        <v>175</v>
      </c>
      <c r="E88" s="16">
        <v>70</v>
      </c>
      <c r="F88" s="16">
        <v>13</v>
      </c>
      <c r="G88" s="24" t="s">
        <v>2363</v>
      </c>
      <c r="I88" t="s">
        <v>1718</v>
      </c>
      <c r="J88" t="s">
        <v>1720</v>
      </c>
      <c r="K88">
        <v>82</v>
      </c>
      <c r="L88">
        <f>VLOOKUP(K88,Sheet4!$A$2:$B$73,2,FALSE)</f>
        <v>475</v>
      </c>
      <c r="M88" t="s">
        <v>2045</v>
      </c>
      <c r="N88">
        <f t="shared" si="2"/>
        <v>190</v>
      </c>
      <c r="O88" t="s">
        <v>2052</v>
      </c>
      <c r="P88" t="s">
        <v>80</v>
      </c>
      <c r="Q88" t="s">
        <v>81</v>
      </c>
      <c r="R88">
        <v>380</v>
      </c>
      <c r="S88" t="s">
        <v>79</v>
      </c>
      <c r="T88" t="s">
        <v>82</v>
      </c>
      <c r="U88" t="s">
        <v>82</v>
      </c>
      <c r="V88" t="s">
        <v>2050</v>
      </c>
    </row>
    <row r="89" spans="1:23" ht="16.5" thickBot="1" x14ac:dyDescent="0.3">
      <c r="A89" s="15" t="s">
        <v>106</v>
      </c>
      <c r="B89" s="16" t="s">
        <v>1699</v>
      </c>
      <c r="C89" s="16" t="s">
        <v>1747</v>
      </c>
      <c r="D89" s="16">
        <v>235</v>
      </c>
      <c r="E89" s="16">
        <v>75</v>
      </c>
      <c r="F89" s="16">
        <v>15</v>
      </c>
      <c r="G89" s="24" t="s">
        <v>2375</v>
      </c>
      <c r="I89" t="s">
        <v>77</v>
      </c>
      <c r="J89" t="s">
        <v>1719</v>
      </c>
      <c r="K89">
        <v>105</v>
      </c>
      <c r="L89">
        <f>VLOOKUP(K89,Sheet4!$A$2:$B$73,2,FALSE)</f>
        <v>925</v>
      </c>
      <c r="M89" t="s">
        <v>78</v>
      </c>
      <c r="N89">
        <f t="shared" si="2"/>
        <v>180</v>
      </c>
      <c r="O89" t="s">
        <v>2052</v>
      </c>
      <c r="P89" t="s">
        <v>80</v>
      </c>
      <c r="Q89" t="s">
        <v>81</v>
      </c>
      <c r="R89">
        <v>500</v>
      </c>
      <c r="S89" t="s">
        <v>2640</v>
      </c>
      <c r="T89" t="s">
        <v>82</v>
      </c>
      <c r="U89" t="s">
        <v>82</v>
      </c>
      <c r="V89">
        <v>4</v>
      </c>
    </row>
    <row r="90" spans="1:23" ht="16.5" thickBot="1" x14ac:dyDescent="0.3">
      <c r="A90" s="15" t="s">
        <v>107</v>
      </c>
      <c r="B90" s="16" t="s">
        <v>1700</v>
      </c>
      <c r="C90" s="16" t="s">
        <v>1748</v>
      </c>
      <c r="D90" s="16">
        <v>205</v>
      </c>
      <c r="E90" s="16">
        <v>55</v>
      </c>
      <c r="F90" s="16">
        <v>16</v>
      </c>
      <c r="G90" s="24" t="s">
        <v>2216</v>
      </c>
      <c r="I90" t="s">
        <v>1718</v>
      </c>
      <c r="J90" t="s">
        <v>1720</v>
      </c>
      <c r="K90">
        <v>91</v>
      </c>
      <c r="L90">
        <f>VLOOKUP(K90,Sheet4!$A$2:$B$73,2,FALSE)</f>
        <v>615</v>
      </c>
      <c r="M90" t="s">
        <v>2042</v>
      </c>
      <c r="N90">
        <f t="shared" si="2"/>
        <v>240</v>
      </c>
      <c r="O90" t="s">
        <v>2052</v>
      </c>
      <c r="P90" t="s">
        <v>2067</v>
      </c>
      <c r="Q90" t="s">
        <v>80</v>
      </c>
      <c r="R90">
        <v>260</v>
      </c>
      <c r="S90" t="s">
        <v>79</v>
      </c>
      <c r="T90" t="s">
        <v>82</v>
      </c>
      <c r="U90" t="s">
        <v>82</v>
      </c>
      <c r="V90" t="s">
        <v>2050</v>
      </c>
    </row>
    <row r="91" spans="1:23" ht="16.5" thickBot="1" x14ac:dyDescent="0.3">
      <c r="A91" s="15" t="s">
        <v>108</v>
      </c>
      <c r="B91" s="16" t="s">
        <v>1699</v>
      </c>
      <c r="C91" s="16" t="s">
        <v>1749</v>
      </c>
      <c r="D91" s="16">
        <v>235</v>
      </c>
      <c r="E91" s="16">
        <v>75</v>
      </c>
      <c r="F91" s="16">
        <v>15</v>
      </c>
      <c r="G91" s="24" t="s">
        <v>2373</v>
      </c>
      <c r="I91" t="s">
        <v>77</v>
      </c>
      <c r="J91" t="s">
        <v>1719</v>
      </c>
      <c r="K91" t="s">
        <v>2000</v>
      </c>
      <c r="L91" t="s">
        <v>2103</v>
      </c>
      <c r="M91" t="s">
        <v>2044</v>
      </c>
      <c r="N91">
        <f t="shared" si="2"/>
        <v>170</v>
      </c>
      <c r="O91" t="s">
        <v>2054</v>
      </c>
      <c r="P91" t="s">
        <v>2081</v>
      </c>
      <c r="Q91" t="s">
        <v>2081</v>
      </c>
      <c r="R91" t="s">
        <v>2081</v>
      </c>
      <c r="S91" t="s">
        <v>2640</v>
      </c>
      <c r="T91" t="s">
        <v>82</v>
      </c>
      <c r="U91" t="s">
        <v>82</v>
      </c>
      <c r="V91">
        <v>6</v>
      </c>
    </row>
    <row r="92" spans="1:23" ht="16.5" thickBot="1" x14ac:dyDescent="0.3">
      <c r="A92" s="15" t="s">
        <v>109</v>
      </c>
      <c r="B92" s="16" t="s">
        <v>1699</v>
      </c>
      <c r="C92" s="16" t="s">
        <v>1749</v>
      </c>
      <c r="D92" s="16">
        <v>245</v>
      </c>
      <c r="E92" s="16">
        <v>75</v>
      </c>
      <c r="F92" s="16">
        <v>16</v>
      </c>
      <c r="G92" s="24" t="s">
        <v>2373</v>
      </c>
      <c r="I92" t="s">
        <v>77</v>
      </c>
      <c r="J92" t="s">
        <v>1719</v>
      </c>
      <c r="K92" t="s">
        <v>2001</v>
      </c>
      <c r="L92" t="s">
        <v>2088</v>
      </c>
      <c r="M92" t="s">
        <v>2044</v>
      </c>
      <c r="N92">
        <f t="shared" si="2"/>
        <v>170</v>
      </c>
      <c r="O92" t="s">
        <v>2053</v>
      </c>
      <c r="P92" t="s">
        <v>2081</v>
      </c>
      <c r="Q92" t="s">
        <v>2081</v>
      </c>
      <c r="R92" t="s">
        <v>2081</v>
      </c>
      <c r="S92" t="s">
        <v>79</v>
      </c>
      <c r="T92" t="s">
        <v>82</v>
      </c>
      <c r="U92" t="s">
        <v>82</v>
      </c>
      <c r="V92">
        <v>10</v>
      </c>
    </row>
    <row r="93" spans="1:23" ht="16.5" thickBot="1" x14ac:dyDescent="0.3">
      <c r="A93" s="15" t="s">
        <v>1542</v>
      </c>
      <c r="B93" s="16" t="s">
        <v>75</v>
      </c>
      <c r="C93" s="16" t="s">
        <v>1750</v>
      </c>
      <c r="D93" s="16">
        <v>185</v>
      </c>
      <c r="E93" s="16">
        <v>60</v>
      </c>
      <c r="F93" s="16">
        <v>15</v>
      </c>
      <c r="G93" s="24" t="s">
        <v>2256</v>
      </c>
      <c r="I93" t="s">
        <v>1718</v>
      </c>
      <c r="J93" t="s">
        <v>1719</v>
      </c>
      <c r="K93">
        <v>84</v>
      </c>
      <c r="L93">
        <f>VLOOKUP(K93,Sheet4!$A$2:$B$73,2,FALSE)</f>
        <v>500</v>
      </c>
      <c r="M93" t="s">
        <v>2045</v>
      </c>
      <c r="N93">
        <f t="shared" si="2"/>
        <v>190</v>
      </c>
      <c r="O93" t="s">
        <v>2052</v>
      </c>
      <c r="P93" t="s">
        <v>80</v>
      </c>
      <c r="Q93" t="s">
        <v>81</v>
      </c>
      <c r="R93">
        <v>340</v>
      </c>
      <c r="S93" t="s">
        <v>79</v>
      </c>
      <c r="T93" t="s">
        <v>2051</v>
      </c>
      <c r="U93" t="s">
        <v>82</v>
      </c>
      <c r="V93" t="s">
        <v>2050</v>
      </c>
      <c r="W93" t="s">
        <v>86</v>
      </c>
    </row>
    <row r="94" spans="1:23" ht="16.5" thickBot="1" x14ac:dyDescent="0.3">
      <c r="A94" s="15" t="s">
        <v>111</v>
      </c>
      <c r="B94" s="16" t="s">
        <v>1699</v>
      </c>
      <c r="C94" s="16" t="s">
        <v>1751</v>
      </c>
      <c r="D94" s="16">
        <v>185</v>
      </c>
      <c r="E94" s="16">
        <v>60</v>
      </c>
      <c r="F94" s="16">
        <v>15</v>
      </c>
      <c r="G94" s="24" t="s">
        <v>2374</v>
      </c>
      <c r="I94" t="s">
        <v>1718</v>
      </c>
      <c r="J94" t="s">
        <v>1719</v>
      </c>
      <c r="K94">
        <v>84</v>
      </c>
      <c r="L94">
        <f>VLOOKUP(K94,Sheet4!$A$2:$B$73,2,FALSE)</f>
        <v>500</v>
      </c>
      <c r="M94" t="s">
        <v>2045</v>
      </c>
      <c r="N94">
        <f t="shared" si="2"/>
        <v>190</v>
      </c>
      <c r="O94" t="s">
        <v>2052</v>
      </c>
      <c r="P94" t="s">
        <v>81</v>
      </c>
      <c r="Q94" t="s">
        <v>81</v>
      </c>
      <c r="R94">
        <v>440</v>
      </c>
      <c r="S94" t="s">
        <v>79</v>
      </c>
      <c r="T94" t="s">
        <v>82</v>
      </c>
      <c r="U94" t="s">
        <v>82</v>
      </c>
      <c r="V94" t="s">
        <v>2050</v>
      </c>
    </row>
    <row r="95" spans="1:23" ht="16.5" thickBot="1" x14ac:dyDescent="0.3">
      <c r="A95" s="15" t="s">
        <v>1555</v>
      </c>
      <c r="B95" s="16" t="s">
        <v>75</v>
      </c>
      <c r="C95" s="16" t="s">
        <v>1726</v>
      </c>
      <c r="D95" s="16">
        <v>205</v>
      </c>
      <c r="E95" s="16">
        <v>75</v>
      </c>
      <c r="F95" s="16">
        <v>16</v>
      </c>
      <c r="G95" s="24" t="s">
        <v>2251</v>
      </c>
      <c r="I95" t="s">
        <v>77</v>
      </c>
      <c r="J95" t="s">
        <v>1994</v>
      </c>
      <c r="K95" t="s">
        <v>2002</v>
      </c>
      <c r="L95" t="s">
        <v>2118</v>
      </c>
      <c r="M95" t="s">
        <v>2039</v>
      </c>
      <c r="N95">
        <f t="shared" si="2"/>
        <v>160</v>
      </c>
      <c r="O95" t="s">
        <v>2053</v>
      </c>
      <c r="P95" t="s">
        <v>2081</v>
      </c>
      <c r="Q95" t="s">
        <v>2081</v>
      </c>
      <c r="R95" t="s">
        <v>2081</v>
      </c>
      <c r="S95" t="s">
        <v>79</v>
      </c>
      <c r="T95" t="s">
        <v>82</v>
      </c>
      <c r="U95" t="s">
        <v>82</v>
      </c>
      <c r="V95">
        <v>10</v>
      </c>
    </row>
    <row r="96" spans="1:23" ht="16.5" thickBot="1" x14ac:dyDescent="0.3">
      <c r="A96" s="15" t="s">
        <v>113</v>
      </c>
      <c r="B96" s="16" t="s">
        <v>1699</v>
      </c>
      <c r="C96" s="16" t="s">
        <v>1751</v>
      </c>
      <c r="D96" s="16">
        <v>185</v>
      </c>
      <c r="E96" s="16">
        <v>65</v>
      </c>
      <c r="F96" s="16">
        <v>15</v>
      </c>
      <c r="G96" s="24" t="s">
        <v>2374</v>
      </c>
      <c r="I96" t="s">
        <v>1718</v>
      </c>
      <c r="J96" t="s">
        <v>1719</v>
      </c>
      <c r="K96">
        <v>88</v>
      </c>
      <c r="L96">
        <f>VLOOKUP(K96,Sheet4!$A$2:$B$73,2,FALSE)</f>
        <v>560</v>
      </c>
      <c r="M96" t="s">
        <v>2045</v>
      </c>
      <c r="N96">
        <f t="shared" si="2"/>
        <v>190</v>
      </c>
      <c r="O96" t="s">
        <v>2052</v>
      </c>
      <c r="P96" t="s">
        <v>81</v>
      </c>
      <c r="Q96" t="s">
        <v>81</v>
      </c>
      <c r="R96">
        <v>440</v>
      </c>
      <c r="S96" t="s">
        <v>79</v>
      </c>
      <c r="T96" t="s">
        <v>82</v>
      </c>
      <c r="U96" t="s">
        <v>82</v>
      </c>
      <c r="V96" t="s">
        <v>2050</v>
      </c>
    </row>
    <row r="97" spans="1:23" ht="16.5" thickBot="1" x14ac:dyDescent="0.3">
      <c r="A97" s="15" t="s">
        <v>114</v>
      </c>
      <c r="B97" s="16" t="s">
        <v>1700</v>
      </c>
      <c r="C97" s="16" t="s">
        <v>1752</v>
      </c>
      <c r="D97" s="16">
        <v>175</v>
      </c>
      <c r="E97" s="16">
        <v>70</v>
      </c>
      <c r="F97" s="16">
        <v>14</v>
      </c>
      <c r="G97" s="24" t="s">
        <v>2230</v>
      </c>
      <c r="I97" t="s">
        <v>77</v>
      </c>
      <c r="J97" t="s">
        <v>1719</v>
      </c>
      <c r="K97">
        <v>88</v>
      </c>
      <c r="L97">
        <f>VLOOKUP(K97,Sheet4!$A$2:$B$73,2,FALSE)</f>
        <v>560</v>
      </c>
      <c r="M97" t="s">
        <v>2041</v>
      </c>
      <c r="N97">
        <f t="shared" si="2"/>
        <v>210</v>
      </c>
      <c r="O97" t="s">
        <v>85</v>
      </c>
      <c r="P97" t="s">
        <v>80</v>
      </c>
      <c r="Q97" t="s">
        <v>81</v>
      </c>
      <c r="R97">
        <v>440</v>
      </c>
      <c r="S97" t="s">
        <v>79</v>
      </c>
      <c r="T97" t="s">
        <v>82</v>
      </c>
      <c r="U97" t="s">
        <v>82</v>
      </c>
      <c r="V97" t="s">
        <v>2050</v>
      </c>
      <c r="W97" t="s">
        <v>86</v>
      </c>
    </row>
    <row r="98" spans="1:23" ht="16.5" thickBot="1" x14ac:dyDescent="0.3">
      <c r="A98" s="15" t="s">
        <v>1053</v>
      </c>
      <c r="B98" s="16" t="s">
        <v>75</v>
      </c>
      <c r="C98" s="16" t="s">
        <v>1753</v>
      </c>
      <c r="D98" s="16">
        <v>205</v>
      </c>
      <c r="E98" s="16">
        <v>55</v>
      </c>
      <c r="F98" s="16">
        <v>16</v>
      </c>
      <c r="G98" s="24" t="s">
        <v>2272</v>
      </c>
      <c r="I98" t="s">
        <v>1718</v>
      </c>
      <c r="J98" t="s">
        <v>1996</v>
      </c>
      <c r="K98">
        <v>91</v>
      </c>
      <c r="L98">
        <f>VLOOKUP(K98,Sheet4!$A$2:$B$73,2,FALSE)</f>
        <v>615</v>
      </c>
      <c r="M98" t="s">
        <v>2042</v>
      </c>
      <c r="N98">
        <f t="shared" si="2"/>
        <v>240</v>
      </c>
      <c r="O98" t="s">
        <v>2052</v>
      </c>
      <c r="P98" t="s">
        <v>80</v>
      </c>
      <c r="Q98" t="s">
        <v>80</v>
      </c>
      <c r="R98">
        <v>300</v>
      </c>
      <c r="S98" t="s">
        <v>79</v>
      </c>
      <c r="T98" t="s">
        <v>82</v>
      </c>
      <c r="U98" t="s">
        <v>82</v>
      </c>
      <c r="V98" t="s">
        <v>2050</v>
      </c>
    </row>
    <row r="99" spans="1:23" ht="16.5" thickBot="1" x14ac:dyDescent="0.3">
      <c r="A99" s="15" t="s">
        <v>1624</v>
      </c>
      <c r="B99" s="16" t="s">
        <v>75</v>
      </c>
      <c r="C99" s="16" t="s">
        <v>1754</v>
      </c>
      <c r="D99" s="16">
        <v>175</v>
      </c>
      <c r="E99" s="16">
        <v>70</v>
      </c>
      <c r="F99" s="16">
        <v>14</v>
      </c>
      <c r="G99" s="24" t="s">
        <v>2240</v>
      </c>
      <c r="I99" t="s">
        <v>1718</v>
      </c>
      <c r="J99" t="s">
        <v>1719</v>
      </c>
      <c r="K99">
        <v>88</v>
      </c>
      <c r="L99">
        <f>VLOOKUP(K99,Sheet4!$A$2:$B$73,2,FALSE)</f>
        <v>560</v>
      </c>
      <c r="M99" t="s">
        <v>2045</v>
      </c>
      <c r="N99">
        <f t="shared" si="2"/>
        <v>190</v>
      </c>
      <c r="O99" t="s">
        <v>85</v>
      </c>
      <c r="P99" t="s">
        <v>80</v>
      </c>
      <c r="Q99" t="s">
        <v>81</v>
      </c>
      <c r="R99">
        <v>400</v>
      </c>
      <c r="S99" t="s">
        <v>79</v>
      </c>
      <c r="T99" t="s">
        <v>82</v>
      </c>
      <c r="U99" t="s">
        <v>82</v>
      </c>
      <c r="V99" t="s">
        <v>2050</v>
      </c>
    </row>
    <row r="100" spans="1:23" ht="16.5" thickBot="1" x14ac:dyDescent="0.3">
      <c r="A100" s="15" t="s">
        <v>117</v>
      </c>
      <c r="B100" s="16" t="s">
        <v>75</v>
      </c>
      <c r="C100" s="16" t="s">
        <v>1755</v>
      </c>
      <c r="D100" s="16">
        <v>175</v>
      </c>
      <c r="E100" s="16">
        <v>70</v>
      </c>
      <c r="F100" s="16">
        <v>13</v>
      </c>
      <c r="G100" s="24" t="s">
        <v>2240</v>
      </c>
      <c r="I100" t="s">
        <v>1718</v>
      </c>
      <c r="J100" t="s">
        <v>1719</v>
      </c>
      <c r="K100">
        <v>82</v>
      </c>
      <c r="L100">
        <f>VLOOKUP(K100,Sheet4!$A$2:$B$73,2,FALSE)</f>
        <v>475</v>
      </c>
      <c r="M100" t="s">
        <v>2045</v>
      </c>
      <c r="N100">
        <f t="shared" si="2"/>
        <v>190</v>
      </c>
      <c r="O100" t="s">
        <v>2052</v>
      </c>
      <c r="P100" t="s">
        <v>80</v>
      </c>
      <c r="Q100" t="s">
        <v>81</v>
      </c>
      <c r="R100">
        <v>400</v>
      </c>
      <c r="S100" t="s">
        <v>79</v>
      </c>
      <c r="T100" t="s">
        <v>82</v>
      </c>
      <c r="U100" t="s">
        <v>82</v>
      </c>
      <c r="V100" t="s">
        <v>2050</v>
      </c>
    </row>
    <row r="101" spans="1:23" ht="16.5" thickBot="1" x14ac:dyDescent="0.3">
      <c r="A101" s="15" t="s">
        <v>118</v>
      </c>
      <c r="B101" s="16" t="s">
        <v>1699</v>
      </c>
      <c r="C101" s="16" t="s">
        <v>1751</v>
      </c>
      <c r="D101" s="16">
        <v>215</v>
      </c>
      <c r="E101" s="16">
        <v>70</v>
      </c>
      <c r="F101" s="16">
        <v>15</v>
      </c>
      <c r="G101" s="24" t="s">
        <v>2374</v>
      </c>
      <c r="I101" t="s">
        <v>1718</v>
      </c>
      <c r="J101" t="s">
        <v>1719</v>
      </c>
      <c r="K101">
        <v>98</v>
      </c>
      <c r="L101">
        <f>VLOOKUP(K101,Sheet4!$A$2:$B$73,2,FALSE)</f>
        <v>750</v>
      </c>
      <c r="M101" t="s">
        <v>2045</v>
      </c>
      <c r="N101">
        <f t="shared" si="2"/>
        <v>190</v>
      </c>
      <c r="O101" t="s">
        <v>2052</v>
      </c>
      <c r="P101" t="s">
        <v>81</v>
      </c>
      <c r="Q101" t="s">
        <v>81</v>
      </c>
      <c r="R101">
        <v>440</v>
      </c>
      <c r="S101" t="s">
        <v>79</v>
      </c>
      <c r="T101" t="s">
        <v>82</v>
      </c>
      <c r="U101" t="s">
        <v>82</v>
      </c>
      <c r="V101" t="s">
        <v>2050</v>
      </c>
    </row>
    <row r="102" spans="1:23" ht="16.5" thickBot="1" x14ac:dyDescent="0.3">
      <c r="A102" s="15" t="s">
        <v>119</v>
      </c>
      <c r="B102" s="16" t="s">
        <v>1699</v>
      </c>
      <c r="C102" s="16" t="s">
        <v>1749</v>
      </c>
      <c r="D102" s="16">
        <v>195</v>
      </c>
      <c r="E102" s="16">
        <v>90</v>
      </c>
      <c r="F102" s="16">
        <v>15</v>
      </c>
      <c r="G102" s="24" t="s">
        <v>2373</v>
      </c>
      <c r="I102" t="s">
        <v>77</v>
      </c>
      <c r="J102" t="s">
        <v>1719</v>
      </c>
      <c r="K102" t="s">
        <v>2003</v>
      </c>
      <c r="L102" t="s">
        <v>2106</v>
      </c>
      <c r="M102" t="s">
        <v>2044</v>
      </c>
      <c r="N102">
        <f t="shared" si="2"/>
        <v>170</v>
      </c>
      <c r="O102" t="s">
        <v>2055</v>
      </c>
      <c r="P102" t="s">
        <v>2081</v>
      </c>
      <c r="Q102" t="s">
        <v>2081</v>
      </c>
      <c r="R102" t="s">
        <v>2081</v>
      </c>
      <c r="S102" t="s">
        <v>79</v>
      </c>
      <c r="T102" t="s">
        <v>82</v>
      </c>
      <c r="U102" t="s">
        <v>82</v>
      </c>
      <c r="V102">
        <v>8</v>
      </c>
    </row>
    <row r="103" spans="1:23" ht="16.5" thickBot="1" x14ac:dyDescent="0.3">
      <c r="A103" s="15" t="s">
        <v>120</v>
      </c>
      <c r="B103" s="16" t="s">
        <v>1701</v>
      </c>
      <c r="C103" s="16" t="s">
        <v>1756</v>
      </c>
      <c r="D103" s="16">
        <v>195</v>
      </c>
      <c r="E103" s="16">
        <v>90</v>
      </c>
      <c r="F103" s="16">
        <v>15</v>
      </c>
      <c r="G103" s="24" t="s">
        <v>2357</v>
      </c>
      <c r="I103" t="s">
        <v>77</v>
      </c>
      <c r="J103" t="s">
        <v>1719</v>
      </c>
      <c r="K103" t="s">
        <v>2003</v>
      </c>
      <c r="L103" t="s">
        <v>2106</v>
      </c>
      <c r="M103" t="s">
        <v>2044</v>
      </c>
      <c r="N103">
        <f t="shared" si="2"/>
        <v>170</v>
      </c>
      <c r="O103" t="s">
        <v>2055</v>
      </c>
      <c r="P103" t="s">
        <v>2081</v>
      </c>
      <c r="Q103" t="s">
        <v>2081</v>
      </c>
      <c r="R103" t="s">
        <v>2081</v>
      </c>
      <c r="S103" t="s">
        <v>79</v>
      </c>
      <c r="T103" t="s">
        <v>82</v>
      </c>
      <c r="U103" t="s">
        <v>82</v>
      </c>
      <c r="V103">
        <v>8</v>
      </c>
    </row>
    <row r="104" spans="1:23" ht="16.5" thickBot="1" x14ac:dyDescent="0.3">
      <c r="A104" s="15" t="s">
        <v>121</v>
      </c>
      <c r="B104" s="16" t="s">
        <v>1699</v>
      </c>
      <c r="C104" s="16" t="s">
        <v>1751</v>
      </c>
      <c r="D104" s="16">
        <v>185</v>
      </c>
      <c r="E104" s="16">
        <v>65</v>
      </c>
      <c r="F104" s="16">
        <v>14</v>
      </c>
      <c r="G104" s="24" t="s">
        <v>2374</v>
      </c>
      <c r="I104" t="s">
        <v>1718</v>
      </c>
      <c r="J104" t="s">
        <v>1719</v>
      </c>
      <c r="K104">
        <v>86</v>
      </c>
      <c r="L104">
        <f>VLOOKUP(K104,Sheet4!$A$2:$B$73,2,FALSE)</f>
        <v>530</v>
      </c>
      <c r="M104" t="s">
        <v>2045</v>
      </c>
      <c r="N104">
        <f t="shared" si="2"/>
        <v>190</v>
      </c>
      <c r="O104" t="s">
        <v>2052</v>
      </c>
      <c r="P104" t="s">
        <v>81</v>
      </c>
      <c r="Q104" t="s">
        <v>81</v>
      </c>
      <c r="R104">
        <v>440</v>
      </c>
      <c r="S104" t="s">
        <v>79</v>
      </c>
      <c r="T104" t="s">
        <v>82</v>
      </c>
      <c r="U104" t="s">
        <v>82</v>
      </c>
      <c r="V104" t="s">
        <v>2050</v>
      </c>
    </row>
    <row r="105" spans="1:23" ht="16.5" thickBot="1" x14ac:dyDescent="0.3">
      <c r="A105" s="15" t="s">
        <v>122</v>
      </c>
      <c r="B105" s="16" t="s">
        <v>1699</v>
      </c>
      <c r="C105" s="16" t="s">
        <v>1751</v>
      </c>
      <c r="D105" s="16">
        <v>175</v>
      </c>
      <c r="E105" s="16">
        <v>65</v>
      </c>
      <c r="F105" s="16">
        <v>14</v>
      </c>
      <c r="G105" s="24" t="s">
        <v>2374</v>
      </c>
      <c r="I105" t="s">
        <v>1718</v>
      </c>
      <c r="J105" t="s">
        <v>1719</v>
      </c>
      <c r="K105">
        <v>82</v>
      </c>
      <c r="L105">
        <f>VLOOKUP(K105,Sheet4!$A$2:$B$73,2,FALSE)</f>
        <v>475</v>
      </c>
      <c r="M105" t="s">
        <v>2045</v>
      </c>
      <c r="N105">
        <f t="shared" si="2"/>
        <v>190</v>
      </c>
      <c r="O105" t="s">
        <v>2052</v>
      </c>
      <c r="P105" t="s">
        <v>81</v>
      </c>
      <c r="Q105" t="s">
        <v>81</v>
      </c>
      <c r="R105">
        <v>440</v>
      </c>
      <c r="S105" t="s">
        <v>79</v>
      </c>
      <c r="T105" t="s">
        <v>82</v>
      </c>
      <c r="U105" t="s">
        <v>82</v>
      </c>
      <c r="V105" t="s">
        <v>2050</v>
      </c>
    </row>
    <row r="106" spans="1:23" ht="16.5" thickBot="1" x14ac:dyDescent="0.3">
      <c r="A106" s="15" t="s">
        <v>123</v>
      </c>
      <c r="B106" s="16" t="s">
        <v>75</v>
      </c>
      <c r="C106" s="16" t="s">
        <v>1755</v>
      </c>
      <c r="D106" s="16">
        <v>185</v>
      </c>
      <c r="E106" s="16">
        <v>60</v>
      </c>
      <c r="F106" s="16">
        <v>14</v>
      </c>
      <c r="G106" s="24" t="s">
        <v>2240</v>
      </c>
      <c r="I106" t="s">
        <v>1718</v>
      </c>
      <c r="J106" t="s">
        <v>1719</v>
      </c>
      <c r="K106">
        <v>82</v>
      </c>
      <c r="L106">
        <f>VLOOKUP(K106,Sheet4!$A$2:$B$73,2,FALSE)</f>
        <v>475</v>
      </c>
      <c r="M106" t="s">
        <v>2045</v>
      </c>
      <c r="N106">
        <f t="shared" si="2"/>
        <v>190</v>
      </c>
      <c r="O106" t="s">
        <v>2052</v>
      </c>
      <c r="P106" t="s">
        <v>80</v>
      </c>
      <c r="Q106" t="s">
        <v>81</v>
      </c>
      <c r="R106">
        <v>400</v>
      </c>
      <c r="S106" t="s">
        <v>79</v>
      </c>
      <c r="T106" t="s">
        <v>82</v>
      </c>
      <c r="U106" t="s">
        <v>82</v>
      </c>
      <c r="V106" t="s">
        <v>2050</v>
      </c>
    </row>
    <row r="107" spans="1:23" ht="16.5" thickBot="1" x14ac:dyDescent="0.3">
      <c r="A107" s="15" t="s">
        <v>124</v>
      </c>
      <c r="B107" s="16" t="s">
        <v>1699</v>
      </c>
      <c r="C107" s="16" t="s">
        <v>1751</v>
      </c>
      <c r="D107" s="16">
        <v>205</v>
      </c>
      <c r="E107" s="16">
        <v>70</v>
      </c>
      <c r="F107" s="16">
        <v>14</v>
      </c>
      <c r="G107" s="24" t="s">
        <v>2374</v>
      </c>
      <c r="I107" t="s">
        <v>1718</v>
      </c>
      <c r="J107" t="s">
        <v>1719</v>
      </c>
      <c r="K107">
        <v>93</v>
      </c>
      <c r="L107">
        <f>VLOOKUP(K107,Sheet4!$A$2:$B$73,2,FALSE)</f>
        <v>650</v>
      </c>
      <c r="M107" t="s">
        <v>2045</v>
      </c>
      <c r="N107">
        <f t="shared" si="2"/>
        <v>190</v>
      </c>
      <c r="O107" t="s">
        <v>2052</v>
      </c>
      <c r="P107" t="s">
        <v>81</v>
      </c>
      <c r="Q107" t="s">
        <v>81</v>
      </c>
      <c r="R107">
        <v>440</v>
      </c>
      <c r="S107" t="s">
        <v>79</v>
      </c>
      <c r="T107" t="s">
        <v>82</v>
      </c>
      <c r="U107" t="s">
        <v>82</v>
      </c>
      <c r="V107" t="s">
        <v>2050</v>
      </c>
    </row>
    <row r="108" spans="1:23" ht="16.5" thickBot="1" x14ac:dyDescent="0.3">
      <c r="A108" s="15" t="s">
        <v>1546</v>
      </c>
      <c r="B108" s="16" t="s">
        <v>75</v>
      </c>
      <c r="C108" s="16" t="s">
        <v>1757</v>
      </c>
      <c r="D108" s="16">
        <v>165</v>
      </c>
      <c r="E108" s="16">
        <v>65</v>
      </c>
      <c r="F108" s="16">
        <v>14</v>
      </c>
      <c r="G108" s="24" t="s">
        <v>2255</v>
      </c>
      <c r="I108" t="s">
        <v>1718</v>
      </c>
      <c r="J108" t="s">
        <v>1719</v>
      </c>
      <c r="K108">
        <v>79</v>
      </c>
      <c r="L108">
        <f>VLOOKUP(K108,Sheet4!$A$2:$B$73,2,FALSE)</f>
        <v>437</v>
      </c>
      <c r="M108" t="s">
        <v>2041</v>
      </c>
      <c r="N108">
        <f t="shared" si="2"/>
        <v>210</v>
      </c>
      <c r="O108" t="s">
        <v>2052</v>
      </c>
      <c r="P108" t="s">
        <v>80</v>
      </c>
      <c r="Q108" t="s">
        <v>81</v>
      </c>
      <c r="R108">
        <v>340</v>
      </c>
      <c r="S108" t="s">
        <v>79</v>
      </c>
      <c r="T108" t="s">
        <v>2051</v>
      </c>
      <c r="U108" t="s">
        <v>82</v>
      </c>
      <c r="V108" t="s">
        <v>2050</v>
      </c>
    </row>
    <row r="109" spans="1:23" ht="16.5" thickBot="1" x14ac:dyDescent="0.3">
      <c r="A109" s="15" t="s">
        <v>126</v>
      </c>
      <c r="B109" s="16" t="s">
        <v>1698</v>
      </c>
      <c r="C109" s="16" t="s">
        <v>1758</v>
      </c>
      <c r="D109" s="16">
        <v>185</v>
      </c>
      <c r="E109" s="16">
        <v>60</v>
      </c>
      <c r="F109" s="16">
        <v>14</v>
      </c>
      <c r="G109" s="24" t="s">
        <v>2362</v>
      </c>
      <c r="I109" t="s">
        <v>1718</v>
      </c>
      <c r="J109" t="s">
        <v>1996</v>
      </c>
      <c r="K109">
        <v>82</v>
      </c>
      <c r="L109">
        <f>VLOOKUP(K109,Sheet4!$A$2:$B$73,2,FALSE)</f>
        <v>475</v>
      </c>
      <c r="M109" t="s">
        <v>2041</v>
      </c>
      <c r="N109">
        <f t="shared" si="2"/>
        <v>210</v>
      </c>
      <c r="O109" t="s">
        <v>2052</v>
      </c>
      <c r="P109" t="s">
        <v>81</v>
      </c>
      <c r="Q109" t="s">
        <v>80</v>
      </c>
      <c r="R109">
        <v>240</v>
      </c>
      <c r="S109" t="s">
        <v>79</v>
      </c>
      <c r="T109" t="s">
        <v>82</v>
      </c>
      <c r="U109" t="s">
        <v>82</v>
      </c>
      <c r="V109" t="s">
        <v>2050</v>
      </c>
    </row>
    <row r="110" spans="1:23" ht="16.5" thickBot="1" x14ac:dyDescent="0.3">
      <c r="A110" s="15" t="s">
        <v>127</v>
      </c>
      <c r="B110" s="16" t="s">
        <v>1699</v>
      </c>
      <c r="C110" s="16" t="s">
        <v>1751</v>
      </c>
      <c r="D110" s="16">
        <v>175</v>
      </c>
      <c r="E110" s="16">
        <v>70</v>
      </c>
      <c r="F110" s="16">
        <v>14</v>
      </c>
      <c r="G110" s="24" t="s">
        <v>2374</v>
      </c>
      <c r="I110" t="s">
        <v>1718</v>
      </c>
      <c r="J110" t="s">
        <v>1719</v>
      </c>
      <c r="K110">
        <v>84</v>
      </c>
      <c r="L110">
        <f>VLOOKUP(K110,Sheet4!$A$2:$B$73,2,FALSE)</f>
        <v>500</v>
      </c>
      <c r="M110" t="s">
        <v>2045</v>
      </c>
      <c r="N110">
        <f t="shared" si="2"/>
        <v>190</v>
      </c>
      <c r="O110" t="s">
        <v>2052</v>
      </c>
      <c r="P110" t="s">
        <v>81</v>
      </c>
      <c r="Q110" t="s">
        <v>81</v>
      </c>
      <c r="R110">
        <v>440</v>
      </c>
      <c r="S110" t="s">
        <v>79</v>
      </c>
      <c r="T110" t="s">
        <v>82</v>
      </c>
      <c r="U110" t="s">
        <v>82</v>
      </c>
      <c r="V110" t="s">
        <v>2050</v>
      </c>
    </row>
    <row r="111" spans="1:23" ht="16.5" thickBot="1" x14ac:dyDescent="0.3">
      <c r="A111" s="15" t="s">
        <v>1696</v>
      </c>
      <c r="B111" s="16" t="s">
        <v>75</v>
      </c>
      <c r="C111" s="16" t="s">
        <v>1759</v>
      </c>
      <c r="D111" s="16">
        <v>225</v>
      </c>
      <c r="E111" s="16">
        <v>65</v>
      </c>
      <c r="F111" s="16">
        <v>17</v>
      </c>
      <c r="G111" s="24" t="s">
        <v>2241</v>
      </c>
      <c r="I111" t="s">
        <v>77</v>
      </c>
      <c r="J111" t="s">
        <v>1719</v>
      </c>
      <c r="K111">
        <v>102</v>
      </c>
      <c r="L111">
        <f>VLOOKUP(K111,Sheet4!$A$2:$B$73,2,FALSE)</f>
        <v>850</v>
      </c>
      <c r="M111" t="s">
        <v>2045</v>
      </c>
      <c r="N111">
        <f t="shared" si="2"/>
        <v>190</v>
      </c>
      <c r="O111" t="s">
        <v>2052</v>
      </c>
      <c r="P111" t="s">
        <v>80</v>
      </c>
      <c r="Q111" t="s">
        <v>81</v>
      </c>
      <c r="R111">
        <v>740</v>
      </c>
      <c r="S111" t="s">
        <v>79</v>
      </c>
      <c r="T111" t="s">
        <v>82</v>
      </c>
      <c r="U111" t="s">
        <v>82</v>
      </c>
      <c r="V111" t="s">
        <v>2050</v>
      </c>
    </row>
    <row r="112" spans="1:23" ht="16.5" thickBot="1" x14ac:dyDescent="0.3">
      <c r="A112" s="15" t="s">
        <v>1556</v>
      </c>
      <c r="B112" s="16" t="s">
        <v>75</v>
      </c>
      <c r="C112" s="16" t="s">
        <v>1726</v>
      </c>
      <c r="D112" s="16">
        <v>195</v>
      </c>
      <c r="E112" s="16">
        <v>90</v>
      </c>
      <c r="F112" s="16">
        <v>15</v>
      </c>
      <c r="G112" s="24" t="s">
        <v>2251</v>
      </c>
      <c r="I112" t="s">
        <v>77</v>
      </c>
      <c r="J112" t="s">
        <v>1994</v>
      </c>
      <c r="K112">
        <v>106</v>
      </c>
      <c r="L112">
        <f>VLOOKUP(K112,Sheet4!$A$2:$B$73,2,FALSE)</f>
        <v>950</v>
      </c>
      <c r="M112" t="s">
        <v>2039</v>
      </c>
      <c r="N112">
        <f t="shared" si="2"/>
        <v>160</v>
      </c>
      <c r="O112" t="s">
        <v>2055</v>
      </c>
      <c r="P112" t="s">
        <v>2081</v>
      </c>
      <c r="Q112" t="s">
        <v>2081</v>
      </c>
      <c r="R112" t="s">
        <v>2081</v>
      </c>
      <c r="S112" t="s">
        <v>79</v>
      </c>
      <c r="T112" t="s">
        <v>82</v>
      </c>
      <c r="U112" t="s">
        <v>82</v>
      </c>
      <c r="V112">
        <v>8</v>
      </c>
    </row>
    <row r="113" spans="1:22" ht="16.5" thickBot="1" x14ac:dyDescent="0.3">
      <c r="A113" s="15" t="s">
        <v>130</v>
      </c>
      <c r="B113" s="16" t="s">
        <v>1699</v>
      </c>
      <c r="C113" s="16" t="s">
        <v>1749</v>
      </c>
      <c r="D113" s="16">
        <v>8.5</v>
      </c>
      <c r="E113" s="16">
        <v>90</v>
      </c>
      <c r="F113" s="16">
        <v>14</v>
      </c>
      <c r="G113" s="24" t="s">
        <v>2373</v>
      </c>
      <c r="I113" t="s">
        <v>77</v>
      </c>
      <c r="J113" t="s">
        <v>1719</v>
      </c>
      <c r="K113">
        <v>95</v>
      </c>
      <c r="L113">
        <f>VLOOKUP(K113,Sheet4!$A$2:$B$73,2,FALSE)</f>
        <v>690</v>
      </c>
      <c r="M113" t="s">
        <v>2039</v>
      </c>
      <c r="N113">
        <f t="shared" si="2"/>
        <v>160</v>
      </c>
      <c r="O113" t="s">
        <v>2054</v>
      </c>
      <c r="P113" t="s">
        <v>2081</v>
      </c>
      <c r="Q113" t="s">
        <v>2081</v>
      </c>
      <c r="R113" t="s">
        <v>2081</v>
      </c>
      <c r="S113" t="s">
        <v>2640</v>
      </c>
      <c r="T113" t="s">
        <v>82</v>
      </c>
      <c r="U113" t="s">
        <v>82</v>
      </c>
      <c r="V113">
        <v>6</v>
      </c>
    </row>
    <row r="114" spans="1:22" ht="16.5" thickBot="1" x14ac:dyDescent="0.3">
      <c r="A114" s="15" t="s">
        <v>131</v>
      </c>
      <c r="B114" s="16" t="s">
        <v>1702</v>
      </c>
      <c r="C114" s="16" t="s">
        <v>1760</v>
      </c>
      <c r="D114" s="16">
        <v>195</v>
      </c>
      <c r="E114" s="16">
        <v>90</v>
      </c>
      <c r="F114" s="16">
        <v>15</v>
      </c>
      <c r="G114" s="24" t="s">
        <v>2324</v>
      </c>
      <c r="H114" s="9" t="s">
        <v>2920</v>
      </c>
      <c r="I114" t="s">
        <v>77</v>
      </c>
      <c r="J114" t="s">
        <v>1719</v>
      </c>
      <c r="K114" t="s">
        <v>2003</v>
      </c>
      <c r="L114" t="s">
        <v>2106</v>
      </c>
      <c r="M114" t="s">
        <v>2044</v>
      </c>
      <c r="N114">
        <f t="shared" si="2"/>
        <v>170</v>
      </c>
      <c r="O114" t="s">
        <v>2055</v>
      </c>
      <c r="P114" t="s">
        <v>2081</v>
      </c>
      <c r="Q114" t="s">
        <v>2081</v>
      </c>
      <c r="R114" t="s">
        <v>2081</v>
      </c>
      <c r="S114" t="s">
        <v>79</v>
      </c>
      <c r="T114" t="s">
        <v>82</v>
      </c>
      <c r="U114" t="s">
        <v>82</v>
      </c>
      <c r="V114">
        <v>8</v>
      </c>
    </row>
    <row r="115" spans="1:22" ht="16.5" thickBot="1" x14ac:dyDescent="0.3">
      <c r="A115" s="15"/>
      <c r="G115" s="24"/>
      <c r="H115" s="9" t="s">
        <v>2921</v>
      </c>
    </row>
    <row r="116" spans="1:22" ht="16.5" thickBot="1" x14ac:dyDescent="0.3">
      <c r="A116" s="15"/>
      <c r="G116" s="24"/>
      <c r="H116" s="9" t="s">
        <v>2922</v>
      </c>
    </row>
    <row r="117" spans="1:22" ht="16.5" thickBot="1" x14ac:dyDescent="0.3">
      <c r="A117" s="15" t="s">
        <v>132</v>
      </c>
      <c r="B117" s="16" t="s">
        <v>1699</v>
      </c>
      <c r="C117" s="16" t="s">
        <v>1751</v>
      </c>
      <c r="D117" s="16">
        <v>195</v>
      </c>
      <c r="E117" s="16">
        <v>65</v>
      </c>
      <c r="F117" s="16">
        <v>15</v>
      </c>
      <c r="G117" s="24" t="s">
        <v>2374</v>
      </c>
      <c r="I117" t="s">
        <v>1718</v>
      </c>
      <c r="J117" t="s">
        <v>1719</v>
      </c>
      <c r="K117">
        <v>91</v>
      </c>
      <c r="L117">
        <f>VLOOKUP(K117,Sheet4!$A$2:$B$73,2,FALSE)</f>
        <v>615</v>
      </c>
      <c r="M117" t="s">
        <v>2045</v>
      </c>
      <c r="N117">
        <f t="shared" si="2"/>
        <v>190</v>
      </c>
      <c r="O117" t="s">
        <v>2052</v>
      </c>
      <c r="P117" t="s">
        <v>80</v>
      </c>
      <c r="Q117" t="s">
        <v>81</v>
      </c>
      <c r="R117">
        <v>440</v>
      </c>
      <c r="S117" t="s">
        <v>79</v>
      </c>
      <c r="T117" t="s">
        <v>82</v>
      </c>
      <c r="U117" t="s">
        <v>82</v>
      </c>
      <c r="V117" t="s">
        <v>2050</v>
      </c>
    </row>
    <row r="118" spans="1:22" ht="16.5" thickBot="1" x14ac:dyDescent="0.3">
      <c r="A118" s="15" t="s">
        <v>133</v>
      </c>
      <c r="B118" s="16" t="s">
        <v>1699</v>
      </c>
      <c r="C118" s="16" t="s">
        <v>1751</v>
      </c>
      <c r="D118" s="16">
        <v>215</v>
      </c>
      <c r="E118" s="16">
        <v>65</v>
      </c>
      <c r="F118" s="16">
        <v>16</v>
      </c>
      <c r="G118" s="24" t="s">
        <v>2374</v>
      </c>
      <c r="I118" t="s">
        <v>1718</v>
      </c>
      <c r="J118" t="s">
        <v>1719</v>
      </c>
      <c r="K118">
        <v>98</v>
      </c>
      <c r="L118">
        <f>VLOOKUP(K118,Sheet4!$A$2:$B$73,2,FALSE)</f>
        <v>750</v>
      </c>
      <c r="M118" t="s">
        <v>2045</v>
      </c>
      <c r="N118">
        <f t="shared" si="2"/>
        <v>190</v>
      </c>
      <c r="O118" t="s">
        <v>2052</v>
      </c>
      <c r="P118" t="s">
        <v>81</v>
      </c>
      <c r="Q118" t="s">
        <v>81</v>
      </c>
      <c r="R118">
        <v>440</v>
      </c>
      <c r="S118" t="s">
        <v>79</v>
      </c>
      <c r="T118" t="s">
        <v>82</v>
      </c>
      <c r="U118" t="s">
        <v>82</v>
      </c>
      <c r="V118" t="s">
        <v>2050</v>
      </c>
    </row>
    <row r="119" spans="1:22" ht="16.5" thickBot="1" x14ac:dyDescent="0.3">
      <c r="A119" s="15" t="s">
        <v>134</v>
      </c>
      <c r="B119" s="16" t="s">
        <v>1700</v>
      </c>
      <c r="C119" s="16" t="s">
        <v>1761</v>
      </c>
      <c r="D119" s="16">
        <v>175</v>
      </c>
      <c r="E119" s="16">
        <v>65</v>
      </c>
      <c r="F119" s="16">
        <v>15</v>
      </c>
      <c r="G119" s="24" t="s">
        <v>2209</v>
      </c>
      <c r="H119" s="9" t="s">
        <v>2957</v>
      </c>
      <c r="I119" t="s">
        <v>1718</v>
      </c>
      <c r="J119" t="s">
        <v>1719</v>
      </c>
      <c r="K119">
        <v>84</v>
      </c>
      <c r="L119">
        <f>VLOOKUP(K119,Sheet4!$A$2:$B$73,2,FALSE)</f>
        <v>500</v>
      </c>
      <c r="M119" t="s">
        <v>2045</v>
      </c>
      <c r="N119">
        <f t="shared" si="2"/>
        <v>190</v>
      </c>
      <c r="O119" t="s">
        <v>2052</v>
      </c>
      <c r="P119" t="s">
        <v>80</v>
      </c>
      <c r="Q119" t="s">
        <v>81</v>
      </c>
      <c r="R119">
        <v>760</v>
      </c>
      <c r="S119" t="s">
        <v>79</v>
      </c>
      <c r="T119" t="s">
        <v>82</v>
      </c>
      <c r="U119" t="s">
        <v>82</v>
      </c>
      <c r="V119" t="s">
        <v>2050</v>
      </c>
    </row>
    <row r="120" spans="1:22" ht="16.5" thickBot="1" x14ac:dyDescent="0.3">
      <c r="A120" s="15"/>
      <c r="G120" s="24"/>
      <c r="H120" s="9" t="s">
        <v>2958</v>
      </c>
    </row>
    <row r="121" spans="1:22" ht="16.5" thickBot="1" x14ac:dyDescent="0.3">
      <c r="A121" s="15"/>
      <c r="G121" s="24"/>
      <c r="H121" s="9" t="s">
        <v>2959</v>
      </c>
    </row>
    <row r="122" spans="1:22" ht="16.5" thickBot="1" x14ac:dyDescent="0.3">
      <c r="A122" s="15" t="s">
        <v>135</v>
      </c>
      <c r="B122" s="16" t="s">
        <v>1697</v>
      </c>
      <c r="C122" s="16" t="s">
        <v>1745</v>
      </c>
      <c r="D122" s="16">
        <v>185</v>
      </c>
      <c r="E122" s="16">
        <v>60</v>
      </c>
      <c r="F122" s="16">
        <v>15</v>
      </c>
      <c r="G122" s="24" t="s">
        <v>2204</v>
      </c>
      <c r="H122" s="9" t="s">
        <v>2816</v>
      </c>
      <c r="I122" t="s">
        <v>1718</v>
      </c>
      <c r="J122" t="s">
        <v>1719</v>
      </c>
      <c r="K122">
        <v>84</v>
      </c>
      <c r="L122">
        <f>VLOOKUP(K122,Sheet4!$A$2:$B$73,2,FALSE)</f>
        <v>500</v>
      </c>
      <c r="M122" t="s">
        <v>2045</v>
      </c>
      <c r="N122">
        <f t="shared" si="2"/>
        <v>190</v>
      </c>
      <c r="O122" t="s">
        <v>81</v>
      </c>
      <c r="P122" t="s">
        <v>81</v>
      </c>
      <c r="Q122" t="s">
        <v>81</v>
      </c>
      <c r="R122">
        <v>440</v>
      </c>
      <c r="S122" t="s">
        <v>79</v>
      </c>
      <c r="T122" t="s">
        <v>82</v>
      </c>
      <c r="U122" t="s">
        <v>82</v>
      </c>
      <c r="V122">
        <v>4</v>
      </c>
    </row>
    <row r="123" spans="1:22" ht="16.5" thickBot="1" x14ac:dyDescent="0.3">
      <c r="A123" s="15"/>
      <c r="G123" s="24"/>
      <c r="H123" s="9" t="s">
        <v>2817</v>
      </c>
    </row>
    <row r="124" spans="1:22" ht="16.5" thickBot="1" x14ac:dyDescent="0.3">
      <c r="A124" s="15"/>
      <c r="G124" s="24"/>
      <c r="H124" s="9" t="s">
        <v>2818</v>
      </c>
    </row>
    <row r="125" spans="1:22" ht="16.5" thickBot="1" x14ac:dyDescent="0.3">
      <c r="A125" s="15" t="s">
        <v>136</v>
      </c>
      <c r="B125" s="16" t="s">
        <v>1697</v>
      </c>
      <c r="C125" s="16" t="s">
        <v>1762</v>
      </c>
      <c r="D125" s="16">
        <v>265</v>
      </c>
      <c r="E125" s="16">
        <v>70</v>
      </c>
      <c r="F125" s="16">
        <v>17</v>
      </c>
      <c r="G125" s="24" t="s">
        <v>2187</v>
      </c>
      <c r="H125" s="9" t="s">
        <v>2840</v>
      </c>
      <c r="I125" t="s">
        <v>77</v>
      </c>
      <c r="J125" t="s">
        <v>84</v>
      </c>
      <c r="K125" t="s">
        <v>1999</v>
      </c>
      <c r="L125" t="s">
        <v>2089</v>
      </c>
      <c r="M125" t="s">
        <v>2044</v>
      </c>
      <c r="N125">
        <f t="shared" ref="N125:N196" si="3">IF(M125="L",120,IF(M125="M", 130, IF(M125="N",140, IF(M125="P",150,IF(M125="Q",160,IF(M125="R",170,IF(M125="S",180,IF(M125="T",190,IF(M125="H",210, IF(M125="V",240,IF(M125="W",270,IF(M125="Y",300,"error"))))))))))))</f>
        <v>170</v>
      </c>
      <c r="O125" t="s">
        <v>2053</v>
      </c>
      <c r="P125" t="s">
        <v>2081</v>
      </c>
      <c r="Q125" t="s">
        <v>2081</v>
      </c>
      <c r="R125" t="s">
        <v>2081</v>
      </c>
      <c r="S125" t="s">
        <v>2640</v>
      </c>
      <c r="T125" t="s">
        <v>82</v>
      </c>
      <c r="U125" t="s">
        <v>82</v>
      </c>
      <c r="V125">
        <v>10</v>
      </c>
    </row>
    <row r="126" spans="1:22" ht="16.5" thickBot="1" x14ac:dyDescent="0.3">
      <c r="A126" s="15"/>
      <c r="G126" s="24"/>
      <c r="H126" s="9" t="s">
        <v>2842</v>
      </c>
    </row>
    <row r="127" spans="1:22" ht="16.5" thickBot="1" x14ac:dyDescent="0.3">
      <c r="A127" s="15"/>
      <c r="G127" s="24"/>
      <c r="H127" s="9" t="s">
        <v>2841</v>
      </c>
    </row>
    <row r="128" spans="1:22" ht="16.5" thickBot="1" x14ac:dyDescent="0.3">
      <c r="A128" s="15" t="s">
        <v>137</v>
      </c>
      <c r="B128" s="16" t="s">
        <v>1700</v>
      </c>
      <c r="C128" s="16" t="s">
        <v>1763</v>
      </c>
      <c r="D128" s="16">
        <v>185</v>
      </c>
      <c r="E128" s="16">
        <v>60</v>
      </c>
      <c r="F128" s="16">
        <v>15</v>
      </c>
      <c r="G128" s="24" t="s">
        <v>2208</v>
      </c>
      <c r="H128" s="9" t="s">
        <v>2954</v>
      </c>
      <c r="I128" t="s">
        <v>1718</v>
      </c>
      <c r="J128" t="s">
        <v>1719</v>
      </c>
      <c r="K128">
        <v>88</v>
      </c>
      <c r="L128">
        <f>VLOOKUP(K128,Sheet4!$A$2:$B$73,2,FALSE)</f>
        <v>560</v>
      </c>
      <c r="M128" t="s">
        <v>2041</v>
      </c>
      <c r="N128">
        <f t="shared" si="3"/>
        <v>210</v>
      </c>
      <c r="O128" t="s">
        <v>85</v>
      </c>
      <c r="P128" t="s">
        <v>80</v>
      </c>
      <c r="Q128" t="s">
        <v>80</v>
      </c>
      <c r="R128">
        <v>420</v>
      </c>
      <c r="S128" t="s">
        <v>79</v>
      </c>
      <c r="T128" t="s">
        <v>82</v>
      </c>
      <c r="U128" t="s">
        <v>82</v>
      </c>
      <c r="V128" t="s">
        <v>2050</v>
      </c>
    </row>
    <row r="129" spans="1:22" ht="16.5" thickBot="1" x14ac:dyDescent="0.3">
      <c r="A129" s="15"/>
      <c r="G129" s="24"/>
      <c r="H129" s="9" t="s">
        <v>2955</v>
      </c>
    </row>
    <row r="130" spans="1:22" ht="16.5" thickBot="1" x14ac:dyDescent="0.3">
      <c r="A130" s="15"/>
      <c r="G130" s="24"/>
      <c r="H130" s="9" t="s">
        <v>2956</v>
      </c>
    </row>
    <row r="131" spans="1:22" ht="16.5" thickBot="1" x14ac:dyDescent="0.3">
      <c r="A131" s="15" t="s">
        <v>138</v>
      </c>
      <c r="B131" s="16" t="s">
        <v>1702</v>
      </c>
      <c r="C131" s="16" t="s">
        <v>1764</v>
      </c>
      <c r="D131" s="16">
        <v>215</v>
      </c>
      <c r="E131" s="16">
        <v>45</v>
      </c>
      <c r="F131" s="16">
        <v>18</v>
      </c>
      <c r="G131" s="24" t="s">
        <v>2336</v>
      </c>
      <c r="H131" s="9" t="s">
        <v>2939</v>
      </c>
      <c r="I131" t="s">
        <v>1718</v>
      </c>
      <c r="J131" t="s">
        <v>1996</v>
      </c>
      <c r="K131">
        <v>89</v>
      </c>
      <c r="L131">
        <f>VLOOKUP(K131,Sheet4!$A$2:$B$73,2,FALSE)</f>
        <v>580</v>
      </c>
      <c r="M131" t="s">
        <v>2043</v>
      </c>
      <c r="N131">
        <f t="shared" si="3"/>
        <v>270</v>
      </c>
      <c r="O131" t="s">
        <v>2052</v>
      </c>
      <c r="P131" t="s">
        <v>80</v>
      </c>
      <c r="Q131" t="s">
        <v>80</v>
      </c>
      <c r="R131">
        <v>240</v>
      </c>
      <c r="S131" t="s">
        <v>79</v>
      </c>
      <c r="T131" t="s">
        <v>2051</v>
      </c>
      <c r="U131" t="s">
        <v>82</v>
      </c>
      <c r="V131" t="s">
        <v>2050</v>
      </c>
    </row>
    <row r="132" spans="1:22" ht="16.5" thickBot="1" x14ac:dyDescent="0.3">
      <c r="A132" s="15"/>
      <c r="G132" s="24"/>
      <c r="H132" s="9" t="s">
        <v>2940</v>
      </c>
    </row>
    <row r="133" spans="1:22" ht="16.5" thickBot="1" x14ac:dyDescent="0.3">
      <c r="A133" s="15"/>
      <c r="G133" s="24"/>
      <c r="H133" s="9" t="s">
        <v>2941</v>
      </c>
    </row>
    <row r="134" spans="1:22" ht="16.5" thickBot="1" x14ac:dyDescent="0.3">
      <c r="A134" s="15" t="s">
        <v>139</v>
      </c>
      <c r="B134" s="16" t="s">
        <v>1702</v>
      </c>
      <c r="C134" s="16" t="s">
        <v>1765</v>
      </c>
      <c r="D134" s="16">
        <v>185</v>
      </c>
      <c r="E134" s="16">
        <v>60</v>
      </c>
      <c r="F134" s="16">
        <v>15</v>
      </c>
      <c r="G134" s="24" t="s">
        <v>2337</v>
      </c>
      <c r="H134" s="9" t="s">
        <v>2942</v>
      </c>
      <c r="I134" t="s">
        <v>1718</v>
      </c>
      <c r="J134" t="s">
        <v>1720</v>
      </c>
      <c r="K134">
        <v>84</v>
      </c>
      <c r="L134">
        <f>VLOOKUP(K134,Sheet4!$A$2:$B$73,2,FALSE)</f>
        <v>500</v>
      </c>
      <c r="M134" t="s">
        <v>2041</v>
      </c>
      <c r="N134">
        <f t="shared" si="3"/>
        <v>210</v>
      </c>
      <c r="O134" t="s">
        <v>2052</v>
      </c>
      <c r="P134" t="s">
        <v>81</v>
      </c>
      <c r="Q134" t="s">
        <v>80</v>
      </c>
      <c r="R134">
        <v>500</v>
      </c>
      <c r="S134" t="s">
        <v>79</v>
      </c>
      <c r="T134" t="s">
        <v>82</v>
      </c>
      <c r="U134" t="s">
        <v>82</v>
      </c>
      <c r="V134" t="s">
        <v>2050</v>
      </c>
    </row>
    <row r="135" spans="1:22" ht="16.5" thickBot="1" x14ac:dyDescent="0.3">
      <c r="A135" s="15"/>
      <c r="G135" s="24"/>
      <c r="H135" s="9" t="s">
        <v>2943</v>
      </c>
    </row>
    <row r="136" spans="1:22" ht="16.5" thickBot="1" x14ac:dyDescent="0.3">
      <c r="A136" s="15"/>
      <c r="G136" s="24"/>
      <c r="H136" s="9" t="s">
        <v>2944</v>
      </c>
    </row>
    <row r="137" spans="1:22" ht="16.5" thickBot="1" x14ac:dyDescent="0.3">
      <c r="A137" s="15" t="s">
        <v>140</v>
      </c>
      <c r="B137" s="16" t="s">
        <v>1699</v>
      </c>
      <c r="C137" s="16" t="s">
        <v>1751</v>
      </c>
      <c r="D137" s="16">
        <v>205</v>
      </c>
      <c r="E137" s="16">
        <v>65</v>
      </c>
      <c r="F137" s="16">
        <v>15</v>
      </c>
      <c r="G137" s="24" t="s">
        <v>2374</v>
      </c>
      <c r="I137" t="s">
        <v>1718</v>
      </c>
      <c r="J137" t="s">
        <v>1719</v>
      </c>
      <c r="K137">
        <v>94</v>
      </c>
      <c r="L137">
        <f>VLOOKUP(K137,Sheet4!$A$2:$B$73,2,FALSE)</f>
        <v>670</v>
      </c>
      <c r="M137" t="s">
        <v>2045</v>
      </c>
      <c r="N137">
        <f t="shared" si="3"/>
        <v>190</v>
      </c>
      <c r="O137" t="s">
        <v>2052</v>
      </c>
      <c r="P137" t="s">
        <v>81</v>
      </c>
      <c r="Q137" t="s">
        <v>81</v>
      </c>
      <c r="R137">
        <v>440</v>
      </c>
      <c r="S137" t="s">
        <v>79</v>
      </c>
      <c r="T137" t="s">
        <v>82</v>
      </c>
      <c r="U137" t="s">
        <v>82</v>
      </c>
      <c r="V137" t="s">
        <v>2050</v>
      </c>
    </row>
    <row r="138" spans="1:22" ht="16.5" thickBot="1" x14ac:dyDescent="0.3">
      <c r="A138" s="15" t="s">
        <v>141</v>
      </c>
      <c r="B138" s="16" t="s">
        <v>1699</v>
      </c>
      <c r="C138" s="16" t="s">
        <v>1751</v>
      </c>
      <c r="D138" s="16">
        <v>185</v>
      </c>
      <c r="E138" s="16">
        <v>60</v>
      </c>
      <c r="F138" s="16">
        <v>14</v>
      </c>
      <c r="G138" s="24" t="s">
        <v>2374</v>
      </c>
      <c r="I138" t="s">
        <v>1718</v>
      </c>
      <c r="J138" t="s">
        <v>1719</v>
      </c>
      <c r="K138">
        <v>82</v>
      </c>
      <c r="L138">
        <f>VLOOKUP(K138,Sheet4!$A$2:$B$73,2,FALSE)</f>
        <v>475</v>
      </c>
      <c r="M138" t="s">
        <v>2045</v>
      </c>
      <c r="N138">
        <f t="shared" si="3"/>
        <v>190</v>
      </c>
      <c r="O138" t="s">
        <v>2052</v>
      </c>
      <c r="P138" t="s">
        <v>81</v>
      </c>
      <c r="Q138" t="s">
        <v>81</v>
      </c>
      <c r="R138">
        <v>440</v>
      </c>
      <c r="S138" t="s">
        <v>79</v>
      </c>
      <c r="T138" t="s">
        <v>82</v>
      </c>
      <c r="U138" t="s">
        <v>82</v>
      </c>
      <c r="V138" t="s">
        <v>2050</v>
      </c>
    </row>
    <row r="139" spans="1:22" ht="16.5" thickBot="1" x14ac:dyDescent="0.3">
      <c r="A139" s="15" t="s">
        <v>142</v>
      </c>
      <c r="B139" s="16" t="s">
        <v>1697</v>
      </c>
      <c r="C139" s="16" t="s">
        <v>1766</v>
      </c>
      <c r="D139" s="16">
        <v>245</v>
      </c>
      <c r="E139" s="16">
        <v>75</v>
      </c>
      <c r="F139" s="16">
        <v>17</v>
      </c>
      <c r="G139" s="24" t="s">
        <v>2191</v>
      </c>
      <c r="H139" s="9" t="s">
        <v>2849</v>
      </c>
      <c r="I139" t="s">
        <v>77</v>
      </c>
      <c r="J139" t="s">
        <v>84</v>
      </c>
      <c r="K139" t="s">
        <v>1999</v>
      </c>
      <c r="L139" t="s">
        <v>2089</v>
      </c>
      <c r="M139" t="s">
        <v>78</v>
      </c>
      <c r="N139">
        <f t="shared" si="3"/>
        <v>180</v>
      </c>
      <c r="O139" t="s">
        <v>2053</v>
      </c>
      <c r="P139" t="s">
        <v>2081</v>
      </c>
      <c r="Q139" t="s">
        <v>2081</v>
      </c>
      <c r="R139" t="s">
        <v>2081</v>
      </c>
      <c r="S139" t="s">
        <v>79</v>
      </c>
      <c r="T139" t="s">
        <v>82</v>
      </c>
      <c r="U139" t="s">
        <v>82</v>
      </c>
      <c r="V139">
        <v>10</v>
      </c>
    </row>
    <row r="140" spans="1:22" ht="16.5" thickBot="1" x14ac:dyDescent="0.3">
      <c r="A140" s="15"/>
      <c r="G140" s="24"/>
      <c r="H140" s="9" t="s">
        <v>2850</v>
      </c>
    </row>
    <row r="141" spans="1:22" ht="16.5" thickBot="1" x14ac:dyDescent="0.3">
      <c r="A141" s="15"/>
      <c r="G141" s="24"/>
      <c r="H141" s="9" t="s">
        <v>2851</v>
      </c>
    </row>
    <row r="142" spans="1:22" ht="16.5" thickBot="1" x14ac:dyDescent="0.3">
      <c r="A142" s="15" t="s">
        <v>1031</v>
      </c>
      <c r="B142" s="16" t="s">
        <v>1703</v>
      </c>
      <c r="C142" s="16" t="s">
        <v>1767</v>
      </c>
      <c r="D142" s="16">
        <v>225</v>
      </c>
      <c r="E142" s="16">
        <v>65</v>
      </c>
      <c r="F142" s="16">
        <v>17</v>
      </c>
      <c r="G142" s="24" t="s">
        <v>2149</v>
      </c>
      <c r="H142" s="9" t="s">
        <v>2713</v>
      </c>
      <c r="I142" t="s">
        <v>77</v>
      </c>
      <c r="J142" t="s">
        <v>1996</v>
      </c>
      <c r="K142">
        <v>102</v>
      </c>
      <c r="L142">
        <f>VLOOKUP(K142,Sheet4!$A$2:$B$73,2,FALSE)</f>
        <v>850</v>
      </c>
      <c r="M142" t="s">
        <v>2045</v>
      </c>
      <c r="N142">
        <f t="shared" si="3"/>
        <v>190</v>
      </c>
      <c r="O142" t="s">
        <v>2052</v>
      </c>
      <c r="P142" t="s">
        <v>80</v>
      </c>
      <c r="Q142" t="s">
        <v>81</v>
      </c>
      <c r="R142">
        <v>400</v>
      </c>
      <c r="S142" t="s">
        <v>79</v>
      </c>
      <c r="T142" t="s">
        <v>82</v>
      </c>
      <c r="U142" t="s">
        <v>82</v>
      </c>
      <c r="V142" t="s">
        <v>2050</v>
      </c>
    </row>
    <row r="143" spans="1:22" ht="16.5" thickBot="1" x14ac:dyDescent="0.3">
      <c r="A143" s="15"/>
      <c r="G143" s="24"/>
      <c r="H143" s="9" t="s">
        <v>2714</v>
      </c>
    </row>
    <row r="144" spans="1:22" ht="16.5" thickBot="1" x14ac:dyDescent="0.3">
      <c r="A144" s="15"/>
      <c r="G144" s="24"/>
      <c r="H144" s="9" t="s">
        <v>2715</v>
      </c>
    </row>
    <row r="145" spans="1:22" ht="16.5" thickBot="1" x14ac:dyDescent="0.3">
      <c r="A145" s="15" t="s">
        <v>144</v>
      </c>
      <c r="B145" s="16" t="s">
        <v>1699</v>
      </c>
      <c r="C145" s="16" t="s">
        <v>1751</v>
      </c>
      <c r="D145" s="16">
        <v>205</v>
      </c>
      <c r="E145" s="16">
        <v>55</v>
      </c>
      <c r="F145" s="16">
        <v>16</v>
      </c>
      <c r="G145" s="24" t="s">
        <v>2374</v>
      </c>
      <c r="I145" t="s">
        <v>1718</v>
      </c>
      <c r="J145" t="s">
        <v>1719</v>
      </c>
      <c r="K145">
        <v>91</v>
      </c>
      <c r="L145">
        <f>VLOOKUP(K145,Sheet4!$A$2:$B$73,2,FALSE)</f>
        <v>615</v>
      </c>
      <c r="M145" t="s">
        <v>2045</v>
      </c>
      <c r="N145">
        <f t="shared" si="3"/>
        <v>190</v>
      </c>
      <c r="O145" t="s">
        <v>2052</v>
      </c>
      <c r="P145" t="s">
        <v>81</v>
      </c>
      <c r="Q145" t="s">
        <v>81</v>
      </c>
      <c r="R145">
        <v>440</v>
      </c>
      <c r="S145" t="s">
        <v>79</v>
      </c>
      <c r="T145" t="s">
        <v>82</v>
      </c>
      <c r="U145" t="s">
        <v>82</v>
      </c>
      <c r="V145" t="s">
        <v>2050</v>
      </c>
    </row>
    <row r="146" spans="1:22" ht="16.5" thickBot="1" x14ac:dyDescent="0.3">
      <c r="A146" s="15" t="s">
        <v>145</v>
      </c>
      <c r="B146" s="16" t="s">
        <v>1697</v>
      </c>
      <c r="C146" s="16" t="s">
        <v>1768</v>
      </c>
      <c r="D146" s="16">
        <v>295</v>
      </c>
      <c r="E146" s="16">
        <v>50</v>
      </c>
      <c r="F146" s="16">
        <v>15</v>
      </c>
      <c r="G146" s="24" t="s">
        <v>2177</v>
      </c>
      <c r="H146" s="9" t="s">
        <v>2811</v>
      </c>
      <c r="I146" t="s">
        <v>1718</v>
      </c>
      <c r="J146" t="s">
        <v>1719</v>
      </c>
      <c r="K146">
        <v>105</v>
      </c>
      <c r="L146">
        <f>VLOOKUP(K146,Sheet4!$A$2:$B$73,2,FALSE)</f>
        <v>925</v>
      </c>
      <c r="M146" t="s">
        <v>78</v>
      </c>
      <c r="N146">
        <f t="shared" si="3"/>
        <v>180</v>
      </c>
      <c r="O146" t="s">
        <v>2052</v>
      </c>
      <c r="P146" t="s">
        <v>80</v>
      </c>
      <c r="Q146" t="s">
        <v>2054</v>
      </c>
      <c r="R146">
        <v>440</v>
      </c>
      <c r="S146" t="s">
        <v>2638</v>
      </c>
      <c r="T146" t="s">
        <v>82</v>
      </c>
      <c r="U146" t="s">
        <v>82</v>
      </c>
      <c r="V146">
        <v>4</v>
      </c>
    </row>
    <row r="147" spans="1:22" ht="16.5" thickBot="1" x14ac:dyDescent="0.3">
      <c r="A147" s="15"/>
      <c r="G147" s="24"/>
      <c r="H147" s="9" t="s">
        <v>2812</v>
      </c>
    </row>
    <row r="148" spans="1:22" ht="16.5" thickBot="1" x14ac:dyDescent="0.3">
      <c r="A148" s="15"/>
      <c r="G148" s="24"/>
      <c r="H148" s="9" t="s">
        <v>2813</v>
      </c>
    </row>
    <row r="149" spans="1:22" ht="16.5" thickBot="1" x14ac:dyDescent="0.3">
      <c r="A149" s="15" t="s">
        <v>146</v>
      </c>
      <c r="B149" s="16" t="s">
        <v>1699</v>
      </c>
      <c r="C149" s="16" t="s">
        <v>1751</v>
      </c>
      <c r="D149" s="16">
        <v>195</v>
      </c>
      <c r="E149" s="16">
        <v>60</v>
      </c>
      <c r="F149" s="16">
        <v>15</v>
      </c>
      <c r="G149" s="24" t="s">
        <v>2374</v>
      </c>
      <c r="I149" t="s">
        <v>1718</v>
      </c>
      <c r="J149" t="s">
        <v>1719</v>
      </c>
      <c r="K149">
        <v>88</v>
      </c>
      <c r="L149">
        <f>VLOOKUP(K149,Sheet4!$A$2:$B$73,2,FALSE)</f>
        <v>560</v>
      </c>
      <c r="M149" t="s">
        <v>2045</v>
      </c>
      <c r="N149">
        <f t="shared" si="3"/>
        <v>190</v>
      </c>
      <c r="O149" t="s">
        <v>2052</v>
      </c>
      <c r="P149" t="s">
        <v>81</v>
      </c>
      <c r="Q149" t="s">
        <v>81</v>
      </c>
      <c r="R149">
        <v>440</v>
      </c>
      <c r="S149" t="s">
        <v>79</v>
      </c>
      <c r="T149" t="s">
        <v>82</v>
      </c>
      <c r="U149" t="s">
        <v>82</v>
      </c>
      <c r="V149" t="s">
        <v>2050</v>
      </c>
    </row>
    <row r="150" spans="1:22" ht="16.5" thickBot="1" x14ac:dyDescent="0.3">
      <c r="A150" s="15" t="s">
        <v>147</v>
      </c>
      <c r="B150" s="16" t="s">
        <v>1700</v>
      </c>
      <c r="C150" s="16" t="s">
        <v>1769</v>
      </c>
      <c r="D150" s="16">
        <v>225</v>
      </c>
      <c r="E150" s="16">
        <v>45</v>
      </c>
      <c r="F150" s="16">
        <v>17</v>
      </c>
      <c r="G150" s="24" t="s">
        <v>2212</v>
      </c>
      <c r="I150" t="s">
        <v>1718</v>
      </c>
      <c r="J150" t="s">
        <v>1720</v>
      </c>
      <c r="K150">
        <v>91</v>
      </c>
      <c r="L150">
        <f>VLOOKUP(K150,Sheet4!$A$2:$B$73,2,FALSE)</f>
        <v>615</v>
      </c>
      <c r="M150" t="s">
        <v>2041</v>
      </c>
      <c r="N150">
        <f t="shared" si="3"/>
        <v>210</v>
      </c>
      <c r="O150" t="s">
        <v>2052</v>
      </c>
      <c r="P150" t="s">
        <v>80</v>
      </c>
      <c r="Q150" t="s">
        <v>80</v>
      </c>
      <c r="R150">
        <v>700</v>
      </c>
      <c r="S150" t="s">
        <v>79</v>
      </c>
      <c r="T150" t="s">
        <v>82</v>
      </c>
      <c r="U150" t="s">
        <v>82</v>
      </c>
      <c r="V150" t="s">
        <v>2050</v>
      </c>
    </row>
    <row r="151" spans="1:22" ht="16.5" thickBot="1" x14ac:dyDescent="0.3">
      <c r="A151" s="15" t="s">
        <v>148</v>
      </c>
      <c r="B151" s="16" t="s">
        <v>1699</v>
      </c>
      <c r="C151" s="16" t="s">
        <v>1751</v>
      </c>
      <c r="D151" s="16">
        <v>185</v>
      </c>
      <c r="E151" s="16">
        <v>70</v>
      </c>
      <c r="F151" s="16">
        <v>14</v>
      </c>
      <c r="G151" s="24" t="s">
        <v>2374</v>
      </c>
      <c r="I151" t="s">
        <v>1718</v>
      </c>
      <c r="J151" t="s">
        <v>1719</v>
      </c>
      <c r="K151">
        <v>88</v>
      </c>
      <c r="L151">
        <f>VLOOKUP(K151,Sheet4!$A$2:$B$73,2,FALSE)</f>
        <v>560</v>
      </c>
      <c r="M151" t="s">
        <v>2045</v>
      </c>
      <c r="N151">
        <f t="shared" si="3"/>
        <v>190</v>
      </c>
      <c r="O151" t="s">
        <v>2052</v>
      </c>
      <c r="P151" t="s">
        <v>81</v>
      </c>
      <c r="Q151" t="s">
        <v>81</v>
      </c>
      <c r="R151">
        <v>440</v>
      </c>
      <c r="S151" t="s">
        <v>79</v>
      </c>
      <c r="T151" t="s">
        <v>82</v>
      </c>
      <c r="U151" t="s">
        <v>82</v>
      </c>
      <c r="V151" t="s">
        <v>2050</v>
      </c>
    </row>
    <row r="152" spans="1:22" ht="16.5" thickBot="1" x14ac:dyDescent="0.3">
      <c r="A152" s="15" t="s">
        <v>149</v>
      </c>
      <c r="B152" s="16" t="s">
        <v>1697</v>
      </c>
      <c r="C152" s="16" t="s">
        <v>1745</v>
      </c>
      <c r="D152" s="16">
        <v>185</v>
      </c>
      <c r="E152" s="16">
        <v>65</v>
      </c>
      <c r="F152" s="16">
        <v>15</v>
      </c>
      <c r="G152" s="24" t="s">
        <v>2204</v>
      </c>
      <c r="H152" s="9" t="s">
        <v>2816</v>
      </c>
      <c r="I152" t="s">
        <v>1718</v>
      </c>
      <c r="J152" t="s">
        <v>1719</v>
      </c>
      <c r="K152">
        <v>88</v>
      </c>
      <c r="L152">
        <f>VLOOKUP(K152,Sheet4!$A$2:$B$73,2,FALSE)</f>
        <v>560</v>
      </c>
      <c r="M152" t="s">
        <v>2045</v>
      </c>
      <c r="N152">
        <f t="shared" si="3"/>
        <v>190</v>
      </c>
      <c r="O152" t="s">
        <v>81</v>
      </c>
      <c r="P152" t="s">
        <v>81</v>
      </c>
      <c r="Q152" t="s">
        <v>81</v>
      </c>
      <c r="R152">
        <v>440</v>
      </c>
      <c r="S152" t="s">
        <v>79</v>
      </c>
      <c r="T152" t="s">
        <v>82</v>
      </c>
      <c r="U152" t="s">
        <v>82</v>
      </c>
      <c r="V152">
        <v>4</v>
      </c>
    </row>
    <row r="153" spans="1:22" ht="16.5" thickBot="1" x14ac:dyDescent="0.3">
      <c r="A153" s="15"/>
      <c r="G153" s="24"/>
      <c r="H153" s="9" t="s">
        <v>2817</v>
      </c>
    </row>
    <row r="154" spans="1:22" ht="16.5" thickBot="1" x14ac:dyDescent="0.3">
      <c r="A154" s="15"/>
      <c r="G154" s="24"/>
      <c r="H154" s="9" t="s">
        <v>2818</v>
      </c>
    </row>
    <row r="155" spans="1:22" ht="16.5" thickBot="1" x14ac:dyDescent="0.3">
      <c r="A155" s="15" t="s">
        <v>150</v>
      </c>
      <c r="B155" s="16" t="s">
        <v>1697</v>
      </c>
      <c r="C155" s="16" t="s">
        <v>1745</v>
      </c>
      <c r="D155" s="16">
        <v>185</v>
      </c>
      <c r="E155" s="16">
        <v>60</v>
      </c>
      <c r="F155" s="16">
        <v>14</v>
      </c>
      <c r="G155" s="24" t="s">
        <v>2204</v>
      </c>
      <c r="H155" s="9" t="s">
        <v>2816</v>
      </c>
      <c r="I155" t="s">
        <v>1718</v>
      </c>
      <c r="J155" t="s">
        <v>1719</v>
      </c>
      <c r="K155">
        <v>82</v>
      </c>
      <c r="L155">
        <f>VLOOKUP(K155,Sheet4!$A$2:$B$73,2,FALSE)</f>
        <v>475</v>
      </c>
      <c r="M155" t="s">
        <v>2045</v>
      </c>
      <c r="N155">
        <f t="shared" si="3"/>
        <v>190</v>
      </c>
      <c r="O155" t="s">
        <v>81</v>
      </c>
      <c r="P155" t="s">
        <v>81</v>
      </c>
      <c r="Q155" t="s">
        <v>81</v>
      </c>
      <c r="R155">
        <v>440</v>
      </c>
      <c r="S155" t="s">
        <v>79</v>
      </c>
      <c r="T155" t="s">
        <v>82</v>
      </c>
      <c r="U155" t="s">
        <v>82</v>
      </c>
      <c r="V155">
        <v>4</v>
      </c>
    </row>
    <row r="156" spans="1:22" ht="16.5" thickBot="1" x14ac:dyDescent="0.3">
      <c r="A156" s="15"/>
      <c r="G156" s="24"/>
      <c r="H156" s="9" t="s">
        <v>2817</v>
      </c>
    </row>
    <row r="157" spans="1:22" ht="16.5" thickBot="1" x14ac:dyDescent="0.3">
      <c r="A157" s="15"/>
      <c r="G157" s="24"/>
      <c r="H157" s="9" t="s">
        <v>2818</v>
      </c>
    </row>
    <row r="158" spans="1:22" ht="16.5" thickBot="1" x14ac:dyDescent="0.3">
      <c r="A158" s="15" t="s">
        <v>151</v>
      </c>
      <c r="B158" s="16" t="s">
        <v>1697</v>
      </c>
      <c r="C158" s="16" t="s">
        <v>1745</v>
      </c>
      <c r="D158" s="16">
        <v>175</v>
      </c>
      <c r="E158" s="16">
        <v>65</v>
      </c>
      <c r="F158" s="16">
        <v>14</v>
      </c>
      <c r="G158" s="24" t="s">
        <v>2204</v>
      </c>
      <c r="H158" s="9" t="s">
        <v>2816</v>
      </c>
      <c r="I158" t="s">
        <v>1718</v>
      </c>
      <c r="J158" t="s">
        <v>1719</v>
      </c>
      <c r="K158">
        <v>82</v>
      </c>
      <c r="L158">
        <f>VLOOKUP(K158,Sheet4!$A$2:$B$73,2,FALSE)</f>
        <v>475</v>
      </c>
      <c r="M158" t="s">
        <v>2045</v>
      </c>
      <c r="N158">
        <f t="shared" si="3"/>
        <v>190</v>
      </c>
      <c r="O158" t="s">
        <v>81</v>
      </c>
      <c r="P158" t="s">
        <v>81</v>
      </c>
      <c r="Q158" t="s">
        <v>81</v>
      </c>
      <c r="R158">
        <v>440</v>
      </c>
      <c r="S158" t="s">
        <v>79</v>
      </c>
      <c r="T158" t="s">
        <v>82</v>
      </c>
      <c r="U158" t="s">
        <v>82</v>
      </c>
      <c r="V158">
        <v>4</v>
      </c>
    </row>
    <row r="159" spans="1:22" ht="16.5" thickBot="1" x14ac:dyDescent="0.3">
      <c r="A159" s="15"/>
      <c r="G159" s="24"/>
      <c r="H159" s="9" t="s">
        <v>2817</v>
      </c>
    </row>
    <row r="160" spans="1:22" ht="16.5" thickBot="1" x14ac:dyDescent="0.3">
      <c r="A160" s="15"/>
      <c r="G160" s="24"/>
      <c r="H160" s="9" t="s">
        <v>2818</v>
      </c>
    </row>
    <row r="161" spans="1:22" ht="16.5" thickBot="1" x14ac:dyDescent="0.3">
      <c r="A161" s="15">
        <v>10094380</v>
      </c>
      <c r="B161" s="16" t="s">
        <v>1704</v>
      </c>
      <c r="C161" s="16" t="s">
        <v>1770</v>
      </c>
      <c r="D161" s="16">
        <v>205</v>
      </c>
      <c r="E161" s="16">
        <v>70</v>
      </c>
      <c r="F161" s="16">
        <v>14</v>
      </c>
      <c r="G161" s="24" t="s">
        <v>2378</v>
      </c>
      <c r="I161" t="s">
        <v>1718</v>
      </c>
      <c r="J161" t="s">
        <v>1719</v>
      </c>
      <c r="K161">
        <v>93</v>
      </c>
      <c r="L161">
        <f>VLOOKUP(K161,Sheet4!$A$2:$B$73,2,FALSE)</f>
        <v>650</v>
      </c>
      <c r="M161" t="s">
        <v>78</v>
      </c>
      <c r="N161">
        <f t="shared" si="3"/>
        <v>180</v>
      </c>
      <c r="O161" t="s">
        <v>2052</v>
      </c>
      <c r="P161" t="s">
        <v>80</v>
      </c>
      <c r="Q161" t="s">
        <v>81</v>
      </c>
      <c r="R161">
        <v>420</v>
      </c>
      <c r="S161" t="s">
        <v>79</v>
      </c>
      <c r="T161" t="s">
        <v>82</v>
      </c>
      <c r="U161" t="s">
        <v>82</v>
      </c>
      <c r="V161" t="s">
        <v>2050</v>
      </c>
    </row>
    <row r="162" spans="1:22" ht="16.5" thickBot="1" x14ac:dyDescent="0.3">
      <c r="A162" s="15" t="s">
        <v>152</v>
      </c>
      <c r="B162" s="16" t="s">
        <v>1697</v>
      </c>
      <c r="C162" s="16" t="s">
        <v>1768</v>
      </c>
      <c r="D162" s="16">
        <v>275</v>
      </c>
      <c r="E162" s="16">
        <v>60</v>
      </c>
      <c r="F162" s="16">
        <v>15</v>
      </c>
      <c r="G162" s="24" t="s">
        <v>2177</v>
      </c>
      <c r="H162" s="9" t="s">
        <v>2811</v>
      </c>
      <c r="I162" t="s">
        <v>1718</v>
      </c>
      <c r="J162" t="s">
        <v>1719</v>
      </c>
      <c r="K162">
        <v>107</v>
      </c>
      <c r="L162">
        <f>VLOOKUP(K162,Sheet4!$A$2:$B$73,2,FALSE)</f>
        <v>975</v>
      </c>
      <c r="M162" t="s">
        <v>2045</v>
      </c>
      <c r="N162">
        <f t="shared" si="3"/>
        <v>190</v>
      </c>
      <c r="O162" t="s">
        <v>2052</v>
      </c>
      <c r="P162" t="s">
        <v>80</v>
      </c>
      <c r="Q162" t="s">
        <v>81</v>
      </c>
      <c r="R162">
        <v>440</v>
      </c>
      <c r="S162" t="s">
        <v>2638</v>
      </c>
      <c r="T162" t="s">
        <v>82</v>
      </c>
      <c r="U162" t="s">
        <v>82</v>
      </c>
      <c r="V162">
        <v>4</v>
      </c>
    </row>
    <row r="163" spans="1:22" ht="16.5" thickBot="1" x14ac:dyDescent="0.3">
      <c r="A163" s="15"/>
      <c r="G163" s="24"/>
      <c r="H163" s="9" t="s">
        <v>2812</v>
      </c>
    </row>
    <row r="164" spans="1:22" ht="16.5" thickBot="1" x14ac:dyDescent="0.3">
      <c r="A164" s="15"/>
      <c r="G164" s="24"/>
      <c r="H164" s="9" t="s">
        <v>2813</v>
      </c>
    </row>
    <row r="165" spans="1:22" ht="16.5" thickBot="1" x14ac:dyDescent="0.3">
      <c r="A165" s="15" t="s">
        <v>153</v>
      </c>
      <c r="B165" s="16" t="s">
        <v>1697</v>
      </c>
      <c r="C165" s="16" t="s">
        <v>1745</v>
      </c>
      <c r="D165" s="16">
        <v>185</v>
      </c>
      <c r="E165" s="16">
        <v>60</v>
      </c>
      <c r="F165" s="16">
        <v>15</v>
      </c>
      <c r="G165" s="24" t="s">
        <v>2204</v>
      </c>
      <c r="H165" s="9" t="s">
        <v>2816</v>
      </c>
      <c r="I165" t="s">
        <v>1718</v>
      </c>
      <c r="J165" t="s">
        <v>1719</v>
      </c>
      <c r="K165">
        <v>84</v>
      </c>
      <c r="L165">
        <f>VLOOKUP(K165,Sheet4!$A$2:$B$73,2,FALSE)</f>
        <v>500</v>
      </c>
      <c r="M165" t="s">
        <v>2041</v>
      </c>
      <c r="N165">
        <f t="shared" si="3"/>
        <v>210</v>
      </c>
      <c r="O165" t="s">
        <v>81</v>
      </c>
      <c r="P165" t="s">
        <v>80</v>
      </c>
      <c r="Q165" t="s">
        <v>81</v>
      </c>
      <c r="R165">
        <v>440</v>
      </c>
      <c r="S165" t="s">
        <v>79</v>
      </c>
      <c r="T165" t="s">
        <v>82</v>
      </c>
      <c r="U165" t="s">
        <v>82</v>
      </c>
      <c r="V165">
        <v>4</v>
      </c>
    </row>
    <row r="166" spans="1:22" ht="16.5" thickBot="1" x14ac:dyDescent="0.3">
      <c r="A166" s="15"/>
      <c r="G166" s="24"/>
      <c r="H166" s="9" t="s">
        <v>2817</v>
      </c>
    </row>
    <row r="167" spans="1:22" ht="16.5" thickBot="1" x14ac:dyDescent="0.3">
      <c r="A167" s="15"/>
      <c r="G167" s="24"/>
      <c r="H167" s="9" t="s">
        <v>2818</v>
      </c>
    </row>
    <row r="168" spans="1:22" ht="16.5" thickBot="1" x14ac:dyDescent="0.3">
      <c r="A168" s="15" t="s">
        <v>154</v>
      </c>
      <c r="B168" s="16" t="s">
        <v>1697</v>
      </c>
      <c r="C168" s="16" t="s">
        <v>1745</v>
      </c>
      <c r="D168" s="16">
        <v>215</v>
      </c>
      <c r="E168" s="16">
        <v>65</v>
      </c>
      <c r="F168" s="16">
        <v>16</v>
      </c>
      <c r="G168" s="24" t="s">
        <v>2204</v>
      </c>
      <c r="H168" s="9" t="s">
        <v>2816</v>
      </c>
      <c r="I168" t="s">
        <v>1718</v>
      </c>
      <c r="J168" t="s">
        <v>1719</v>
      </c>
      <c r="K168">
        <v>98</v>
      </c>
      <c r="L168">
        <f>VLOOKUP(K168,Sheet4!$A$2:$B$73,2,FALSE)</f>
        <v>750</v>
      </c>
      <c r="M168" t="s">
        <v>2045</v>
      </c>
      <c r="N168">
        <f t="shared" si="3"/>
        <v>190</v>
      </c>
      <c r="O168" t="s">
        <v>81</v>
      </c>
      <c r="P168" t="s">
        <v>81</v>
      </c>
      <c r="Q168" t="s">
        <v>81</v>
      </c>
      <c r="R168">
        <v>440</v>
      </c>
      <c r="S168" t="s">
        <v>79</v>
      </c>
      <c r="T168" t="s">
        <v>82</v>
      </c>
      <c r="U168" t="s">
        <v>82</v>
      </c>
      <c r="V168">
        <v>4</v>
      </c>
    </row>
    <row r="169" spans="1:22" ht="16.5" thickBot="1" x14ac:dyDescent="0.3">
      <c r="A169" s="15"/>
      <c r="G169" s="24"/>
      <c r="H169" s="9" t="s">
        <v>2817</v>
      </c>
    </row>
    <row r="170" spans="1:22" ht="16.5" thickBot="1" x14ac:dyDescent="0.3">
      <c r="A170" s="15"/>
      <c r="G170" s="24"/>
      <c r="H170" s="9" t="s">
        <v>2818</v>
      </c>
    </row>
    <row r="171" spans="1:22" ht="16.5" thickBot="1" x14ac:dyDescent="0.3">
      <c r="A171" s="15" t="s">
        <v>267</v>
      </c>
      <c r="B171" s="16" t="s">
        <v>1703</v>
      </c>
      <c r="C171" s="16" t="s">
        <v>1771</v>
      </c>
      <c r="D171" s="16">
        <v>185</v>
      </c>
      <c r="E171" s="16">
        <v>65</v>
      </c>
      <c r="F171" s="16">
        <v>15</v>
      </c>
      <c r="G171" s="24" t="s">
        <v>2142</v>
      </c>
      <c r="H171" s="9" t="s">
        <v>2692</v>
      </c>
      <c r="I171" t="s">
        <v>1718</v>
      </c>
      <c r="J171" t="s">
        <v>1719</v>
      </c>
      <c r="K171">
        <v>88</v>
      </c>
      <c r="L171">
        <f>VLOOKUP(K171,Sheet4!$A$2:$B$73,2,FALSE)</f>
        <v>560</v>
      </c>
      <c r="M171" t="s">
        <v>2041</v>
      </c>
      <c r="N171">
        <f t="shared" si="3"/>
        <v>210</v>
      </c>
      <c r="O171" t="s">
        <v>2052</v>
      </c>
      <c r="P171" t="s">
        <v>81</v>
      </c>
      <c r="Q171" t="s">
        <v>80</v>
      </c>
      <c r="R171">
        <v>200</v>
      </c>
      <c r="S171" t="s">
        <v>79</v>
      </c>
      <c r="T171" t="s">
        <v>82</v>
      </c>
      <c r="U171" t="s">
        <v>82</v>
      </c>
      <c r="V171" t="s">
        <v>2050</v>
      </c>
    </row>
    <row r="172" spans="1:22" ht="16.5" thickBot="1" x14ac:dyDescent="0.3">
      <c r="A172" s="15"/>
      <c r="G172" s="24"/>
      <c r="H172" s="9" t="s">
        <v>2693</v>
      </c>
    </row>
    <row r="173" spans="1:22" ht="16.5" thickBot="1" x14ac:dyDescent="0.3">
      <c r="A173" s="15"/>
      <c r="G173" s="24"/>
      <c r="H173" s="9" t="s">
        <v>2694</v>
      </c>
    </row>
    <row r="174" spans="1:22" ht="16.5" thickBot="1" x14ac:dyDescent="0.3">
      <c r="A174" s="15" t="s">
        <v>156</v>
      </c>
      <c r="B174" s="16" t="s">
        <v>1697</v>
      </c>
      <c r="C174" s="16" t="s">
        <v>1728</v>
      </c>
      <c r="D174" s="16">
        <v>265</v>
      </c>
      <c r="E174" s="16">
        <v>75</v>
      </c>
      <c r="F174" s="16">
        <v>16</v>
      </c>
      <c r="G174" s="24" t="s">
        <v>2196</v>
      </c>
      <c r="H174" s="9" t="s">
        <v>2873</v>
      </c>
      <c r="I174" t="s">
        <v>77</v>
      </c>
      <c r="J174" t="s">
        <v>1719</v>
      </c>
      <c r="K174" t="s">
        <v>2004</v>
      </c>
      <c r="L174" t="s">
        <v>2091</v>
      </c>
      <c r="M174" t="s">
        <v>2044</v>
      </c>
      <c r="N174">
        <f t="shared" si="3"/>
        <v>170</v>
      </c>
      <c r="O174" t="s">
        <v>2053</v>
      </c>
      <c r="P174" t="s">
        <v>2081</v>
      </c>
      <c r="Q174" t="s">
        <v>2081</v>
      </c>
      <c r="R174" t="s">
        <v>2081</v>
      </c>
      <c r="S174" t="s">
        <v>79</v>
      </c>
      <c r="T174" t="s">
        <v>82</v>
      </c>
      <c r="U174" t="s">
        <v>82</v>
      </c>
      <c r="V174">
        <v>10</v>
      </c>
    </row>
    <row r="175" spans="1:22" ht="16.5" thickBot="1" x14ac:dyDescent="0.3">
      <c r="A175" s="15"/>
      <c r="G175" s="24"/>
      <c r="H175" s="9" t="s">
        <v>2874</v>
      </c>
    </row>
    <row r="176" spans="1:22" ht="16.5" thickBot="1" x14ac:dyDescent="0.3">
      <c r="A176" s="15"/>
      <c r="G176" s="24"/>
      <c r="H176" s="9" t="s">
        <v>2875</v>
      </c>
    </row>
    <row r="177" spans="1:22" ht="16.5" thickBot="1" x14ac:dyDescent="0.3">
      <c r="A177" s="15" t="s">
        <v>157</v>
      </c>
      <c r="B177" s="16" t="s">
        <v>75</v>
      </c>
      <c r="C177" s="16" t="s">
        <v>1755</v>
      </c>
      <c r="D177" s="16">
        <v>185</v>
      </c>
      <c r="E177" s="16">
        <v>65</v>
      </c>
      <c r="F177" s="16">
        <v>15</v>
      </c>
      <c r="G177" s="24" t="s">
        <v>2240</v>
      </c>
      <c r="I177" t="s">
        <v>1718</v>
      </c>
      <c r="J177" t="s">
        <v>1719</v>
      </c>
      <c r="K177">
        <v>88</v>
      </c>
      <c r="L177">
        <f>VLOOKUP(K177,Sheet4!$A$2:$B$73,2,FALSE)</f>
        <v>560</v>
      </c>
      <c r="M177" t="s">
        <v>2045</v>
      </c>
      <c r="N177">
        <f t="shared" si="3"/>
        <v>190</v>
      </c>
      <c r="O177" t="s">
        <v>2052</v>
      </c>
      <c r="P177" t="s">
        <v>80</v>
      </c>
      <c r="Q177" t="s">
        <v>81</v>
      </c>
      <c r="R177">
        <v>400</v>
      </c>
      <c r="S177" t="s">
        <v>79</v>
      </c>
      <c r="T177" t="s">
        <v>82</v>
      </c>
      <c r="U177" t="s">
        <v>82</v>
      </c>
      <c r="V177" t="s">
        <v>2050</v>
      </c>
    </row>
    <row r="178" spans="1:22" ht="16.5" thickBot="1" x14ac:dyDescent="0.3">
      <c r="A178" s="15" t="s">
        <v>158</v>
      </c>
      <c r="B178" s="16" t="s">
        <v>1697</v>
      </c>
      <c r="C178" s="16" t="s">
        <v>1772</v>
      </c>
      <c r="D178" s="16">
        <v>265</v>
      </c>
      <c r="E178" s="16">
        <v>70</v>
      </c>
      <c r="F178" s="16">
        <v>16</v>
      </c>
      <c r="G178" s="24" t="s">
        <v>2188</v>
      </c>
      <c r="H178" s="9" t="s">
        <v>2840</v>
      </c>
      <c r="I178" t="s">
        <v>77</v>
      </c>
      <c r="J178" t="s">
        <v>84</v>
      </c>
      <c r="K178">
        <v>112</v>
      </c>
      <c r="L178">
        <f>VLOOKUP(K178,Sheet4!$A$2:$B$73,2,FALSE)</f>
        <v>1120</v>
      </c>
      <c r="M178" t="s">
        <v>2045</v>
      </c>
      <c r="N178">
        <f t="shared" si="3"/>
        <v>190</v>
      </c>
      <c r="O178" t="s">
        <v>2063</v>
      </c>
      <c r="P178" t="s">
        <v>80</v>
      </c>
      <c r="Q178" t="s">
        <v>81</v>
      </c>
      <c r="R178">
        <v>520</v>
      </c>
      <c r="S178" t="s">
        <v>2640</v>
      </c>
      <c r="T178" t="s">
        <v>82</v>
      </c>
      <c r="U178" t="s">
        <v>82</v>
      </c>
      <c r="V178">
        <v>4</v>
      </c>
    </row>
    <row r="179" spans="1:22" ht="16.5" thickBot="1" x14ac:dyDescent="0.3">
      <c r="A179" s="15"/>
      <c r="G179" s="24"/>
      <c r="H179" s="9" t="s">
        <v>2842</v>
      </c>
    </row>
    <row r="180" spans="1:22" ht="16.5" thickBot="1" x14ac:dyDescent="0.3">
      <c r="A180" s="15"/>
      <c r="G180" s="24"/>
      <c r="H180" s="9" t="s">
        <v>2841</v>
      </c>
    </row>
    <row r="181" spans="1:22" ht="16.5" thickBot="1" x14ac:dyDescent="0.3">
      <c r="A181" s="15" t="s">
        <v>159</v>
      </c>
      <c r="B181" s="16" t="s">
        <v>75</v>
      </c>
      <c r="C181" s="16" t="s">
        <v>1755</v>
      </c>
      <c r="D181" s="16">
        <v>175</v>
      </c>
      <c r="E181" s="16">
        <v>65</v>
      </c>
      <c r="F181" s="16">
        <v>14</v>
      </c>
      <c r="G181" s="24" t="s">
        <v>2240</v>
      </c>
      <c r="I181" t="s">
        <v>1718</v>
      </c>
      <c r="J181" t="s">
        <v>1719</v>
      </c>
      <c r="K181">
        <v>82</v>
      </c>
      <c r="L181">
        <f>VLOOKUP(K181,Sheet4!$A$2:$B$73,2,FALSE)</f>
        <v>475</v>
      </c>
      <c r="M181" t="s">
        <v>2045</v>
      </c>
      <c r="N181">
        <f t="shared" si="3"/>
        <v>190</v>
      </c>
      <c r="O181" t="s">
        <v>2052</v>
      </c>
      <c r="P181" t="s">
        <v>80</v>
      </c>
      <c r="Q181" t="s">
        <v>81</v>
      </c>
      <c r="R181">
        <v>400</v>
      </c>
      <c r="S181" t="s">
        <v>79</v>
      </c>
      <c r="T181" t="s">
        <v>82</v>
      </c>
      <c r="U181" t="s">
        <v>82</v>
      </c>
      <c r="V181" t="s">
        <v>2050</v>
      </c>
    </row>
    <row r="182" spans="1:22" ht="16.5" thickBot="1" x14ac:dyDescent="0.3">
      <c r="A182" s="15" t="s">
        <v>160</v>
      </c>
      <c r="B182" s="16" t="s">
        <v>1701</v>
      </c>
      <c r="C182" s="16" t="s">
        <v>1773</v>
      </c>
      <c r="D182" s="16">
        <v>185</v>
      </c>
      <c r="E182" s="16">
        <v>55</v>
      </c>
      <c r="F182" s="16">
        <v>16</v>
      </c>
      <c r="G182" s="24" t="s">
        <v>2352</v>
      </c>
      <c r="I182" t="s">
        <v>1718</v>
      </c>
      <c r="J182" t="s">
        <v>1719</v>
      </c>
      <c r="K182">
        <v>83</v>
      </c>
      <c r="L182">
        <f>VLOOKUP(K182,Sheet4!$A$2:$B$73,2,FALSE)</f>
        <v>487</v>
      </c>
      <c r="M182" t="s">
        <v>2041</v>
      </c>
      <c r="N182">
        <f t="shared" si="3"/>
        <v>210</v>
      </c>
      <c r="O182" t="s">
        <v>2052</v>
      </c>
      <c r="P182" t="s">
        <v>80</v>
      </c>
      <c r="Q182" t="s">
        <v>81</v>
      </c>
      <c r="R182">
        <v>400</v>
      </c>
      <c r="S182" t="s">
        <v>79</v>
      </c>
      <c r="T182" t="s">
        <v>82</v>
      </c>
      <c r="U182" t="s">
        <v>82</v>
      </c>
      <c r="V182" t="s">
        <v>2050</v>
      </c>
    </row>
    <row r="183" spans="1:22" ht="16.5" thickBot="1" x14ac:dyDescent="0.3">
      <c r="A183" s="15" t="s">
        <v>161</v>
      </c>
      <c r="B183" s="16" t="s">
        <v>1697</v>
      </c>
      <c r="C183" s="16" t="s">
        <v>1766</v>
      </c>
      <c r="D183" s="16">
        <v>235</v>
      </c>
      <c r="E183" s="16">
        <v>80</v>
      </c>
      <c r="F183" s="16">
        <v>17</v>
      </c>
      <c r="G183" s="24" t="s">
        <v>2191</v>
      </c>
      <c r="H183" s="9" t="s">
        <v>2849</v>
      </c>
      <c r="I183" t="s">
        <v>77</v>
      </c>
      <c r="J183" t="s">
        <v>84</v>
      </c>
      <c r="K183" t="s">
        <v>2005</v>
      </c>
      <c r="L183" t="s">
        <v>2126</v>
      </c>
      <c r="M183" t="s">
        <v>2044</v>
      </c>
      <c r="N183">
        <f t="shared" si="3"/>
        <v>170</v>
      </c>
      <c r="O183" t="s">
        <v>2053</v>
      </c>
      <c r="P183" t="s">
        <v>2081</v>
      </c>
      <c r="Q183" t="s">
        <v>2081</v>
      </c>
      <c r="R183" t="s">
        <v>2081</v>
      </c>
      <c r="S183" t="s">
        <v>79</v>
      </c>
      <c r="T183" t="s">
        <v>82</v>
      </c>
      <c r="U183" t="s">
        <v>82</v>
      </c>
      <c r="V183">
        <v>10</v>
      </c>
    </row>
    <row r="184" spans="1:22" ht="16.5" thickBot="1" x14ac:dyDescent="0.3">
      <c r="A184" s="15"/>
      <c r="G184" s="24"/>
      <c r="H184" s="9" t="s">
        <v>2850</v>
      </c>
    </row>
    <row r="185" spans="1:22" ht="16.5" thickBot="1" x14ac:dyDescent="0.3">
      <c r="A185" s="15"/>
      <c r="G185" s="24"/>
      <c r="H185" s="9" t="s">
        <v>2851</v>
      </c>
    </row>
    <row r="186" spans="1:22" ht="16.5" thickBot="1" x14ac:dyDescent="0.3">
      <c r="A186" s="15" t="s">
        <v>162</v>
      </c>
      <c r="B186" s="16" t="s">
        <v>1697</v>
      </c>
      <c r="C186" s="16" t="s">
        <v>1762</v>
      </c>
      <c r="D186" s="16">
        <v>215</v>
      </c>
      <c r="E186" s="16">
        <v>85</v>
      </c>
      <c r="F186" s="16">
        <v>16</v>
      </c>
      <c r="G186" s="24" t="s">
        <v>2187</v>
      </c>
      <c r="H186" s="9" t="s">
        <v>2840</v>
      </c>
      <c r="I186" t="s">
        <v>77</v>
      </c>
      <c r="J186" t="s">
        <v>84</v>
      </c>
      <c r="K186" t="s">
        <v>2006</v>
      </c>
      <c r="L186" t="s">
        <v>2120</v>
      </c>
      <c r="M186" t="s">
        <v>2044</v>
      </c>
      <c r="N186">
        <f t="shared" si="3"/>
        <v>170</v>
      </c>
      <c r="O186" t="s">
        <v>2053</v>
      </c>
      <c r="P186" t="s">
        <v>2081</v>
      </c>
      <c r="Q186" t="s">
        <v>2081</v>
      </c>
      <c r="R186" t="s">
        <v>2081</v>
      </c>
      <c r="S186" t="s">
        <v>79</v>
      </c>
      <c r="T186" t="s">
        <v>82</v>
      </c>
      <c r="U186" t="s">
        <v>82</v>
      </c>
      <c r="V186">
        <v>10</v>
      </c>
    </row>
    <row r="187" spans="1:22" ht="16.5" thickBot="1" x14ac:dyDescent="0.3">
      <c r="A187" s="15"/>
      <c r="G187" s="24"/>
      <c r="H187" s="9" t="s">
        <v>2842</v>
      </c>
    </row>
    <row r="188" spans="1:22" ht="16.5" thickBot="1" x14ac:dyDescent="0.3">
      <c r="A188" s="15"/>
      <c r="G188" s="24"/>
      <c r="H188" s="9" t="s">
        <v>2841</v>
      </c>
    </row>
    <row r="189" spans="1:22" ht="16.5" thickBot="1" x14ac:dyDescent="0.3">
      <c r="A189" s="15" t="s">
        <v>163</v>
      </c>
      <c r="B189" s="16" t="s">
        <v>1702</v>
      </c>
      <c r="C189" s="16" t="s">
        <v>1765</v>
      </c>
      <c r="D189" s="16">
        <v>175</v>
      </c>
      <c r="E189" s="16">
        <v>70</v>
      </c>
      <c r="F189" s="16">
        <v>14</v>
      </c>
      <c r="G189" s="24" t="s">
        <v>2337</v>
      </c>
      <c r="H189" s="9" t="s">
        <v>2942</v>
      </c>
      <c r="I189" t="s">
        <v>1718</v>
      </c>
      <c r="J189" t="s">
        <v>1720</v>
      </c>
      <c r="K189">
        <v>84</v>
      </c>
      <c r="L189">
        <f>VLOOKUP(K189,Sheet4!$A$2:$B$73,2,FALSE)</f>
        <v>500</v>
      </c>
      <c r="M189" t="s">
        <v>2045</v>
      </c>
      <c r="N189">
        <f t="shared" si="3"/>
        <v>190</v>
      </c>
      <c r="O189" t="s">
        <v>2052</v>
      </c>
      <c r="P189" t="s">
        <v>81</v>
      </c>
      <c r="Q189" t="s">
        <v>81</v>
      </c>
      <c r="R189">
        <v>500</v>
      </c>
      <c r="S189" t="s">
        <v>79</v>
      </c>
      <c r="T189" t="s">
        <v>82</v>
      </c>
      <c r="U189" t="s">
        <v>82</v>
      </c>
      <c r="V189" t="s">
        <v>2050</v>
      </c>
    </row>
    <row r="190" spans="1:22" ht="16.5" thickBot="1" x14ac:dyDescent="0.3">
      <c r="A190" s="15"/>
      <c r="G190" s="24"/>
      <c r="H190" s="9" t="s">
        <v>2943</v>
      </c>
    </row>
    <row r="191" spans="1:22" ht="16.5" thickBot="1" x14ac:dyDescent="0.3">
      <c r="A191" s="15"/>
      <c r="G191" s="24"/>
      <c r="H191" s="9" t="s">
        <v>2944</v>
      </c>
    </row>
    <row r="192" spans="1:22" ht="16.5" thickBot="1" x14ac:dyDescent="0.3">
      <c r="A192" s="15" t="s">
        <v>164</v>
      </c>
      <c r="B192" s="16" t="s">
        <v>1697</v>
      </c>
      <c r="C192" s="16" t="s">
        <v>1745</v>
      </c>
      <c r="D192" s="16">
        <v>195</v>
      </c>
      <c r="E192" s="16">
        <v>65</v>
      </c>
      <c r="F192" s="16">
        <v>15</v>
      </c>
      <c r="G192" s="24" t="s">
        <v>2204</v>
      </c>
      <c r="H192" s="9" t="s">
        <v>2816</v>
      </c>
      <c r="I192" t="s">
        <v>1718</v>
      </c>
      <c r="J192" t="s">
        <v>1719</v>
      </c>
      <c r="K192">
        <v>91</v>
      </c>
      <c r="L192">
        <f>VLOOKUP(K192,Sheet4!$A$2:$B$73,2,FALSE)</f>
        <v>615</v>
      </c>
      <c r="M192" t="s">
        <v>2045</v>
      </c>
      <c r="N192">
        <f t="shared" si="3"/>
        <v>190</v>
      </c>
      <c r="O192" t="s">
        <v>2052</v>
      </c>
      <c r="P192" t="s">
        <v>81</v>
      </c>
      <c r="Q192" t="s">
        <v>81</v>
      </c>
      <c r="R192">
        <v>440</v>
      </c>
      <c r="S192" t="s">
        <v>79</v>
      </c>
      <c r="T192" t="s">
        <v>82</v>
      </c>
      <c r="U192" t="s">
        <v>82</v>
      </c>
      <c r="V192">
        <v>4</v>
      </c>
    </row>
    <row r="193" spans="1:23" ht="16.5" thickBot="1" x14ac:dyDescent="0.3">
      <c r="A193" s="15"/>
      <c r="G193" s="24"/>
      <c r="H193" s="9" t="s">
        <v>2817</v>
      </c>
    </row>
    <row r="194" spans="1:23" ht="16.5" thickBot="1" x14ac:dyDescent="0.3">
      <c r="A194" s="15"/>
      <c r="G194" s="24"/>
      <c r="H194" s="9" t="s">
        <v>2818</v>
      </c>
    </row>
    <row r="195" spans="1:23" ht="16.5" thickBot="1" x14ac:dyDescent="0.3">
      <c r="A195" s="15" t="s">
        <v>165</v>
      </c>
      <c r="B195" s="16" t="s">
        <v>1699</v>
      </c>
      <c r="C195" s="16" t="s">
        <v>1749</v>
      </c>
      <c r="D195" s="16">
        <v>185</v>
      </c>
      <c r="E195" s="16">
        <v>90</v>
      </c>
      <c r="F195" s="16">
        <v>14</v>
      </c>
      <c r="G195" s="24" t="s">
        <v>2373</v>
      </c>
      <c r="I195" t="s">
        <v>77</v>
      </c>
      <c r="J195" t="s">
        <v>1719</v>
      </c>
      <c r="K195" t="s">
        <v>1997</v>
      </c>
      <c r="L195" t="s">
        <v>2101</v>
      </c>
      <c r="M195" t="s">
        <v>2039</v>
      </c>
      <c r="N195">
        <f t="shared" si="3"/>
        <v>160</v>
      </c>
      <c r="O195" t="s">
        <v>2055</v>
      </c>
      <c r="P195" t="s">
        <v>2081</v>
      </c>
      <c r="Q195" t="s">
        <v>2081</v>
      </c>
      <c r="R195" t="s">
        <v>2081</v>
      </c>
      <c r="S195" t="s">
        <v>79</v>
      </c>
      <c r="T195" t="s">
        <v>82</v>
      </c>
      <c r="U195" t="s">
        <v>82</v>
      </c>
      <c r="V195">
        <v>8</v>
      </c>
    </row>
    <row r="196" spans="1:23" ht="16.5" thickBot="1" x14ac:dyDescent="0.3">
      <c r="A196" s="15" t="s">
        <v>166</v>
      </c>
      <c r="B196" s="16" t="s">
        <v>1700</v>
      </c>
      <c r="C196" s="16" t="s">
        <v>1763</v>
      </c>
      <c r="D196" s="16">
        <v>185</v>
      </c>
      <c r="E196" s="16">
        <v>65</v>
      </c>
      <c r="F196" s="16">
        <v>15</v>
      </c>
      <c r="G196" s="24" t="s">
        <v>2208</v>
      </c>
      <c r="H196" s="9" t="s">
        <v>2954</v>
      </c>
      <c r="I196" t="s">
        <v>1718</v>
      </c>
      <c r="J196" t="s">
        <v>1719</v>
      </c>
      <c r="K196">
        <v>92</v>
      </c>
      <c r="L196">
        <f>VLOOKUP(K196,Sheet4!$A$2:$B$73,2,FALSE)</f>
        <v>630</v>
      </c>
      <c r="M196" t="s">
        <v>2041</v>
      </c>
      <c r="N196">
        <f t="shared" si="3"/>
        <v>210</v>
      </c>
      <c r="O196" t="s">
        <v>85</v>
      </c>
      <c r="P196" t="s">
        <v>80</v>
      </c>
      <c r="Q196" t="s">
        <v>80</v>
      </c>
      <c r="R196">
        <v>420</v>
      </c>
      <c r="S196" t="s">
        <v>79</v>
      </c>
      <c r="T196" t="s">
        <v>82</v>
      </c>
      <c r="U196" t="s">
        <v>82</v>
      </c>
      <c r="V196" t="s">
        <v>2050</v>
      </c>
    </row>
    <row r="197" spans="1:23" ht="16.5" thickBot="1" x14ac:dyDescent="0.3">
      <c r="A197" s="15"/>
      <c r="G197" s="24"/>
      <c r="H197" s="9" t="s">
        <v>2955</v>
      </c>
    </row>
    <row r="198" spans="1:23" ht="16.5" thickBot="1" x14ac:dyDescent="0.3">
      <c r="A198" s="15"/>
      <c r="G198" s="24"/>
      <c r="H198" s="9" t="s">
        <v>2956</v>
      </c>
    </row>
    <row r="199" spans="1:23" ht="16.5" thickBot="1" x14ac:dyDescent="0.3">
      <c r="A199" s="15" t="s">
        <v>167</v>
      </c>
      <c r="B199" s="16" t="s">
        <v>1702</v>
      </c>
      <c r="C199" s="16" t="s">
        <v>1774</v>
      </c>
      <c r="D199" s="16">
        <v>225</v>
      </c>
      <c r="E199" s="16">
        <v>45</v>
      </c>
      <c r="F199" s="16">
        <v>17</v>
      </c>
      <c r="G199" s="24" t="s">
        <v>2313</v>
      </c>
      <c r="H199" s="9" t="s">
        <v>2901</v>
      </c>
      <c r="I199" t="s">
        <v>1718</v>
      </c>
      <c r="J199" t="s">
        <v>1719</v>
      </c>
      <c r="K199">
        <v>94</v>
      </c>
      <c r="L199">
        <f>VLOOKUP(K199,Sheet4!$A$2:$B$73,2,FALSE)</f>
        <v>670</v>
      </c>
      <c r="M199" t="s">
        <v>2043</v>
      </c>
      <c r="N199">
        <f t="shared" ref="N199:N266" si="4">IF(M199="L",120,IF(M199="M", 130, IF(M199="N",140, IF(M199="P",150,IF(M199="Q",160,IF(M199="R",170,IF(M199="S",180,IF(M199="T",190,IF(M199="H",210, IF(M199="V",240,IF(M199="W",270,IF(M199="Y",300,"error"))))))))))))</f>
        <v>270</v>
      </c>
      <c r="O199" t="s">
        <v>85</v>
      </c>
      <c r="P199" t="s">
        <v>80</v>
      </c>
      <c r="Q199" t="s">
        <v>80</v>
      </c>
      <c r="R199">
        <v>460</v>
      </c>
      <c r="S199" t="s">
        <v>79</v>
      </c>
      <c r="T199" t="s">
        <v>82</v>
      </c>
      <c r="U199" t="s">
        <v>82</v>
      </c>
      <c r="V199" t="s">
        <v>2050</v>
      </c>
    </row>
    <row r="200" spans="1:23" ht="16.5" thickBot="1" x14ac:dyDescent="0.3">
      <c r="A200" s="15"/>
      <c r="G200" s="24"/>
      <c r="H200" s="9" t="s">
        <v>2902</v>
      </c>
    </row>
    <row r="201" spans="1:23" ht="16.5" thickBot="1" x14ac:dyDescent="0.3">
      <c r="A201" s="15"/>
      <c r="G201" s="24"/>
      <c r="H201" s="9" t="s">
        <v>2903</v>
      </c>
    </row>
    <row r="202" spans="1:23" ht="16.5" thickBot="1" x14ac:dyDescent="0.3">
      <c r="A202" s="15" t="s">
        <v>1605</v>
      </c>
      <c r="B202" s="16" t="s">
        <v>75</v>
      </c>
      <c r="C202" s="16" t="s">
        <v>1775</v>
      </c>
      <c r="D202" s="16">
        <v>205</v>
      </c>
      <c r="E202" s="16">
        <v>65</v>
      </c>
      <c r="F202" s="16">
        <v>16</v>
      </c>
      <c r="G202" s="24" t="s">
        <v>2250</v>
      </c>
      <c r="I202" t="s">
        <v>77</v>
      </c>
      <c r="J202" t="s">
        <v>1994</v>
      </c>
      <c r="K202">
        <v>107</v>
      </c>
      <c r="L202">
        <f>VLOOKUP(K202,Sheet4!$A$2:$B$73,2,FALSE)</f>
        <v>975</v>
      </c>
      <c r="M202" t="s">
        <v>2045</v>
      </c>
      <c r="N202">
        <f t="shared" si="4"/>
        <v>190</v>
      </c>
      <c r="O202" t="s">
        <v>2055</v>
      </c>
      <c r="P202" t="s">
        <v>2081</v>
      </c>
      <c r="Q202" t="s">
        <v>2081</v>
      </c>
      <c r="R202" t="s">
        <v>2081</v>
      </c>
      <c r="S202" t="s">
        <v>79</v>
      </c>
      <c r="T202" t="s">
        <v>2051</v>
      </c>
      <c r="U202" t="s">
        <v>82</v>
      </c>
      <c r="V202">
        <v>8</v>
      </c>
    </row>
    <row r="203" spans="1:23" ht="16.5" thickBot="1" x14ac:dyDescent="0.3">
      <c r="A203" s="15" t="s">
        <v>169</v>
      </c>
      <c r="B203" s="16" t="s">
        <v>1699</v>
      </c>
      <c r="C203" s="16" t="s">
        <v>1751</v>
      </c>
      <c r="D203" s="16">
        <v>205</v>
      </c>
      <c r="E203" s="16">
        <v>60</v>
      </c>
      <c r="F203" s="16">
        <v>15</v>
      </c>
      <c r="G203" s="24" t="s">
        <v>2374</v>
      </c>
      <c r="I203" t="s">
        <v>1718</v>
      </c>
      <c r="J203" t="s">
        <v>1719</v>
      </c>
      <c r="K203">
        <v>91</v>
      </c>
      <c r="L203">
        <f>VLOOKUP(K203,Sheet4!$A$2:$B$73,2,FALSE)</f>
        <v>615</v>
      </c>
      <c r="M203" t="s">
        <v>2041</v>
      </c>
      <c r="N203">
        <f t="shared" si="4"/>
        <v>210</v>
      </c>
      <c r="O203" t="s">
        <v>2052</v>
      </c>
      <c r="P203" t="s">
        <v>80</v>
      </c>
      <c r="Q203" t="s">
        <v>81</v>
      </c>
      <c r="R203">
        <v>550</v>
      </c>
      <c r="S203" t="s">
        <v>79</v>
      </c>
      <c r="T203" t="s">
        <v>82</v>
      </c>
      <c r="U203" t="s">
        <v>82</v>
      </c>
      <c r="V203" t="s">
        <v>2050</v>
      </c>
    </row>
    <row r="204" spans="1:23" ht="16.5" thickBot="1" x14ac:dyDescent="0.3">
      <c r="A204" s="15" t="s">
        <v>170</v>
      </c>
      <c r="B204" s="16" t="s">
        <v>1700</v>
      </c>
      <c r="C204" s="16" t="s">
        <v>1776</v>
      </c>
      <c r="D204" s="16">
        <v>195</v>
      </c>
      <c r="E204" s="16">
        <v>65</v>
      </c>
      <c r="F204" s="16">
        <v>15</v>
      </c>
      <c r="G204" s="24" t="s">
        <v>2214</v>
      </c>
      <c r="I204" t="s">
        <v>1718</v>
      </c>
      <c r="J204" t="s">
        <v>1720</v>
      </c>
      <c r="K204">
        <v>91</v>
      </c>
      <c r="L204">
        <f>VLOOKUP(K204,Sheet4!$A$2:$B$73,2,FALSE)</f>
        <v>615</v>
      </c>
      <c r="M204" t="s">
        <v>2045</v>
      </c>
      <c r="N204">
        <f t="shared" si="4"/>
        <v>190</v>
      </c>
      <c r="O204" t="s">
        <v>2052</v>
      </c>
      <c r="P204" t="s">
        <v>80</v>
      </c>
      <c r="Q204" t="s">
        <v>81</v>
      </c>
      <c r="R204">
        <v>760</v>
      </c>
      <c r="S204" t="s">
        <v>79</v>
      </c>
      <c r="T204" t="s">
        <v>82</v>
      </c>
      <c r="U204" t="s">
        <v>82</v>
      </c>
      <c r="V204" t="s">
        <v>2050</v>
      </c>
    </row>
    <row r="205" spans="1:23" ht="16.5" thickBot="1" x14ac:dyDescent="0.3">
      <c r="A205" s="15" t="s">
        <v>171</v>
      </c>
      <c r="B205" s="16" t="s">
        <v>1700</v>
      </c>
      <c r="C205" s="16" t="s">
        <v>1752</v>
      </c>
      <c r="D205" s="16">
        <v>205</v>
      </c>
      <c r="E205" s="16">
        <v>65</v>
      </c>
      <c r="F205" s="16">
        <v>15</v>
      </c>
      <c r="G205" s="24" t="s">
        <v>2230</v>
      </c>
      <c r="I205" t="s">
        <v>77</v>
      </c>
      <c r="J205" t="s">
        <v>1719</v>
      </c>
      <c r="K205">
        <v>94</v>
      </c>
      <c r="L205">
        <f>VLOOKUP(K205,Sheet4!$A$2:$B$73,2,FALSE)</f>
        <v>670</v>
      </c>
      <c r="M205" t="s">
        <v>2041</v>
      </c>
      <c r="N205">
        <f t="shared" si="4"/>
        <v>210</v>
      </c>
      <c r="O205" t="s">
        <v>2052</v>
      </c>
      <c r="P205" t="s">
        <v>80</v>
      </c>
      <c r="Q205" t="s">
        <v>81</v>
      </c>
      <c r="R205">
        <v>440</v>
      </c>
      <c r="S205" t="s">
        <v>2638</v>
      </c>
      <c r="T205" t="s">
        <v>82</v>
      </c>
      <c r="U205" t="s">
        <v>82</v>
      </c>
      <c r="V205" t="s">
        <v>2050</v>
      </c>
      <c r="W205" t="s">
        <v>86</v>
      </c>
    </row>
    <row r="206" spans="1:23" ht="16.5" thickBot="1" x14ac:dyDescent="0.3">
      <c r="A206" s="15" t="s">
        <v>172</v>
      </c>
      <c r="B206" s="16" t="s">
        <v>1699</v>
      </c>
      <c r="C206" s="16" t="s">
        <v>1751</v>
      </c>
      <c r="D206" s="16">
        <v>225</v>
      </c>
      <c r="E206" s="16">
        <v>60</v>
      </c>
      <c r="F206" s="16">
        <v>17</v>
      </c>
      <c r="G206" s="24" t="s">
        <v>2374</v>
      </c>
      <c r="I206" t="s">
        <v>1718</v>
      </c>
      <c r="J206" t="s">
        <v>1719</v>
      </c>
      <c r="K206">
        <v>99</v>
      </c>
      <c r="L206">
        <f>VLOOKUP(K206,Sheet4!$A$2:$B$73,2,FALSE)</f>
        <v>775</v>
      </c>
      <c r="M206" t="s">
        <v>2045</v>
      </c>
      <c r="N206">
        <f t="shared" si="4"/>
        <v>190</v>
      </c>
      <c r="O206" t="s">
        <v>2052</v>
      </c>
      <c r="P206" t="s">
        <v>81</v>
      </c>
      <c r="Q206" t="s">
        <v>81</v>
      </c>
      <c r="R206">
        <v>440</v>
      </c>
      <c r="S206" t="s">
        <v>79</v>
      </c>
      <c r="T206" t="s">
        <v>82</v>
      </c>
      <c r="U206" t="s">
        <v>82</v>
      </c>
      <c r="V206" t="s">
        <v>2050</v>
      </c>
    </row>
    <row r="207" spans="1:23" ht="16.5" thickBot="1" x14ac:dyDescent="0.3">
      <c r="A207" s="15" t="s">
        <v>173</v>
      </c>
      <c r="B207" s="16" t="s">
        <v>1697</v>
      </c>
      <c r="C207" s="16" t="s">
        <v>1777</v>
      </c>
      <c r="D207" s="16">
        <v>255</v>
      </c>
      <c r="E207" s="16">
        <v>55</v>
      </c>
      <c r="F207" s="16">
        <v>19</v>
      </c>
      <c r="G207" s="24" t="s">
        <v>2200</v>
      </c>
      <c r="H207" s="9" t="s">
        <v>2890</v>
      </c>
      <c r="I207" t="s">
        <v>77</v>
      </c>
      <c r="J207" t="s">
        <v>84</v>
      </c>
      <c r="K207">
        <v>111</v>
      </c>
      <c r="L207">
        <f>VLOOKUP(K207,Sheet4!$A$2:$B$73,2,FALSE)</f>
        <v>1090</v>
      </c>
      <c r="M207" t="s">
        <v>2041</v>
      </c>
      <c r="N207">
        <f t="shared" si="4"/>
        <v>210</v>
      </c>
      <c r="O207" t="s">
        <v>85</v>
      </c>
      <c r="P207" t="s">
        <v>80</v>
      </c>
      <c r="Q207" t="s">
        <v>81</v>
      </c>
      <c r="R207">
        <v>520</v>
      </c>
      <c r="S207" t="s">
        <v>79</v>
      </c>
      <c r="T207" t="s">
        <v>82</v>
      </c>
      <c r="U207" t="s">
        <v>82</v>
      </c>
      <c r="V207" t="s">
        <v>2050</v>
      </c>
    </row>
    <row r="208" spans="1:23" ht="16.5" thickBot="1" x14ac:dyDescent="0.3">
      <c r="A208" s="15"/>
      <c r="G208" s="24"/>
      <c r="H208" s="9" t="s">
        <v>2891</v>
      </c>
    </row>
    <row r="209" spans="1:22" ht="16.5" thickBot="1" x14ac:dyDescent="0.3">
      <c r="A209" s="15"/>
      <c r="G209" s="24"/>
      <c r="H209" s="9" t="s">
        <v>2892</v>
      </c>
    </row>
    <row r="210" spans="1:22" ht="16.5" thickBot="1" x14ac:dyDescent="0.3">
      <c r="A210" s="15">
        <v>10053360</v>
      </c>
      <c r="B210" s="16" t="s">
        <v>1704</v>
      </c>
      <c r="C210" s="16" t="s">
        <v>1778</v>
      </c>
      <c r="D210" s="16">
        <v>205</v>
      </c>
      <c r="E210" s="16">
        <v>60</v>
      </c>
      <c r="F210" s="16">
        <v>13</v>
      </c>
      <c r="G210" s="24" t="s">
        <v>2380</v>
      </c>
      <c r="I210" t="s">
        <v>1718</v>
      </c>
      <c r="J210" t="s">
        <v>1719</v>
      </c>
      <c r="K210">
        <v>86</v>
      </c>
      <c r="L210">
        <f>VLOOKUP(K210,Sheet4!$A$2:$B$73,2,FALSE)</f>
        <v>530</v>
      </c>
      <c r="M210" t="s">
        <v>78</v>
      </c>
      <c r="N210">
        <f t="shared" si="4"/>
        <v>180</v>
      </c>
      <c r="O210" t="s">
        <v>81</v>
      </c>
      <c r="P210" t="s">
        <v>2081</v>
      </c>
      <c r="Q210" t="s">
        <v>2081</v>
      </c>
      <c r="R210" t="s">
        <v>2081</v>
      </c>
      <c r="S210" t="s">
        <v>79</v>
      </c>
      <c r="T210" t="s">
        <v>82</v>
      </c>
      <c r="U210" t="s">
        <v>82</v>
      </c>
      <c r="V210">
        <v>4</v>
      </c>
    </row>
    <row r="211" spans="1:22" ht="16.5" thickBot="1" x14ac:dyDescent="0.3">
      <c r="A211" s="15" t="s">
        <v>174</v>
      </c>
      <c r="B211" s="16" t="s">
        <v>1699</v>
      </c>
      <c r="C211" s="16" t="s">
        <v>1751</v>
      </c>
      <c r="D211" s="16">
        <v>195</v>
      </c>
      <c r="E211" s="16">
        <v>70</v>
      </c>
      <c r="F211" s="16">
        <v>14</v>
      </c>
      <c r="G211" s="24" t="s">
        <v>2374</v>
      </c>
      <c r="I211" t="s">
        <v>1718</v>
      </c>
      <c r="J211" t="s">
        <v>1719</v>
      </c>
      <c r="K211">
        <v>91</v>
      </c>
      <c r="L211">
        <f>VLOOKUP(K211,Sheet4!$A$2:$B$73,2,FALSE)</f>
        <v>615</v>
      </c>
      <c r="M211" t="s">
        <v>2045</v>
      </c>
      <c r="N211">
        <f t="shared" si="4"/>
        <v>190</v>
      </c>
      <c r="O211" t="s">
        <v>2052</v>
      </c>
      <c r="P211" t="s">
        <v>81</v>
      </c>
      <c r="Q211" t="s">
        <v>81</v>
      </c>
      <c r="R211">
        <v>440</v>
      </c>
      <c r="S211" t="s">
        <v>79</v>
      </c>
      <c r="T211" t="s">
        <v>82</v>
      </c>
      <c r="U211" t="s">
        <v>82</v>
      </c>
      <c r="V211" t="s">
        <v>2050</v>
      </c>
    </row>
    <row r="212" spans="1:22" ht="16.5" thickBot="1" x14ac:dyDescent="0.3">
      <c r="A212" s="15" t="s">
        <v>449</v>
      </c>
      <c r="B212" s="16" t="s">
        <v>75</v>
      </c>
      <c r="C212" s="16" t="s">
        <v>1779</v>
      </c>
      <c r="D212" s="16">
        <v>185</v>
      </c>
      <c r="E212" s="16">
        <v>90</v>
      </c>
      <c r="F212" s="16">
        <v>14</v>
      </c>
      <c r="G212" s="24" t="s">
        <v>2299</v>
      </c>
      <c r="I212" t="s">
        <v>77</v>
      </c>
      <c r="J212" t="s">
        <v>84</v>
      </c>
      <c r="K212" t="s">
        <v>1997</v>
      </c>
      <c r="L212" t="s">
        <v>2101</v>
      </c>
      <c r="M212" t="s">
        <v>2044</v>
      </c>
      <c r="N212">
        <f t="shared" si="4"/>
        <v>170</v>
      </c>
      <c r="O212" t="s">
        <v>2055</v>
      </c>
      <c r="P212" t="s">
        <v>2081</v>
      </c>
      <c r="Q212" t="s">
        <v>2081</v>
      </c>
      <c r="R212" t="s">
        <v>2081</v>
      </c>
      <c r="S212" t="s">
        <v>79</v>
      </c>
      <c r="T212" t="s">
        <v>82</v>
      </c>
      <c r="U212" t="s">
        <v>82</v>
      </c>
      <c r="V212">
        <v>8</v>
      </c>
    </row>
    <row r="213" spans="1:22" ht="16.5" thickBot="1" x14ac:dyDescent="0.3">
      <c r="A213" s="15" t="s">
        <v>176</v>
      </c>
      <c r="B213" s="16" t="s">
        <v>1697</v>
      </c>
      <c r="C213" s="16" t="s">
        <v>1772</v>
      </c>
      <c r="D213" s="16">
        <v>235</v>
      </c>
      <c r="E213" s="16">
        <v>70</v>
      </c>
      <c r="F213" s="16">
        <v>16</v>
      </c>
      <c r="G213" s="24" t="s">
        <v>2188</v>
      </c>
      <c r="H213" s="9" t="s">
        <v>2840</v>
      </c>
      <c r="I213" t="s">
        <v>77</v>
      </c>
      <c r="J213" t="s">
        <v>84</v>
      </c>
      <c r="K213">
        <v>106</v>
      </c>
      <c r="L213">
        <f>VLOOKUP(K213,Sheet4!$A$2:$B$73,2,FALSE)</f>
        <v>950</v>
      </c>
      <c r="M213" t="s">
        <v>2045</v>
      </c>
      <c r="N213">
        <f t="shared" si="4"/>
        <v>190</v>
      </c>
      <c r="O213" t="s">
        <v>2063</v>
      </c>
      <c r="P213" t="s">
        <v>80</v>
      </c>
      <c r="Q213" t="s">
        <v>81</v>
      </c>
      <c r="R213">
        <v>520</v>
      </c>
      <c r="S213" t="s">
        <v>2640</v>
      </c>
      <c r="T213" t="s">
        <v>82</v>
      </c>
      <c r="U213" t="s">
        <v>82</v>
      </c>
      <c r="V213">
        <v>4</v>
      </c>
    </row>
    <row r="214" spans="1:22" ht="16.5" thickBot="1" x14ac:dyDescent="0.3">
      <c r="A214" s="15"/>
      <c r="G214" s="24"/>
      <c r="H214" s="9" t="s">
        <v>2842</v>
      </c>
    </row>
    <row r="215" spans="1:22" ht="16.5" thickBot="1" x14ac:dyDescent="0.3">
      <c r="A215" s="15"/>
      <c r="G215" s="24"/>
      <c r="H215" s="9" t="s">
        <v>2841</v>
      </c>
    </row>
    <row r="216" spans="1:22" ht="16.5" thickBot="1" x14ac:dyDescent="0.3">
      <c r="A216" s="15" t="s">
        <v>177</v>
      </c>
      <c r="B216" s="16" t="s">
        <v>1702</v>
      </c>
      <c r="C216" s="16" t="s">
        <v>1774</v>
      </c>
      <c r="D216" s="16">
        <v>205</v>
      </c>
      <c r="E216" s="16">
        <v>55</v>
      </c>
      <c r="F216" s="16">
        <v>16</v>
      </c>
      <c r="G216" s="24" t="s">
        <v>2313</v>
      </c>
      <c r="H216" s="9" t="s">
        <v>2901</v>
      </c>
      <c r="I216" t="s">
        <v>1718</v>
      </c>
      <c r="J216" t="s">
        <v>1719</v>
      </c>
      <c r="K216">
        <v>91</v>
      </c>
      <c r="L216">
        <f>VLOOKUP(K216,Sheet4!$A$2:$B$73,2,FALSE)</f>
        <v>615</v>
      </c>
      <c r="M216" t="s">
        <v>2042</v>
      </c>
      <c r="N216">
        <f t="shared" si="4"/>
        <v>240</v>
      </c>
      <c r="O216" t="s">
        <v>2052</v>
      </c>
      <c r="P216" t="s">
        <v>80</v>
      </c>
      <c r="Q216" t="s">
        <v>80</v>
      </c>
      <c r="R216">
        <v>460</v>
      </c>
      <c r="S216" t="s">
        <v>79</v>
      </c>
      <c r="T216" t="s">
        <v>82</v>
      </c>
      <c r="U216" t="s">
        <v>82</v>
      </c>
      <c r="V216" t="s">
        <v>2050</v>
      </c>
    </row>
    <row r="217" spans="1:22" ht="16.5" thickBot="1" x14ac:dyDescent="0.3">
      <c r="A217" s="15"/>
      <c r="G217" s="24"/>
      <c r="H217" s="9" t="s">
        <v>2902</v>
      </c>
    </row>
    <row r="218" spans="1:22" ht="16.5" thickBot="1" x14ac:dyDescent="0.3">
      <c r="A218" s="15"/>
      <c r="G218" s="24"/>
      <c r="H218" s="9" t="s">
        <v>2903</v>
      </c>
    </row>
    <row r="219" spans="1:22" ht="16.5" thickBot="1" x14ac:dyDescent="0.3">
      <c r="A219" s="15" t="s">
        <v>178</v>
      </c>
      <c r="B219" s="16" t="s">
        <v>1700</v>
      </c>
      <c r="C219" s="16" t="s">
        <v>1763</v>
      </c>
      <c r="D219" s="16">
        <v>175</v>
      </c>
      <c r="E219" s="16">
        <v>65</v>
      </c>
      <c r="F219" s="16">
        <v>14</v>
      </c>
      <c r="G219" s="24" t="s">
        <v>2208</v>
      </c>
      <c r="H219" s="9" t="s">
        <v>2954</v>
      </c>
      <c r="I219" t="s">
        <v>1718</v>
      </c>
      <c r="J219" t="s">
        <v>1719</v>
      </c>
      <c r="K219">
        <v>82</v>
      </c>
      <c r="L219">
        <f>VLOOKUP(K219,Sheet4!$A$2:$B$73,2,FALSE)</f>
        <v>475</v>
      </c>
      <c r="M219" t="s">
        <v>2045</v>
      </c>
      <c r="N219">
        <f t="shared" si="4"/>
        <v>190</v>
      </c>
      <c r="O219" t="s">
        <v>2052</v>
      </c>
      <c r="P219" t="s">
        <v>80</v>
      </c>
      <c r="Q219" t="s">
        <v>80</v>
      </c>
      <c r="R219">
        <v>420</v>
      </c>
      <c r="S219" t="s">
        <v>79</v>
      </c>
      <c r="T219" t="s">
        <v>82</v>
      </c>
      <c r="U219" t="s">
        <v>82</v>
      </c>
      <c r="V219" t="s">
        <v>2050</v>
      </c>
    </row>
    <row r="220" spans="1:22" ht="16.5" thickBot="1" x14ac:dyDescent="0.3">
      <c r="A220" s="15"/>
      <c r="G220" s="24"/>
      <c r="H220" s="9" t="s">
        <v>2955</v>
      </c>
    </row>
    <row r="221" spans="1:22" ht="16.5" thickBot="1" x14ac:dyDescent="0.3">
      <c r="A221" s="15"/>
      <c r="G221" s="24"/>
      <c r="H221" s="9" t="s">
        <v>2956</v>
      </c>
    </row>
    <row r="222" spans="1:22" ht="16.5" thickBot="1" x14ac:dyDescent="0.3">
      <c r="A222" s="15" t="s">
        <v>179</v>
      </c>
      <c r="B222" s="16" t="s">
        <v>1697</v>
      </c>
      <c r="C222" s="16" t="s">
        <v>1745</v>
      </c>
      <c r="D222" s="16">
        <v>205</v>
      </c>
      <c r="E222" s="16">
        <v>65</v>
      </c>
      <c r="F222" s="16">
        <v>15</v>
      </c>
      <c r="G222" s="24" t="s">
        <v>2204</v>
      </c>
      <c r="H222" s="9" t="s">
        <v>2816</v>
      </c>
      <c r="I222" t="s">
        <v>1718</v>
      </c>
      <c r="J222" t="s">
        <v>1719</v>
      </c>
      <c r="K222">
        <v>94</v>
      </c>
      <c r="L222">
        <f>VLOOKUP(K222,Sheet4!$A$2:$B$73,2,FALSE)</f>
        <v>670</v>
      </c>
      <c r="M222" t="s">
        <v>2045</v>
      </c>
      <c r="N222">
        <f t="shared" si="4"/>
        <v>190</v>
      </c>
      <c r="O222" t="s">
        <v>2052</v>
      </c>
      <c r="P222" t="s">
        <v>81</v>
      </c>
      <c r="Q222" t="s">
        <v>81</v>
      </c>
      <c r="R222">
        <v>440</v>
      </c>
      <c r="S222" t="s">
        <v>79</v>
      </c>
      <c r="T222" t="s">
        <v>82</v>
      </c>
      <c r="U222" t="s">
        <v>82</v>
      </c>
      <c r="V222">
        <v>4</v>
      </c>
    </row>
    <row r="223" spans="1:22" ht="16.5" thickBot="1" x14ac:dyDescent="0.3">
      <c r="A223" s="15"/>
      <c r="G223" s="24"/>
      <c r="H223" s="9" t="s">
        <v>2817</v>
      </c>
    </row>
    <row r="224" spans="1:22" ht="16.5" thickBot="1" x14ac:dyDescent="0.3">
      <c r="A224" s="15"/>
      <c r="G224" s="24"/>
      <c r="H224" s="9" t="s">
        <v>2818</v>
      </c>
    </row>
    <row r="225" spans="1:22" ht="16.5" thickBot="1" x14ac:dyDescent="0.3">
      <c r="A225" s="15" t="s">
        <v>180</v>
      </c>
      <c r="B225" s="16" t="s">
        <v>1700</v>
      </c>
      <c r="C225" s="16" t="s">
        <v>1763</v>
      </c>
      <c r="D225" s="16">
        <v>195</v>
      </c>
      <c r="E225" s="16">
        <v>65</v>
      </c>
      <c r="F225" s="16">
        <v>15</v>
      </c>
      <c r="G225" s="24" t="s">
        <v>2208</v>
      </c>
      <c r="H225" s="9" t="s">
        <v>2954</v>
      </c>
      <c r="I225" t="s">
        <v>1718</v>
      </c>
      <c r="J225" t="s">
        <v>1719</v>
      </c>
      <c r="K225">
        <v>91</v>
      </c>
      <c r="L225">
        <f>VLOOKUP(K225,Sheet4!$A$2:$B$73,2,FALSE)</f>
        <v>615</v>
      </c>
      <c r="M225" t="s">
        <v>2041</v>
      </c>
      <c r="N225">
        <f t="shared" si="4"/>
        <v>210</v>
      </c>
      <c r="O225" t="s">
        <v>85</v>
      </c>
      <c r="P225" t="s">
        <v>80</v>
      </c>
      <c r="Q225" t="s">
        <v>80</v>
      </c>
      <c r="R225">
        <v>420</v>
      </c>
      <c r="S225" t="s">
        <v>79</v>
      </c>
      <c r="T225" t="s">
        <v>82</v>
      </c>
      <c r="U225" t="s">
        <v>82</v>
      </c>
      <c r="V225" t="s">
        <v>2050</v>
      </c>
    </row>
    <row r="226" spans="1:22" ht="16.5" thickBot="1" x14ac:dyDescent="0.3">
      <c r="A226" s="15"/>
      <c r="G226" s="24"/>
      <c r="H226" s="9" t="s">
        <v>2955</v>
      </c>
    </row>
    <row r="227" spans="1:22" ht="16.5" thickBot="1" x14ac:dyDescent="0.3">
      <c r="A227" s="15"/>
      <c r="G227" s="24"/>
      <c r="H227" s="9" t="s">
        <v>2956</v>
      </c>
    </row>
    <row r="228" spans="1:22" ht="16.5" thickBot="1" x14ac:dyDescent="0.3">
      <c r="A228" s="15" t="s">
        <v>181</v>
      </c>
      <c r="B228" s="16" t="s">
        <v>1702</v>
      </c>
      <c r="C228" s="16" t="s">
        <v>1765</v>
      </c>
      <c r="D228" s="16">
        <v>195</v>
      </c>
      <c r="E228" s="16">
        <v>65</v>
      </c>
      <c r="F228" s="16">
        <v>15</v>
      </c>
      <c r="G228" s="24" t="s">
        <v>2337</v>
      </c>
      <c r="H228" s="9" t="s">
        <v>2942</v>
      </c>
      <c r="I228" t="s">
        <v>1718</v>
      </c>
      <c r="J228" t="s">
        <v>1720</v>
      </c>
      <c r="K228">
        <v>91</v>
      </c>
      <c r="L228">
        <f>VLOOKUP(K228,Sheet4!$A$2:$B$73,2,FALSE)</f>
        <v>615</v>
      </c>
      <c r="M228" t="s">
        <v>2041</v>
      </c>
      <c r="N228">
        <f t="shared" si="4"/>
        <v>210</v>
      </c>
      <c r="O228" t="s">
        <v>2052</v>
      </c>
      <c r="P228" t="s">
        <v>81</v>
      </c>
      <c r="Q228" t="s">
        <v>81</v>
      </c>
      <c r="R228">
        <v>500</v>
      </c>
      <c r="S228" t="s">
        <v>79</v>
      </c>
      <c r="T228" t="s">
        <v>82</v>
      </c>
      <c r="U228" t="s">
        <v>82</v>
      </c>
      <c r="V228" t="s">
        <v>2050</v>
      </c>
    </row>
    <row r="229" spans="1:22" ht="16.5" thickBot="1" x14ac:dyDescent="0.3">
      <c r="A229" s="15"/>
      <c r="G229" s="24"/>
      <c r="H229" s="9" t="s">
        <v>2943</v>
      </c>
    </row>
    <row r="230" spans="1:22" ht="16.5" thickBot="1" x14ac:dyDescent="0.3">
      <c r="A230" s="15"/>
      <c r="G230" s="24"/>
      <c r="H230" s="9" t="s">
        <v>2944</v>
      </c>
    </row>
    <row r="231" spans="1:22" ht="16.5" thickBot="1" x14ac:dyDescent="0.3">
      <c r="A231" s="15" t="s">
        <v>182</v>
      </c>
      <c r="B231" s="16" t="s">
        <v>1697</v>
      </c>
      <c r="C231" s="16" t="s">
        <v>1768</v>
      </c>
      <c r="D231" s="16">
        <v>215</v>
      </c>
      <c r="E231" s="16">
        <v>70</v>
      </c>
      <c r="F231" s="16">
        <v>14</v>
      </c>
      <c r="G231" s="24" t="s">
        <v>2177</v>
      </c>
      <c r="H231" s="9" t="s">
        <v>2811</v>
      </c>
      <c r="I231" t="s">
        <v>1718</v>
      </c>
      <c r="J231" t="s">
        <v>1719</v>
      </c>
      <c r="K231">
        <v>96</v>
      </c>
      <c r="L231">
        <f>VLOOKUP(K231,Sheet4!$A$2:$B$73,2,FALSE)</f>
        <v>710</v>
      </c>
      <c r="M231" t="s">
        <v>2045</v>
      </c>
      <c r="N231">
        <f t="shared" si="4"/>
        <v>190</v>
      </c>
      <c r="O231" t="s">
        <v>2052</v>
      </c>
      <c r="P231" t="s">
        <v>80</v>
      </c>
      <c r="Q231" t="s">
        <v>81</v>
      </c>
      <c r="R231">
        <v>440</v>
      </c>
      <c r="S231" t="s">
        <v>2638</v>
      </c>
      <c r="T231" t="s">
        <v>82</v>
      </c>
      <c r="U231" t="s">
        <v>82</v>
      </c>
      <c r="V231">
        <v>4</v>
      </c>
    </row>
    <row r="232" spans="1:22" ht="16.5" thickBot="1" x14ac:dyDescent="0.3">
      <c r="A232" s="15"/>
      <c r="G232" s="24"/>
      <c r="H232" s="9" t="s">
        <v>2812</v>
      </c>
    </row>
    <row r="233" spans="1:22" ht="16.5" thickBot="1" x14ac:dyDescent="0.3">
      <c r="A233" s="15"/>
      <c r="G233" s="24"/>
      <c r="H233" s="9" t="s">
        <v>2813</v>
      </c>
    </row>
    <row r="234" spans="1:22" ht="16.5" thickBot="1" x14ac:dyDescent="0.3">
      <c r="A234" s="15" t="s">
        <v>183</v>
      </c>
      <c r="B234" s="16" t="s">
        <v>1697</v>
      </c>
      <c r="C234" s="16" t="s">
        <v>1745</v>
      </c>
      <c r="D234" s="16">
        <v>205</v>
      </c>
      <c r="E234" s="16">
        <v>70</v>
      </c>
      <c r="F234" s="16">
        <v>14</v>
      </c>
      <c r="G234" s="24" t="s">
        <v>2204</v>
      </c>
      <c r="H234" s="9" t="s">
        <v>2816</v>
      </c>
      <c r="I234" t="s">
        <v>1718</v>
      </c>
      <c r="J234" t="s">
        <v>1719</v>
      </c>
      <c r="K234">
        <v>93</v>
      </c>
      <c r="L234">
        <f>VLOOKUP(K234,Sheet4!$A$2:$B$73,2,FALSE)</f>
        <v>650</v>
      </c>
      <c r="M234" t="s">
        <v>2045</v>
      </c>
      <c r="N234">
        <f t="shared" si="4"/>
        <v>190</v>
      </c>
      <c r="O234" t="s">
        <v>2052</v>
      </c>
      <c r="P234" t="s">
        <v>81</v>
      </c>
      <c r="Q234" t="s">
        <v>81</v>
      </c>
      <c r="R234">
        <v>440</v>
      </c>
      <c r="S234" t="s">
        <v>79</v>
      </c>
      <c r="T234" t="s">
        <v>82</v>
      </c>
      <c r="U234" t="s">
        <v>82</v>
      </c>
      <c r="V234">
        <v>4</v>
      </c>
    </row>
    <row r="235" spans="1:22" ht="16.5" thickBot="1" x14ac:dyDescent="0.3">
      <c r="A235" s="15"/>
      <c r="G235" s="24"/>
      <c r="H235" s="9" t="s">
        <v>2817</v>
      </c>
    </row>
    <row r="236" spans="1:22" ht="16.5" thickBot="1" x14ac:dyDescent="0.3">
      <c r="A236" s="15"/>
      <c r="G236" s="24"/>
      <c r="H236" s="9" t="s">
        <v>2818</v>
      </c>
    </row>
    <row r="237" spans="1:22" ht="16.5" thickBot="1" x14ac:dyDescent="0.3">
      <c r="A237" s="15" t="s">
        <v>184</v>
      </c>
      <c r="B237" s="16" t="s">
        <v>1700</v>
      </c>
      <c r="C237" s="16" t="s">
        <v>1752</v>
      </c>
      <c r="D237" s="16">
        <v>275</v>
      </c>
      <c r="E237" s="16">
        <v>55</v>
      </c>
      <c r="F237" s="16">
        <v>20</v>
      </c>
      <c r="G237" s="24" t="s">
        <v>2230</v>
      </c>
      <c r="I237" t="s">
        <v>77</v>
      </c>
      <c r="J237" t="s">
        <v>1719</v>
      </c>
      <c r="K237">
        <v>111</v>
      </c>
      <c r="L237">
        <f>VLOOKUP(K237,Sheet4!$A$2:$B$73,2,FALSE)</f>
        <v>1090</v>
      </c>
      <c r="M237" t="s">
        <v>78</v>
      </c>
      <c r="N237">
        <f t="shared" si="4"/>
        <v>180</v>
      </c>
      <c r="O237" t="s">
        <v>2052</v>
      </c>
      <c r="P237" t="s">
        <v>80</v>
      </c>
      <c r="Q237" t="s">
        <v>81</v>
      </c>
      <c r="R237">
        <v>440</v>
      </c>
      <c r="S237" t="s">
        <v>79</v>
      </c>
      <c r="T237" t="s">
        <v>82</v>
      </c>
      <c r="U237" t="s">
        <v>82</v>
      </c>
      <c r="V237" t="s">
        <v>2050</v>
      </c>
    </row>
    <row r="238" spans="1:22" ht="16.5" thickBot="1" x14ac:dyDescent="0.3">
      <c r="A238" s="15" t="s">
        <v>535</v>
      </c>
      <c r="B238" s="16" t="s">
        <v>1703</v>
      </c>
      <c r="C238" s="16" t="s">
        <v>1780</v>
      </c>
      <c r="D238" s="16">
        <v>205</v>
      </c>
      <c r="E238" s="16">
        <v>60</v>
      </c>
      <c r="F238" s="16">
        <v>16</v>
      </c>
      <c r="G238" s="24" t="s">
        <v>2159</v>
      </c>
      <c r="H238" s="9" t="s">
        <v>2743</v>
      </c>
      <c r="I238" t="s">
        <v>1718</v>
      </c>
      <c r="J238" t="s">
        <v>1719</v>
      </c>
      <c r="K238">
        <v>91</v>
      </c>
      <c r="L238">
        <f>VLOOKUP(K238,Sheet4!$A$2:$B$73,2,FALSE)</f>
        <v>615</v>
      </c>
      <c r="M238" t="s">
        <v>2041</v>
      </c>
      <c r="N238">
        <f t="shared" si="4"/>
        <v>210</v>
      </c>
      <c r="O238" t="s">
        <v>2052</v>
      </c>
      <c r="P238" t="s">
        <v>80</v>
      </c>
      <c r="Q238" t="s">
        <v>80</v>
      </c>
      <c r="R238">
        <v>600</v>
      </c>
      <c r="S238" t="s">
        <v>79</v>
      </c>
      <c r="T238" t="s">
        <v>82</v>
      </c>
      <c r="U238" t="s">
        <v>82</v>
      </c>
      <c r="V238" t="s">
        <v>2050</v>
      </c>
    </row>
    <row r="239" spans="1:22" ht="16.5" thickBot="1" x14ac:dyDescent="0.3">
      <c r="A239" s="15"/>
      <c r="G239" s="24"/>
      <c r="H239" s="9" t="s">
        <v>2744</v>
      </c>
    </row>
    <row r="240" spans="1:22" ht="16.5" thickBot="1" x14ac:dyDescent="0.3">
      <c r="A240" s="15"/>
      <c r="G240" s="24"/>
      <c r="H240" s="9" t="s">
        <v>2745</v>
      </c>
    </row>
    <row r="241" spans="1:22" ht="16.5" thickBot="1" x14ac:dyDescent="0.3">
      <c r="A241" s="15" t="s">
        <v>186</v>
      </c>
      <c r="B241" s="16" t="s">
        <v>1697</v>
      </c>
      <c r="C241" s="16" t="s">
        <v>1772</v>
      </c>
      <c r="D241" s="16">
        <v>265</v>
      </c>
      <c r="E241" s="16">
        <v>65</v>
      </c>
      <c r="F241" s="16">
        <v>17</v>
      </c>
      <c r="G241" s="24" t="s">
        <v>2188</v>
      </c>
      <c r="H241" s="9" t="s">
        <v>2840</v>
      </c>
      <c r="I241" t="s">
        <v>77</v>
      </c>
      <c r="J241" t="s">
        <v>84</v>
      </c>
      <c r="K241">
        <v>112</v>
      </c>
      <c r="L241">
        <f>VLOOKUP(K241,Sheet4!$A$2:$B$73,2,FALSE)</f>
        <v>1120</v>
      </c>
      <c r="M241" t="s">
        <v>2045</v>
      </c>
      <c r="N241">
        <f t="shared" si="4"/>
        <v>190</v>
      </c>
      <c r="O241" t="s">
        <v>2063</v>
      </c>
      <c r="P241" t="s">
        <v>80</v>
      </c>
      <c r="Q241" t="s">
        <v>81</v>
      </c>
      <c r="R241">
        <v>520</v>
      </c>
      <c r="S241" t="s">
        <v>2640</v>
      </c>
      <c r="T241" t="s">
        <v>82</v>
      </c>
      <c r="U241" t="s">
        <v>82</v>
      </c>
      <c r="V241">
        <v>4</v>
      </c>
    </row>
    <row r="242" spans="1:22" ht="16.5" thickBot="1" x14ac:dyDescent="0.3">
      <c r="A242" s="15"/>
      <c r="G242" s="24"/>
      <c r="H242" s="9" t="s">
        <v>2842</v>
      </c>
    </row>
    <row r="243" spans="1:22" ht="16.5" thickBot="1" x14ac:dyDescent="0.3">
      <c r="A243" s="15"/>
      <c r="G243" s="24"/>
      <c r="H243" s="9" t="s">
        <v>2841</v>
      </c>
    </row>
    <row r="244" spans="1:22" ht="16.5" thickBot="1" x14ac:dyDescent="0.3">
      <c r="A244" s="15" t="s">
        <v>187</v>
      </c>
      <c r="B244" s="16" t="s">
        <v>1699</v>
      </c>
      <c r="C244" s="16" t="s">
        <v>1751</v>
      </c>
      <c r="D244" s="16">
        <v>235</v>
      </c>
      <c r="E244" s="16">
        <v>75</v>
      </c>
      <c r="F244" s="16">
        <v>15</v>
      </c>
      <c r="G244" s="24" t="s">
        <v>2374</v>
      </c>
      <c r="I244" t="s">
        <v>1718</v>
      </c>
      <c r="J244" t="s">
        <v>1719</v>
      </c>
      <c r="K244">
        <v>105</v>
      </c>
      <c r="L244">
        <f>VLOOKUP(K244,Sheet4!$A$2:$B$73,2,FALSE)</f>
        <v>925</v>
      </c>
      <c r="M244" t="s">
        <v>2045</v>
      </c>
      <c r="N244">
        <f t="shared" si="4"/>
        <v>190</v>
      </c>
      <c r="O244" t="s">
        <v>2052</v>
      </c>
      <c r="P244" t="s">
        <v>81</v>
      </c>
      <c r="Q244" t="s">
        <v>81</v>
      </c>
      <c r="R244">
        <v>440</v>
      </c>
      <c r="S244" t="s">
        <v>79</v>
      </c>
      <c r="T244" t="s">
        <v>82</v>
      </c>
      <c r="U244" t="s">
        <v>82</v>
      </c>
      <c r="V244" t="s">
        <v>2050</v>
      </c>
    </row>
    <row r="245" spans="1:22" ht="16.5" thickBot="1" x14ac:dyDescent="0.3">
      <c r="A245" s="15">
        <v>10036673</v>
      </c>
      <c r="B245" s="16" t="s">
        <v>1704</v>
      </c>
      <c r="C245" s="16" t="s">
        <v>1733</v>
      </c>
      <c r="D245" s="16">
        <v>245</v>
      </c>
      <c r="E245" s="16">
        <v>75</v>
      </c>
      <c r="F245" s="16">
        <v>16</v>
      </c>
      <c r="G245" s="24" t="s">
        <v>2377</v>
      </c>
      <c r="I245" t="s">
        <v>77</v>
      </c>
      <c r="J245" t="s">
        <v>1719</v>
      </c>
      <c r="K245" t="s">
        <v>2007</v>
      </c>
      <c r="L245" t="s">
        <v>2109</v>
      </c>
      <c r="M245" t="s">
        <v>2039</v>
      </c>
      <c r="N245">
        <f t="shared" si="4"/>
        <v>160</v>
      </c>
      <c r="O245" t="s">
        <v>2054</v>
      </c>
      <c r="P245" t="s">
        <v>2081</v>
      </c>
      <c r="Q245" t="s">
        <v>2081</v>
      </c>
      <c r="R245" t="s">
        <v>2081</v>
      </c>
      <c r="S245" t="s">
        <v>79</v>
      </c>
      <c r="T245" t="s">
        <v>82</v>
      </c>
      <c r="U245" t="s">
        <v>82</v>
      </c>
      <c r="V245">
        <v>6</v>
      </c>
    </row>
    <row r="246" spans="1:22" ht="16.5" thickBot="1" x14ac:dyDescent="0.3">
      <c r="A246" s="15" t="s">
        <v>1559</v>
      </c>
      <c r="B246" s="16" t="s">
        <v>75</v>
      </c>
      <c r="C246" s="16" t="s">
        <v>1726</v>
      </c>
      <c r="D246" s="16">
        <v>195</v>
      </c>
      <c r="E246" s="16">
        <v>70</v>
      </c>
      <c r="F246" s="16">
        <v>15</v>
      </c>
      <c r="G246" s="24" t="s">
        <v>2251</v>
      </c>
      <c r="I246" t="s">
        <v>77</v>
      </c>
      <c r="J246" t="s">
        <v>1994</v>
      </c>
      <c r="K246" t="s">
        <v>2008</v>
      </c>
      <c r="L246" t="s">
        <v>2104</v>
      </c>
      <c r="M246" t="s">
        <v>2044</v>
      </c>
      <c r="N246">
        <f t="shared" si="4"/>
        <v>170</v>
      </c>
      <c r="O246" t="s">
        <v>2055</v>
      </c>
      <c r="P246" t="s">
        <v>2081</v>
      </c>
      <c r="Q246" t="s">
        <v>2081</v>
      </c>
      <c r="R246" t="s">
        <v>2081</v>
      </c>
      <c r="S246" t="s">
        <v>79</v>
      </c>
      <c r="T246" t="s">
        <v>82</v>
      </c>
      <c r="U246" t="s">
        <v>82</v>
      </c>
      <c r="V246">
        <v>8</v>
      </c>
    </row>
    <row r="247" spans="1:22" ht="16.5" thickBot="1" x14ac:dyDescent="0.3">
      <c r="A247" s="15" t="s">
        <v>189</v>
      </c>
      <c r="B247" s="16" t="s">
        <v>1697</v>
      </c>
      <c r="C247" s="16" t="s">
        <v>1768</v>
      </c>
      <c r="D247" s="16">
        <v>235</v>
      </c>
      <c r="E247" s="16">
        <v>60</v>
      </c>
      <c r="F247" s="16">
        <v>15</v>
      </c>
      <c r="G247" s="24" t="s">
        <v>2177</v>
      </c>
      <c r="H247" s="9" t="s">
        <v>2811</v>
      </c>
      <c r="I247" t="s">
        <v>1718</v>
      </c>
      <c r="J247" t="s">
        <v>1719</v>
      </c>
      <c r="K247">
        <v>98</v>
      </c>
      <c r="L247">
        <f>VLOOKUP(K247,Sheet4!$A$2:$B$73,2,FALSE)</f>
        <v>750</v>
      </c>
      <c r="M247" t="s">
        <v>2045</v>
      </c>
      <c r="N247">
        <f t="shared" si="4"/>
        <v>190</v>
      </c>
      <c r="O247" t="s">
        <v>2052</v>
      </c>
      <c r="P247" t="s">
        <v>80</v>
      </c>
      <c r="Q247" t="s">
        <v>81</v>
      </c>
      <c r="R247">
        <v>440</v>
      </c>
      <c r="S247" t="s">
        <v>2638</v>
      </c>
      <c r="T247" t="s">
        <v>82</v>
      </c>
      <c r="U247" t="s">
        <v>82</v>
      </c>
      <c r="V247">
        <v>4</v>
      </c>
    </row>
    <row r="248" spans="1:22" ht="16.5" thickBot="1" x14ac:dyDescent="0.3">
      <c r="A248" s="15"/>
      <c r="G248" s="24"/>
      <c r="H248" s="9" t="s">
        <v>2812</v>
      </c>
    </row>
    <row r="249" spans="1:22" ht="16.5" thickBot="1" x14ac:dyDescent="0.3">
      <c r="A249" s="15"/>
      <c r="G249" s="24"/>
      <c r="H249" s="9" t="s">
        <v>2813</v>
      </c>
    </row>
    <row r="250" spans="1:22" ht="16.5" thickBot="1" x14ac:dyDescent="0.3">
      <c r="A250" s="15" t="s">
        <v>190</v>
      </c>
      <c r="B250" s="16" t="s">
        <v>1699</v>
      </c>
      <c r="C250" s="16" t="s">
        <v>1751</v>
      </c>
      <c r="D250" s="16">
        <v>225</v>
      </c>
      <c r="E250" s="16">
        <v>60</v>
      </c>
      <c r="F250" s="16">
        <v>16</v>
      </c>
      <c r="G250" s="24" t="s">
        <v>2374</v>
      </c>
      <c r="I250" t="s">
        <v>1718</v>
      </c>
      <c r="J250" t="s">
        <v>1719</v>
      </c>
      <c r="K250">
        <v>98</v>
      </c>
      <c r="L250">
        <f>VLOOKUP(K250,Sheet4!$A$2:$B$73,2,FALSE)</f>
        <v>750</v>
      </c>
      <c r="M250" t="s">
        <v>2045</v>
      </c>
      <c r="N250">
        <f t="shared" si="4"/>
        <v>190</v>
      </c>
      <c r="O250" t="s">
        <v>2052</v>
      </c>
      <c r="P250" t="s">
        <v>81</v>
      </c>
      <c r="Q250" t="s">
        <v>81</v>
      </c>
      <c r="R250">
        <v>440</v>
      </c>
      <c r="S250" t="s">
        <v>79</v>
      </c>
      <c r="T250" t="s">
        <v>82</v>
      </c>
      <c r="U250" t="s">
        <v>82</v>
      </c>
      <c r="V250" t="s">
        <v>2050</v>
      </c>
    </row>
    <row r="251" spans="1:22" ht="16.5" thickBot="1" x14ac:dyDescent="0.3">
      <c r="A251" s="15" t="s">
        <v>191</v>
      </c>
      <c r="B251" s="16" t="s">
        <v>1697</v>
      </c>
      <c r="C251" s="16" t="s">
        <v>1745</v>
      </c>
      <c r="D251" s="16">
        <v>185</v>
      </c>
      <c r="E251" s="16">
        <v>65</v>
      </c>
      <c r="F251" s="16">
        <v>15</v>
      </c>
      <c r="G251" s="24" t="s">
        <v>2204</v>
      </c>
      <c r="H251" s="9" t="s">
        <v>2816</v>
      </c>
      <c r="I251" t="s">
        <v>1718</v>
      </c>
      <c r="J251" t="s">
        <v>1719</v>
      </c>
      <c r="K251">
        <v>88</v>
      </c>
      <c r="L251">
        <f>VLOOKUP(K251,Sheet4!$A$2:$B$73,2,FALSE)</f>
        <v>560</v>
      </c>
      <c r="M251" t="s">
        <v>2041</v>
      </c>
      <c r="N251">
        <f t="shared" si="4"/>
        <v>210</v>
      </c>
      <c r="O251" t="s">
        <v>81</v>
      </c>
      <c r="P251" t="s">
        <v>80</v>
      </c>
      <c r="Q251" t="s">
        <v>81</v>
      </c>
      <c r="R251">
        <v>440</v>
      </c>
      <c r="S251" t="s">
        <v>79</v>
      </c>
      <c r="T251" t="s">
        <v>82</v>
      </c>
      <c r="U251" t="s">
        <v>82</v>
      </c>
      <c r="V251">
        <v>4</v>
      </c>
    </row>
    <row r="252" spans="1:22" ht="16.5" thickBot="1" x14ac:dyDescent="0.3">
      <c r="A252" s="15"/>
      <c r="G252" s="24"/>
      <c r="H252" s="9" t="s">
        <v>2817</v>
      </c>
    </row>
    <row r="253" spans="1:22" ht="16.5" thickBot="1" x14ac:dyDescent="0.3">
      <c r="A253" s="15"/>
      <c r="G253" s="24"/>
      <c r="H253" s="9" t="s">
        <v>2818</v>
      </c>
    </row>
    <row r="254" spans="1:22" ht="16.5" thickBot="1" x14ac:dyDescent="0.3">
      <c r="A254" s="15" t="s">
        <v>192</v>
      </c>
      <c r="B254" s="16" t="s">
        <v>1697</v>
      </c>
      <c r="C254" s="16" t="s">
        <v>1745</v>
      </c>
      <c r="D254" s="16">
        <v>225</v>
      </c>
      <c r="E254" s="16">
        <v>60</v>
      </c>
      <c r="F254" s="16">
        <v>16</v>
      </c>
      <c r="G254" s="24" t="s">
        <v>2204</v>
      </c>
      <c r="H254" s="9" t="s">
        <v>2816</v>
      </c>
      <c r="I254" t="s">
        <v>1718</v>
      </c>
      <c r="J254" t="s">
        <v>1719</v>
      </c>
      <c r="K254">
        <v>98</v>
      </c>
      <c r="L254">
        <f>VLOOKUP(K254,Sheet4!$A$2:$B$73,2,FALSE)</f>
        <v>750</v>
      </c>
      <c r="M254" t="s">
        <v>2045</v>
      </c>
      <c r="N254">
        <f t="shared" si="4"/>
        <v>190</v>
      </c>
      <c r="O254" t="s">
        <v>81</v>
      </c>
      <c r="P254" t="s">
        <v>81</v>
      </c>
      <c r="Q254" t="s">
        <v>81</v>
      </c>
      <c r="R254">
        <v>440</v>
      </c>
      <c r="S254" t="s">
        <v>79</v>
      </c>
      <c r="T254" t="s">
        <v>82</v>
      </c>
      <c r="U254" t="s">
        <v>82</v>
      </c>
      <c r="V254">
        <v>4</v>
      </c>
    </row>
    <row r="255" spans="1:22" ht="16.5" thickBot="1" x14ac:dyDescent="0.3">
      <c r="A255" s="15"/>
      <c r="G255" s="24"/>
      <c r="H255" s="9" t="s">
        <v>2817</v>
      </c>
    </row>
    <row r="256" spans="1:22" ht="16.5" thickBot="1" x14ac:dyDescent="0.3">
      <c r="A256" s="15"/>
      <c r="G256" s="24"/>
      <c r="H256" s="9" t="s">
        <v>2818</v>
      </c>
    </row>
    <row r="257" spans="1:22" ht="16.5" thickBot="1" x14ac:dyDescent="0.3">
      <c r="A257" s="15" t="s">
        <v>193</v>
      </c>
      <c r="B257" s="16" t="s">
        <v>1697</v>
      </c>
      <c r="C257" s="16" t="s">
        <v>1768</v>
      </c>
      <c r="D257" s="16">
        <v>255</v>
      </c>
      <c r="E257" s="16">
        <v>60</v>
      </c>
      <c r="F257" s="16">
        <v>15</v>
      </c>
      <c r="G257" s="24" t="s">
        <v>2177</v>
      </c>
      <c r="H257" s="9" t="s">
        <v>2811</v>
      </c>
      <c r="I257" t="s">
        <v>1718</v>
      </c>
      <c r="J257" t="s">
        <v>1719</v>
      </c>
      <c r="K257">
        <v>102</v>
      </c>
      <c r="L257">
        <f>VLOOKUP(K257,Sheet4!$A$2:$B$73,2,FALSE)</f>
        <v>850</v>
      </c>
      <c r="M257" t="s">
        <v>2045</v>
      </c>
      <c r="N257">
        <f t="shared" si="4"/>
        <v>190</v>
      </c>
      <c r="O257" t="s">
        <v>2052</v>
      </c>
      <c r="P257" t="s">
        <v>80</v>
      </c>
      <c r="Q257" t="s">
        <v>81</v>
      </c>
      <c r="R257">
        <v>440</v>
      </c>
      <c r="S257" t="s">
        <v>2638</v>
      </c>
      <c r="T257" t="s">
        <v>82</v>
      </c>
      <c r="U257" t="s">
        <v>82</v>
      </c>
      <c r="V257">
        <v>4</v>
      </c>
    </row>
    <row r="258" spans="1:22" ht="16.5" thickBot="1" x14ac:dyDescent="0.3">
      <c r="A258" s="15"/>
      <c r="G258" s="24"/>
      <c r="H258" s="9" t="s">
        <v>2812</v>
      </c>
    </row>
    <row r="259" spans="1:22" ht="16.5" thickBot="1" x14ac:dyDescent="0.3">
      <c r="A259" s="15"/>
      <c r="G259" s="24"/>
      <c r="H259" s="9" t="s">
        <v>2813</v>
      </c>
    </row>
    <row r="260" spans="1:22" ht="16.5" thickBot="1" x14ac:dyDescent="0.3">
      <c r="A260" s="15" t="s">
        <v>194</v>
      </c>
      <c r="B260" s="16" t="s">
        <v>1697</v>
      </c>
      <c r="C260" s="16" t="s">
        <v>1745</v>
      </c>
      <c r="D260" s="16">
        <v>205</v>
      </c>
      <c r="E260" s="16">
        <v>60</v>
      </c>
      <c r="F260" s="16">
        <v>15</v>
      </c>
      <c r="G260" s="24" t="s">
        <v>2204</v>
      </c>
      <c r="H260" s="9" t="s">
        <v>2816</v>
      </c>
      <c r="I260" t="s">
        <v>1718</v>
      </c>
      <c r="J260" t="s">
        <v>1719</v>
      </c>
      <c r="K260">
        <v>91</v>
      </c>
      <c r="L260">
        <f>VLOOKUP(K260,Sheet4!$A$2:$B$73,2,FALSE)</f>
        <v>615</v>
      </c>
      <c r="M260" t="s">
        <v>2041</v>
      </c>
      <c r="N260">
        <f t="shared" si="4"/>
        <v>210</v>
      </c>
      <c r="O260" t="s">
        <v>81</v>
      </c>
      <c r="P260" t="s">
        <v>80</v>
      </c>
      <c r="Q260" t="s">
        <v>81</v>
      </c>
      <c r="R260">
        <v>440</v>
      </c>
      <c r="S260" t="s">
        <v>79</v>
      </c>
      <c r="T260" t="s">
        <v>82</v>
      </c>
      <c r="U260" t="s">
        <v>82</v>
      </c>
      <c r="V260">
        <v>4</v>
      </c>
    </row>
    <row r="261" spans="1:22" ht="16.5" thickBot="1" x14ac:dyDescent="0.3">
      <c r="A261" s="15"/>
      <c r="G261" s="24"/>
      <c r="H261" s="9" t="s">
        <v>2817</v>
      </c>
    </row>
    <row r="262" spans="1:22" ht="16.5" thickBot="1" x14ac:dyDescent="0.3">
      <c r="A262" s="15"/>
      <c r="G262" s="24"/>
      <c r="H262" s="9" t="s">
        <v>2818</v>
      </c>
    </row>
    <row r="263" spans="1:22" ht="16.5" thickBot="1" x14ac:dyDescent="0.3">
      <c r="A263" s="15" t="s">
        <v>195</v>
      </c>
      <c r="B263" s="16" t="s">
        <v>1700</v>
      </c>
      <c r="C263" s="16" t="s">
        <v>1781</v>
      </c>
      <c r="D263" s="16">
        <v>205</v>
      </c>
      <c r="E263" s="16">
        <v>75</v>
      </c>
      <c r="F263" s="16">
        <v>16</v>
      </c>
      <c r="G263" s="24" t="s">
        <v>2207</v>
      </c>
      <c r="H263" s="9" t="s">
        <v>2951</v>
      </c>
      <c r="I263" t="s">
        <v>77</v>
      </c>
      <c r="J263" t="s">
        <v>1719</v>
      </c>
      <c r="K263">
        <v>110</v>
      </c>
      <c r="L263">
        <f>VLOOKUP(K263,Sheet4!$A$2:$B$73,2,FALSE)</f>
        <v>1060</v>
      </c>
      <c r="M263" t="s">
        <v>2044</v>
      </c>
      <c r="N263">
        <f t="shared" si="4"/>
        <v>170</v>
      </c>
      <c r="O263" t="s">
        <v>2054</v>
      </c>
      <c r="P263" t="s">
        <v>2081</v>
      </c>
      <c r="Q263" t="s">
        <v>2081</v>
      </c>
      <c r="R263" t="s">
        <v>2081</v>
      </c>
      <c r="S263" t="s">
        <v>79</v>
      </c>
      <c r="T263" t="s">
        <v>82</v>
      </c>
      <c r="U263" t="s">
        <v>82</v>
      </c>
      <c r="V263">
        <v>6</v>
      </c>
    </row>
    <row r="264" spans="1:22" ht="16.5" thickBot="1" x14ac:dyDescent="0.3">
      <c r="A264" s="15"/>
      <c r="G264" s="24"/>
      <c r="H264" s="9" t="s">
        <v>2952</v>
      </c>
    </row>
    <row r="265" spans="1:22" ht="16.5" thickBot="1" x14ac:dyDescent="0.3">
      <c r="A265" s="15"/>
      <c r="G265" s="24"/>
      <c r="H265" s="9" t="s">
        <v>2953</v>
      </c>
    </row>
    <row r="266" spans="1:22" ht="16.5" thickBot="1" x14ac:dyDescent="0.3">
      <c r="A266" s="15" t="s">
        <v>196</v>
      </c>
      <c r="B266" s="16" t="s">
        <v>1700</v>
      </c>
      <c r="C266" s="16" t="s">
        <v>1763</v>
      </c>
      <c r="D266" s="16">
        <v>175</v>
      </c>
      <c r="E266" s="16">
        <v>70</v>
      </c>
      <c r="F266" s="16">
        <v>14</v>
      </c>
      <c r="G266" s="24" t="s">
        <v>2208</v>
      </c>
      <c r="H266" s="9" t="s">
        <v>2954</v>
      </c>
      <c r="I266" t="s">
        <v>1718</v>
      </c>
      <c r="J266" t="s">
        <v>1719</v>
      </c>
      <c r="K266">
        <v>84</v>
      </c>
      <c r="L266">
        <f>VLOOKUP(K266,Sheet4!$A$2:$B$73,2,FALSE)</f>
        <v>500</v>
      </c>
      <c r="M266" t="s">
        <v>2045</v>
      </c>
      <c r="N266">
        <f t="shared" si="4"/>
        <v>190</v>
      </c>
      <c r="O266" t="s">
        <v>2052</v>
      </c>
      <c r="P266" t="s">
        <v>80</v>
      </c>
      <c r="Q266" t="s">
        <v>80</v>
      </c>
      <c r="R266">
        <v>420</v>
      </c>
      <c r="S266" t="s">
        <v>79</v>
      </c>
      <c r="T266" t="s">
        <v>2051</v>
      </c>
      <c r="U266" t="s">
        <v>82</v>
      </c>
      <c r="V266" t="s">
        <v>2050</v>
      </c>
    </row>
    <row r="267" spans="1:22" ht="16.5" thickBot="1" x14ac:dyDescent="0.3">
      <c r="A267" s="15"/>
      <c r="G267" s="24"/>
      <c r="H267" s="9" t="s">
        <v>2955</v>
      </c>
    </row>
    <row r="268" spans="1:22" ht="16.5" thickBot="1" x14ac:dyDescent="0.3">
      <c r="A268" s="15"/>
      <c r="G268" s="24"/>
      <c r="H268" s="9" t="s">
        <v>2956</v>
      </c>
    </row>
    <row r="269" spans="1:22" ht="16.5" thickBot="1" x14ac:dyDescent="0.3">
      <c r="A269" s="15" t="s">
        <v>197</v>
      </c>
      <c r="B269" s="16" t="s">
        <v>1697</v>
      </c>
      <c r="C269" s="16" t="s">
        <v>1745</v>
      </c>
      <c r="D269" s="16">
        <v>185</v>
      </c>
      <c r="E269" s="16">
        <v>60</v>
      </c>
      <c r="F269" s="16">
        <v>14</v>
      </c>
      <c r="G269" s="24" t="s">
        <v>2204</v>
      </c>
      <c r="H269" s="9" t="s">
        <v>2816</v>
      </c>
      <c r="I269" t="s">
        <v>1718</v>
      </c>
      <c r="J269" t="s">
        <v>1719</v>
      </c>
      <c r="K269">
        <v>82</v>
      </c>
      <c r="L269">
        <f>VLOOKUP(K269,Sheet4!$A$2:$B$73,2,FALSE)</f>
        <v>475</v>
      </c>
      <c r="M269" t="s">
        <v>2041</v>
      </c>
      <c r="N269">
        <f t="shared" ref="N269:N330" si="5">IF(M269="L",120,IF(M269="M", 130, IF(M269="N",140, IF(M269="P",150,IF(M269="Q",160,IF(M269="R",170,IF(M269="S",180,IF(M269="T",190,IF(M269="H",210, IF(M269="V",240,IF(M269="W",270,IF(M269="Y",300,"error"))))))))))))</f>
        <v>210</v>
      </c>
      <c r="O269" t="s">
        <v>81</v>
      </c>
      <c r="P269" t="s">
        <v>80</v>
      </c>
      <c r="Q269" t="s">
        <v>81</v>
      </c>
      <c r="R269">
        <v>440</v>
      </c>
      <c r="S269" t="s">
        <v>79</v>
      </c>
      <c r="T269" t="s">
        <v>82</v>
      </c>
      <c r="U269" t="s">
        <v>82</v>
      </c>
      <c r="V269">
        <v>4</v>
      </c>
    </row>
    <row r="270" spans="1:22" ht="16.5" thickBot="1" x14ac:dyDescent="0.3">
      <c r="A270" s="15"/>
      <c r="G270" s="24"/>
      <c r="H270" s="9" t="s">
        <v>2817</v>
      </c>
    </row>
    <row r="271" spans="1:22" ht="16.5" thickBot="1" x14ac:dyDescent="0.3">
      <c r="A271" s="15"/>
      <c r="G271" s="24"/>
      <c r="H271" s="9" t="s">
        <v>2818</v>
      </c>
    </row>
    <row r="272" spans="1:22" ht="16.5" thickBot="1" x14ac:dyDescent="0.3">
      <c r="A272" s="15">
        <v>10053170</v>
      </c>
      <c r="B272" s="16" t="s">
        <v>1704</v>
      </c>
      <c r="C272" s="16" t="s">
        <v>1778</v>
      </c>
      <c r="D272" s="16">
        <v>175</v>
      </c>
      <c r="E272" s="16">
        <v>70</v>
      </c>
      <c r="F272" s="16">
        <v>13</v>
      </c>
      <c r="G272" s="24" t="s">
        <v>2380</v>
      </c>
      <c r="I272" t="s">
        <v>1718</v>
      </c>
      <c r="J272" t="s">
        <v>1719</v>
      </c>
      <c r="K272">
        <v>82</v>
      </c>
      <c r="L272">
        <f>VLOOKUP(K272,Sheet4!$A$2:$B$73,2,FALSE)</f>
        <v>475</v>
      </c>
      <c r="M272" t="s">
        <v>78</v>
      </c>
      <c r="N272">
        <f t="shared" si="5"/>
        <v>180</v>
      </c>
      <c r="O272" t="s">
        <v>2052</v>
      </c>
      <c r="P272" t="s">
        <v>80</v>
      </c>
      <c r="Q272" t="s">
        <v>81</v>
      </c>
      <c r="R272">
        <v>420</v>
      </c>
      <c r="S272" t="s">
        <v>79</v>
      </c>
      <c r="T272" t="s">
        <v>82</v>
      </c>
      <c r="U272" t="s">
        <v>82</v>
      </c>
      <c r="V272" t="s">
        <v>2050</v>
      </c>
    </row>
    <row r="273" spans="1:22" ht="16.5" thickBot="1" x14ac:dyDescent="0.3">
      <c r="A273" s="15" t="s">
        <v>198</v>
      </c>
      <c r="B273" s="16" t="s">
        <v>1697</v>
      </c>
      <c r="C273" s="16" t="s">
        <v>1745</v>
      </c>
      <c r="D273" s="16">
        <v>175</v>
      </c>
      <c r="E273" s="16">
        <v>70</v>
      </c>
      <c r="F273" s="16">
        <v>14</v>
      </c>
      <c r="G273" s="24" t="s">
        <v>2204</v>
      </c>
      <c r="H273" s="9" t="s">
        <v>2816</v>
      </c>
      <c r="I273" t="s">
        <v>1718</v>
      </c>
      <c r="J273" t="s">
        <v>1719</v>
      </c>
      <c r="K273">
        <v>84</v>
      </c>
      <c r="L273">
        <f>VLOOKUP(K273,Sheet4!$A$2:$B$73,2,FALSE)</f>
        <v>500</v>
      </c>
      <c r="M273" t="s">
        <v>2045</v>
      </c>
      <c r="N273">
        <f t="shared" si="5"/>
        <v>190</v>
      </c>
      <c r="O273" t="s">
        <v>81</v>
      </c>
      <c r="P273" t="s">
        <v>81</v>
      </c>
      <c r="Q273" t="s">
        <v>81</v>
      </c>
      <c r="R273">
        <v>440</v>
      </c>
      <c r="S273" t="s">
        <v>79</v>
      </c>
      <c r="T273" t="s">
        <v>82</v>
      </c>
      <c r="U273" t="s">
        <v>82</v>
      </c>
      <c r="V273">
        <v>4</v>
      </c>
    </row>
    <row r="274" spans="1:22" ht="16.5" thickBot="1" x14ac:dyDescent="0.3">
      <c r="A274" s="15"/>
      <c r="G274" s="24"/>
      <c r="H274" s="9" t="s">
        <v>2817</v>
      </c>
    </row>
    <row r="275" spans="1:22" ht="16.5" thickBot="1" x14ac:dyDescent="0.3">
      <c r="A275" s="15"/>
      <c r="G275" s="24"/>
      <c r="H275" s="9" t="s">
        <v>2818</v>
      </c>
    </row>
    <row r="276" spans="1:22" ht="16.5" thickBot="1" x14ac:dyDescent="0.3">
      <c r="A276" s="15" t="s">
        <v>199</v>
      </c>
      <c r="B276" s="16" t="s">
        <v>1700</v>
      </c>
      <c r="C276" s="16" t="s">
        <v>1721</v>
      </c>
      <c r="D276" s="16">
        <v>235</v>
      </c>
      <c r="E276" s="16">
        <v>55</v>
      </c>
      <c r="F276" s="16">
        <v>19</v>
      </c>
      <c r="G276" s="24" t="s">
        <v>2233</v>
      </c>
      <c r="H276" s="9" t="s">
        <v>2070</v>
      </c>
      <c r="I276" t="s">
        <v>77</v>
      </c>
      <c r="J276" t="s">
        <v>1719</v>
      </c>
      <c r="K276">
        <v>101</v>
      </c>
      <c r="L276">
        <f>VLOOKUP(K276,Sheet4!$A$2:$B$73,2,FALSE)</f>
        <v>825</v>
      </c>
      <c r="M276" t="s">
        <v>2042</v>
      </c>
      <c r="N276">
        <f t="shared" si="5"/>
        <v>240</v>
      </c>
      <c r="O276" t="s">
        <v>2052</v>
      </c>
      <c r="P276" t="s">
        <v>2067</v>
      </c>
      <c r="Q276" t="s">
        <v>80</v>
      </c>
      <c r="R276">
        <v>400</v>
      </c>
      <c r="S276" t="s">
        <v>79</v>
      </c>
      <c r="T276" t="s">
        <v>2051</v>
      </c>
      <c r="U276" t="s">
        <v>2051</v>
      </c>
      <c r="V276" t="s">
        <v>2050</v>
      </c>
    </row>
    <row r="277" spans="1:22" ht="16.5" thickBot="1" x14ac:dyDescent="0.3">
      <c r="A277" s="15" t="s">
        <v>200</v>
      </c>
      <c r="B277" s="16" t="s">
        <v>1702</v>
      </c>
      <c r="C277" s="16" t="s">
        <v>1765</v>
      </c>
      <c r="D277" s="16">
        <v>175</v>
      </c>
      <c r="E277" s="16">
        <v>65</v>
      </c>
      <c r="F277" s="16">
        <v>14</v>
      </c>
      <c r="G277" s="24" t="s">
        <v>2337</v>
      </c>
      <c r="H277" s="9" t="s">
        <v>2942</v>
      </c>
      <c r="I277" t="s">
        <v>1718</v>
      </c>
      <c r="J277" t="s">
        <v>1720</v>
      </c>
      <c r="K277">
        <v>82</v>
      </c>
      <c r="L277">
        <f>VLOOKUP(K277,Sheet4!$A$2:$B$73,2,FALSE)</f>
        <v>475</v>
      </c>
      <c r="M277" t="s">
        <v>2045</v>
      </c>
      <c r="N277">
        <f t="shared" si="5"/>
        <v>190</v>
      </c>
      <c r="O277" t="s">
        <v>2052</v>
      </c>
      <c r="P277" t="s">
        <v>81</v>
      </c>
      <c r="Q277" t="s">
        <v>81</v>
      </c>
      <c r="R277">
        <v>500</v>
      </c>
      <c r="S277" t="s">
        <v>79</v>
      </c>
      <c r="T277" t="s">
        <v>82</v>
      </c>
      <c r="U277" t="s">
        <v>82</v>
      </c>
      <c r="V277" t="s">
        <v>2050</v>
      </c>
    </row>
    <row r="278" spans="1:22" ht="16.5" thickBot="1" x14ac:dyDescent="0.3">
      <c r="A278" s="15"/>
      <c r="G278" s="24"/>
      <c r="H278" s="9" t="s">
        <v>2943</v>
      </c>
    </row>
    <row r="279" spans="1:22" ht="16.5" thickBot="1" x14ac:dyDescent="0.3">
      <c r="A279" s="15"/>
      <c r="G279" s="24"/>
      <c r="H279" s="9" t="s">
        <v>2944</v>
      </c>
    </row>
    <row r="280" spans="1:22" ht="16.5" thickBot="1" x14ac:dyDescent="0.3">
      <c r="A280" s="15" t="s">
        <v>798</v>
      </c>
      <c r="B280" s="16" t="s">
        <v>1703</v>
      </c>
      <c r="C280" s="16" t="s">
        <v>1782</v>
      </c>
      <c r="D280" s="16">
        <v>215</v>
      </c>
      <c r="E280" s="16">
        <v>55</v>
      </c>
      <c r="F280" s="16">
        <v>17</v>
      </c>
      <c r="G280" s="24" t="s">
        <v>2172</v>
      </c>
      <c r="H280" s="9" t="s">
        <v>2782</v>
      </c>
      <c r="I280" t="s">
        <v>1718</v>
      </c>
      <c r="J280" t="s">
        <v>1719</v>
      </c>
      <c r="K280">
        <v>94</v>
      </c>
      <c r="L280">
        <f>VLOOKUP(K280,Sheet4!$A$2:$B$73,2,FALSE)</f>
        <v>670</v>
      </c>
      <c r="M280" t="s">
        <v>2042</v>
      </c>
      <c r="N280">
        <f t="shared" si="5"/>
        <v>240</v>
      </c>
      <c r="O280" t="s">
        <v>2052</v>
      </c>
      <c r="P280" t="s">
        <v>80</v>
      </c>
      <c r="Q280" t="s">
        <v>80</v>
      </c>
      <c r="R280">
        <v>320</v>
      </c>
      <c r="S280" t="s">
        <v>79</v>
      </c>
      <c r="T280" t="s">
        <v>82</v>
      </c>
      <c r="U280" t="s">
        <v>82</v>
      </c>
      <c r="V280" t="s">
        <v>2050</v>
      </c>
    </row>
    <row r="281" spans="1:22" ht="16.5" thickBot="1" x14ac:dyDescent="0.3">
      <c r="A281" s="15"/>
      <c r="G281" s="24"/>
      <c r="H281" s="9" t="s">
        <v>2783</v>
      </c>
    </row>
    <row r="282" spans="1:22" ht="16.5" thickBot="1" x14ac:dyDescent="0.3">
      <c r="A282" s="15"/>
      <c r="G282" s="24"/>
      <c r="H282" s="9" t="s">
        <v>2784</v>
      </c>
    </row>
    <row r="283" spans="1:22" ht="16.5" thickBot="1" x14ac:dyDescent="0.3">
      <c r="A283" s="15" t="s">
        <v>1637</v>
      </c>
      <c r="B283" s="16" t="s">
        <v>75</v>
      </c>
      <c r="C283" s="16" t="s">
        <v>1724</v>
      </c>
      <c r="D283" s="16">
        <v>185</v>
      </c>
      <c r="E283" s="16">
        <v>55</v>
      </c>
      <c r="F283" s="16">
        <v>15</v>
      </c>
      <c r="G283" s="24" t="s">
        <v>2248</v>
      </c>
      <c r="I283" t="s">
        <v>1718</v>
      </c>
      <c r="J283" t="s">
        <v>1719</v>
      </c>
      <c r="K283">
        <v>82</v>
      </c>
      <c r="L283">
        <f>VLOOKUP(K283,Sheet4!$A$2:$B$73,2,FALSE)</f>
        <v>475</v>
      </c>
      <c r="M283" t="s">
        <v>2042</v>
      </c>
      <c r="N283">
        <f t="shared" si="5"/>
        <v>240</v>
      </c>
      <c r="O283" t="s">
        <v>2052</v>
      </c>
      <c r="P283" t="s">
        <v>80</v>
      </c>
      <c r="Q283" t="s">
        <v>80</v>
      </c>
      <c r="R283">
        <v>320</v>
      </c>
      <c r="S283" t="s">
        <v>79</v>
      </c>
      <c r="T283" t="s">
        <v>2051</v>
      </c>
      <c r="U283" t="s">
        <v>82</v>
      </c>
      <c r="V283" t="s">
        <v>2050</v>
      </c>
    </row>
    <row r="284" spans="1:22" ht="16.5" thickBot="1" x14ac:dyDescent="0.3">
      <c r="A284" s="15" t="s">
        <v>203</v>
      </c>
      <c r="B284" s="16" t="s">
        <v>1702</v>
      </c>
      <c r="C284" s="16" t="s">
        <v>1783</v>
      </c>
      <c r="D284" s="16">
        <v>225</v>
      </c>
      <c r="E284" s="16">
        <v>45</v>
      </c>
      <c r="F284" s="16">
        <v>17</v>
      </c>
      <c r="G284" s="24" t="s">
        <v>2335</v>
      </c>
      <c r="H284" s="9" t="s">
        <v>2936</v>
      </c>
      <c r="I284" t="s">
        <v>1718</v>
      </c>
      <c r="J284" t="s">
        <v>1996</v>
      </c>
      <c r="K284">
        <v>91</v>
      </c>
      <c r="L284">
        <f>VLOOKUP(K284,Sheet4!$A$2:$B$73,2,FALSE)</f>
        <v>615</v>
      </c>
      <c r="M284" t="s">
        <v>2043</v>
      </c>
      <c r="N284">
        <f t="shared" si="5"/>
        <v>270</v>
      </c>
      <c r="O284" t="s">
        <v>2052</v>
      </c>
      <c r="P284" t="s">
        <v>2067</v>
      </c>
      <c r="Q284" t="s">
        <v>80</v>
      </c>
      <c r="R284">
        <v>240</v>
      </c>
      <c r="S284" t="s">
        <v>79</v>
      </c>
      <c r="T284" t="s">
        <v>82</v>
      </c>
      <c r="U284" t="s">
        <v>82</v>
      </c>
      <c r="V284" t="s">
        <v>2050</v>
      </c>
    </row>
    <row r="285" spans="1:22" ht="16.5" thickBot="1" x14ac:dyDescent="0.3">
      <c r="A285" s="15"/>
      <c r="G285" s="24"/>
      <c r="H285" s="9" t="s">
        <v>2937</v>
      </c>
    </row>
    <row r="286" spans="1:22" ht="16.5" thickBot="1" x14ac:dyDescent="0.3">
      <c r="A286" s="15"/>
      <c r="G286" s="24"/>
      <c r="H286" s="9" t="s">
        <v>2938</v>
      </c>
    </row>
    <row r="287" spans="1:22" ht="16.5" thickBot="1" x14ac:dyDescent="0.3">
      <c r="A287" s="15" t="s">
        <v>204</v>
      </c>
      <c r="B287" s="16" t="s">
        <v>1699</v>
      </c>
      <c r="C287" s="16" t="s">
        <v>1751</v>
      </c>
      <c r="D287" s="16">
        <v>215</v>
      </c>
      <c r="E287" s="16">
        <v>60</v>
      </c>
      <c r="F287" s="16">
        <v>16</v>
      </c>
      <c r="G287" s="24" t="s">
        <v>2374</v>
      </c>
      <c r="I287" t="s">
        <v>1718</v>
      </c>
      <c r="J287" t="s">
        <v>1719</v>
      </c>
      <c r="K287">
        <v>95</v>
      </c>
      <c r="L287">
        <f>VLOOKUP(K287,Sheet4!$A$2:$B$73,2,FALSE)</f>
        <v>690</v>
      </c>
      <c r="M287" t="s">
        <v>2045</v>
      </c>
      <c r="N287">
        <f t="shared" si="5"/>
        <v>190</v>
      </c>
      <c r="O287" t="s">
        <v>2052</v>
      </c>
      <c r="P287" t="s">
        <v>81</v>
      </c>
      <c r="Q287" t="s">
        <v>81</v>
      </c>
      <c r="R287">
        <v>440</v>
      </c>
      <c r="S287" t="s">
        <v>79</v>
      </c>
      <c r="T287" t="s">
        <v>82</v>
      </c>
      <c r="U287" t="s">
        <v>82</v>
      </c>
      <c r="V287" t="s">
        <v>2050</v>
      </c>
    </row>
    <row r="288" spans="1:22" ht="16.5" thickBot="1" x14ac:dyDescent="0.3">
      <c r="A288" s="15" t="s">
        <v>205</v>
      </c>
      <c r="B288" s="16" t="s">
        <v>75</v>
      </c>
      <c r="C288" s="16" t="s">
        <v>2280</v>
      </c>
      <c r="D288" s="16">
        <v>215</v>
      </c>
      <c r="E288" s="16">
        <v>60</v>
      </c>
      <c r="F288" s="16">
        <v>17</v>
      </c>
      <c r="G288" s="24" t="s">
        <v>2282</v>
      </c>
      <c r="I288" t="s">
        <v>77</v>
      </c>
      <c r="J288" t="s">
        <v>1719</v>
      </c>
      <c r="K288">
        <v>96</v>
      </c>
      <c r="L288">
        <f>VLOOKUP(K288,Sheet4!$A$2:$B$73,2,FALSE)</f>
        <v>710</v>
      </c>
      <c r="M288" t="s">
        <v>2041</v>
      </c>
      <c r="N288">
        <f t="shared" si="5"/>
        <v>210</v>
      </c>
      <c r="O288" t="s">
        <v>2052</v>
      </c>
      <c r="P288" t="s">
        <v>80</v>
      </c>
      <c r="Q288" t="s">
        <v>80</v>
      </c>
      <c r="R288">
        <v>440</v>
      </c>
      <c r="S288" t="s">
        <v>79</v>
      </c>
      <c r="T288" t="s">
        <v>82</v>
      </c>
      <c r="U288" t="s">
        <v>82</v>
      </c>
      <c r="V288" t="s">
        <v>2050</v>
      </c>
    </row>
    <row r="289" spans="1:22" ht="16.5" thickBot="1" x14ac:dyDescent="0.3">
      <c r="A289" s="15" t="s">
        <v>206</v>
      </c>
      <c r="B289" s="16" t="s">
        <v>75</v>
      </c>
      <c r="C289" s="16" t="s">
        <v>1784</v>
      </c>
      <c r="D289" s="16">
        <v>265</v>
      </c>
      <c r="E289" s="16">
        <v>70</v>
      </c>
      <c r="F289" s="16">
        <v>17</v>
      </c>
      <c r="G289" s="24" t="s">
        <v>2282</v>
      </c>
      <c r="I289" t="s">
        <v>77</v>
      </c>
      <c r="J289" t="s">
        <v>84</v>
      </c>
      <c r="K289" t="s">
        <v>1999</v>
      </c>
      <c r="L289" t="s">
        <v>2089</v>
      </c>
      <c r="M289" t="s">
        <v>2039</v>
      </c>
      <c r="N289">
        <f t="shared" si="5"/>
        <v>160</v>
      </c>
      <c r="O289" t="s">
        <v>2053</v>
      </c>
      <c r="P289" t="s">
        <v>2081</v>
      </c>
      <c r="Q289" t="s">
        <v>2081</v>
      </c>
      <c r="R289" t="s">
        <v>2081</v>
      </c>
      <c r="S289" t="s">
        <v>79</v>
      </c>
      <c r="T289" t="s">
        <v>82</v>
      </c>
      <c r="U289" t="s">
        <v>82</v>
      </c>
      <c r="V289">
        <v>10</v>
      </c>
    </row>
    <row r="290" spans="1:22" ht="16.5" thickBot="1" x14ac:dyDescent="0.3">
      <c r="A290" s="15" t="s">
        <v>839</v>
      </c>
      <c r="B290" s="16" t="s">
        <v>1703</v>
      </c>
      <c r="C290" s="16" t="s">
        <v>1785</v>
      </c>
      <c r="D290" s="16">
        <v>215</v>
      </c>
      <c r="E290" s="16">
        <v>75</v>
      </c>
      <c r="F290" s="16">
        <v>14</v>
      </c>
      <c r="G290" s="24" t="s">
        <v>2161</v>
      </c>
      <c r="H290" s="9" t="s">
        <v>2749</v>
      </c>
      <c r="I290" t="s">
        <v>77</v>
      </c>
      <c r="J290" t="s">
        <v>1719</v>
      </c>
      <c r="K290" t="s">
        <v>2000</v>
      </c>
      <c r="L290" t="s">
        <v>2103</v>
      </c>
      <c r="M290" t="s">
        <v>2044</v>
      </c>
      <c r="N290">
        <f t="shared" si="5"/>
        <v>170</v>
      </c>
      <c r="O290" t="s">
        <v>2055</v>
      </c>
      <c r="P290" t="s">
        <v>2081</v>
      </c>
      <c r="Q290" t="s">
        <v>2081</v>
      </c>
      <c r="R290" t="s">
        <v>2081</v>
      </c>
      <c r="S290" t="s">
        <v>79</v>
      </c>
      <c r="T290" t="s">
        <v>82</v>
      </c>
      <c r="U290" t="s">
        <v>82</v>
      </c>
      <c r="V290">
        <v>8</v>
      </c>
    </row>
    <row r="291" spans="1:22" ht="16.5" thickBot="1" x14ac:dyDescent="0.3">
      <c r="A291" s="15"/>
      <c r="G291" s="24"/>
      <c r="H291" s="9" t="s">
        <v>2750</v>
      </c>
    </row>
    <row r="292" spans="1:22" ht="16.5" thickBot="1" x14ac:dyDescent="0.3">
      <c r="A292" s="15"/>
      <c r="G292" s="24"/>
      <c r="H292" s="9" t="s">
        <v>2751</v>
      </c>
    </row>
    <row r="293" spans="1:22" ht="16.5" thickBot="1" x14ac:dyDescent="0.3">
      <c r="A293" s="15">
        <v>74439</v>
      </c>
      <c r="B293" s="16" t="s">
        <v>1705</v>
      </c>
      <c r="C293" s="16" t="s">
        <v>2499</v>
      </c>
      <c r="D293" s="16">
        <v>225</v>
      </c>
      <c r="E293" s="16">
        <v>70</v>
      </c>
      <c r="F293" s="16">
        <v>15</v>
      </c>
      <c r="G293" s="24" t="s">
        <v>2500</v>
      </c>
      <c r="I293" t="s">
        <v>77</v>
      </c>
      <c r="J293" t="s">
        <v>1719</v>
      </c>
      <c r="K293" t="s">
        <v>2009</v>
      </c>
      <c r="L293" t="s">
        <v>2116</v>
      </c>
      <c r="M293" t="s">
        <v>2044</v>
      </c>
      <c r="N293">
        <f t="shared" si="5"/>
        <v>170</v>
      </c>
      <c r="O293" t="s">
        <v>2054</v>
      </c>
      <c r="P293" t="s">
        <v>2081</v>
      </c>
      <c r="Q293" t="s">
        <v>2081</v>
      </c>
      <c r="R293" t="s">
        <v>2081</v>
      </c>
      <c r="S293" t="s">
        <v>79</v>
      </c>
      <c r="T293" t="s">
        <v>82</v>
      </c>
      <c r="U293" t="s">
        <v>82</v>
      </c>
      <c r="V293">
        <v>6</v>
      </c>
    </row>
    <row r="294" spans="1:22" ht="16.5" thickBot="1" x14ac:dyDescent="0.3">
      <c r="A294" s="15" t="s">
        <v>1638</v>
      </c>
      <c r="B294" s="16" t="s">
        <v>75</v>
      </c>
      <c r="C294" s="16" t="s">
        <v>1724</v>
      </c>
      <c r="D294" s="16">
        <v>195</v>
      </c>
      <c r="E294" s="16">
        <v>55</v>
      </c>
      <c r="F294" s="16">
        <v>16</v>
      </c>
      <c r="G294" s="24" t="s">
        <v>2248</v>
      </c>
      <c r="I294" t="s">
        <v>1718</v>
      </c>
      <c r="J294" t="s">
        <v>1719</v>
      </c>
      <c r="K294">
        <v>87</v>
      </c>
      <c r="L294">
        <f>VLOOKUP(K294,Sheet4!$A$2:$B$73,2,FALSE)</f>
        <v>545</v>
      </c>
      <c r="M294" t="s">
        <v>2041</v>
      </c>
      <c r="N294">
        <f t="shared" si="5"/>
        <v>210</v>
      </c>
      <c r="O294" t="s">
        <v>2052</v>
      </c>
      <c r="P294" t="s">
        <v>80</v>
      </c>
      <c r="Q294" t="s">
        <v>80</v>
      </c>
      <c r="R294">
        <v>280</v>
      </c>
      <c r="S294" t="s">
        <v>79</v>
      </c>
      <c r="T294" t="s">
        <v>2051</v>
      </c>
      <c r="U294" t="s">
        <v>82</v>
      </c>
      <c r="V294" t="s">
        <v>2050</v>
      </c>
    </row>
    <row r="295" spans="1:22" ht="16.5" thickBot="1" x14ac:dyDescent="0.3">
      <c r="A295" s="15" t="s">
        <v>209</v>
      </c>
      <c r="B295" s="16" t="s">
        <v>75</v>
      </c>
      <c r="C295" s="16" t="s">
        <v>1786</v>
      </c>
      <c r="D295" s="16">
        <v>215</v>
      </c>
      <c r="E295" s="16">
        <v>55</v>
      </c>
      <c r="F295" s="16">
        <v>17</v>
      </c>
      <c r="G295" s="24" t="s">
        <v>2242</v>
      </c>
      <c r="I295" t="s">
        <v>1718</v>
      </c>
      <c r="J295" t="s">
        <v>1720</v>
      </c>
      <c r="K295">
        <v>94</v>
      </c>
      <c r="L295">
        <f>VLOOKUP(K295,Sheet4!$A$2:$B$73,2,FALSE)</f>
        <v>670</v>
      </c>
      <c r="M295" t="s">
        <v>2042</v>
      </c>
      <c r="N295">
        <f t="shared" si="5"/>
        <v>240</v>
      </c>
      <c r="O295" t="s">
        <v>2052</v>
      </c>
      <c r="P295" t="s">
        <v>80</v>
      </c>
      <c r="Q295" t="s">
        <v>81</v>
      </c>
      <c r="R295">
        <v>640</v>
      </c>
      <c r="S295" t="s">
        <v>79</v>
      </c>
      <c r="T295" t="s">
        <v>82</v>
      </c>
      <c r="U295" t="s">
        <v>82</v>
      </c>
      <c r="V295" t="s">
        <v>2050</v>
      </c>
    </row>
    <row r="296" spans="1:22" ht="16.5" thickBot="1" x14ac:dyDescent="0.3">
      <c r="A296" s="15" t="s">
        <v>210</v>
      </c>
      <c r="B296" s="16" t="s">
        <v>1697</v>
      </c>
      <c r="C296" s="16" t="s">
        <v>1745</v>
      </c>
      <c r="D296" s="16">
        <v>185</v>
      </c>
      <c r="E296" s="16">
        <v>65</v>
      </c>
      <c r="F296" s="16">
        <v>14</v>
      </c>
      <c r="G296" s="24" t="s">
        <v>2204</v>
      </c>
      <c r="H296" s="9" t="s">
        <v>2816</v>
      </c>
      <c r="I296" t="s">
        <v>1718</v>
      </c>
      <c r="J296" t="s">
        <v>1719</v>
      </c>
      <c r="K296">
        <v>86</v>
      </c>
      <c r="L296">
        <f>VLOOKUP(K296,Sheet4!$A$2:$B$73,2,FALSE)</f>
        <v>530</v>
      </c>
      <c r="M296" t="s">
        <v>2045</v>
      </c>
      <c r="N296">
        <f t="shared" si="5"/>
        <v>190</v>
      </c>
      <c r="O296" t="s">
        <v>81</v>
      </c>
      <c r="P296" t="s">
        <v>81</v>
      </c>
      <c r="Q296" t="s">
        <v>81</v>
      </c>
      <c r="R296">
        <v>440</v>
      </c>
      <c r="S296" t="s">
        <v>79</v>
      </c>
      <c r="T296" t="s">
        <v>82</v>
      </c>
      <c r="U296" t="s">
        <v>82</v>
      </c>
      <c r="V296">
        <v>4</v>
      </c>
    </row>
    <row r="297" spans="1:22" ht="16.5" thickBot="1" x14ac:dyDescent="0.3">
      <c r="A297" s="15"/>
      <c r="G297" s="24"/>
      <c r="H297" s="9" t="s">
        <v>2817</v>
      </c>
    </row>
    <row r="298" spans="1:22" ht="16.5" thickBot="1" x14ac:dyDescent="0.3">
      <c r="A298" s="15"/>
      <c r="G298" s="24"/>
      <c r="H298" s="9" t="s">
        <v>2818</v>
      </c>
    </row>
    <row r="299" spans="1:22" ht="16.5" thickBot="1" x14ac:dyDescent="0.3">
      <c r="A299" s="15" t="s">
        <v>211</v>
      </c>
      <c r="B299" s="16" t="s">
        <v>1699</v>
      </c>
      <c r="C299" s="16" t="s">
        <v>1751</v>
      </c>
      <c r="D299" s="16">
        <v>185</v>
      </c>
      <c r="E299" s="16">
        <v>60</v>
      </c>
      <c r="F299" s="16">
        <v>14</v>
      </c>
      <c r="G299" s="24" t="s">
        <v>2374</v>
      </c>
      <c r="I299" t="s">
        <v>1718</v>
      </c>
      <c r="J299" t="s">
        <v>1719</v>
      </c>
      <c r="K299">
        <v>82</v>
      </c>
      <c r="L299">
        <f>VLOOKUP(K299,Sheet4!$A$2:$B$73,2,FALSE)</f>
        <v>475</v>
      </c>
      <c r="M299" t="s">
        <v>2041</v>
      </c>
      <c r="N299">
        <f t="shared" si="5"/>
        <v>210</v>
      </c>
      <c r="O299" t="s">
        <v>2052</v>
      </c>
      <c r="P299" t="s">
        <v>80</v>
      </c>
      <c r="Q299" t="s">
        <v>81</v>
      </c>
      <c r="R299">
        <v>550</v>
      </c>
      <c r="S299" t="s">
        <v>79</v>
      </c>
      <c r="T299" t="s">
        <v>82</v>
      </c>
      <c r="U299" t="s">
        <v>82</v>
      </c>
      <c r="V299" t="s">
        <v>2050</v>
      </c>
    </row>
    <row r="300" spans="1:22" ht="16.5" thickBot="1" x14ac:dyDescent="0.3">
      <c r="A300" s="15">
        <v>11672</v>
      </c>
      <c r="B300" s="16" t="s">
        <v>1705</v>
      </c>
      <c r="C300" s="16" t="s">
        <v>2499</v>
      </c>
      <c r="D300" s="16">
        <v>215</v>
      </c>
      <c r="E300" s="16">
        <v>70</v>
      </c>
      <c r="F300" s="16">
        <v>15</v>
      </c>
      <c r="G300" s="24" t="s">
        <v>2500</v>
      </c>
      <c r="I300" t="s">
        <v>77</v>
      </c>
      <c r="J300" t="s">
        <v>1719</v>
      </c>
      <c r="K300" t="s">
        <v>2010</v>
      </c>
      <c r="L300" t="s">
        <v>2111</v>
      </c>
      <c r="M300" t="s">
        <v>78</v>
      </c>
      <c r="N300">
        <f t="shared" si="5"/>
        <v>180</v>
      </c>
      <c r="O300" t="s">
        <v>2054</v>
      </c>
      <c r="P300" t="s">
        <v>2081</v>
      </c>
      <c r="Q300" t="s">
        <v>2081</v>
      </c>
      <c r="R300" t="s">
        <v>2081</v>
      </c>
      <c r="S300" t="s">
        <v>79</v>
      </c>
      <c r="T300" t="s">
        <v>82</v>
      </c>
      <c r="U300" t="s">
        <v>82</v>
      </c>
      <c r="V300">
        <v>6</v>
      </c>
    </row>
    <row r="301" spans="1:22" ht="16.5" thickBot="1" x14ac:dyDescent="0.3">
      <c r="A301" s="15" t="s">
        <v>212</v>
      </c>
      <c r="B301" s="16" t="s">
        <v>1704</v>
      </c>
      <c r="C301" s="16" t="s">
        <v>1787</v>
      </c>
      <c r="D301" s="16">
        <v>195</v>
      </c>
      <c r="E301" s="16">
        <v>90</v>
      </c>
      <c r="F301" s="16">
        <v>14</v>
      </c>
      <c r="G301" s="24" t="s">
        <v>2376</v>
      </c>
      <c r="H301" s="9" t="s">
        <v>2061</v>
      </c>
      <c r="I301" t="s">
        <v>1718</v>
      </c>
      <c r="J301" t="s">
        <v>1994</v>
      </c>
      <c r="K301" t="s">
        <v>2003</v>
      </c>
      <c r="L301" t="s">
        <v>2106</v>
      </c>
      <c r="M301" t="s">
        <v>2046</v>
      </c>
      <c r="N301">
        <f t="shared" si="5"/>
        <v>150</v>
      </c>
      <c r="O301" t="s">
        <v>2055</v>
      </c>
      <c r="P301" t="s">
        <v>2081</v>
      </c>
      <c r="Q301" t="s">
        <v>2081</v>
      </c>
      <c r="R301" t="s">
        <v>2081</v>
      </c>
      <c r="S301" t="s">
        <v>79</v>
      </c>
      <c r="T301" t="s">
        <v>82</v>
      </c>
      <c r="U301" t="s">
        <v>82</v>
      </c>
      <c r="V301">
        <v>8</v>
      </c>
    </row>
    <row r="302" spans="1:22" ht="16.5" thickBot="1" x14ac:dyDescent="0.3">
      <c r="A302" s="15" t="s">
        <v>213</v>
      </c>
      <c r="B302" s="16" t="s">
        <v>1697</v>
      </c>
      <c r="C302" s="16" t="s">
        <v>1728</v>
      </c>
      <c r="D302" s="16">
        <v>245</v>
      </c>
      <c r="E302" s="16">
        <v>75</v>
      </c>
      <c r="F302" s="16">
        <v>16</v>
      </c>
      <c r="G302" s="24" t="s">
        <v>2196</v>
      </c>
      <c r="H302" s="9" t="s">
        <v>2873</v>
      </c>
      <c r="I302" t="s">
        <v>77</v>
      </c>
      <c r="J302" t="s">
        <v>1719</v>
      </c>
      <c r="K302" t="s">
        <v>2001</v>
      </c>
      <c r="L302" t="s">
        <v>2088</v>
      </c>
      <c r="M302" t="s">
        <v>2044</v>
      </c>
      <c r="N302">
        <f t="shared" si="5"/>
        <v>170</v>
      </c>
      <c r="O302" t="s">
        <v>2053</v>
      </c>
      <c r="P302" t="s">
        <v>2081</v>
      </c>
      <c r="Q302" t="s">
        <v>2081</v>
      </c>
      <c r="R302" t="s">
        <v>2081</v>
      </c>
      <c r="S302" t="s">
        <v>79</v>
      </c>
      <c r="T302" t="s">
        <v>82</v>
      </c>
      <c r="U302" t="s">
        <v>82</v>
      </c>
      <c r="V302">
        <v>10</v>
      </c>
    </row>
    <row r="303" spans="1:22" ht="16.5" thickBot="1" x14ac:dyDescent="0.3">
      <c r="A303" s="15"/>
      <c r="G303" s="24"/>
      <c r="H303" s="9" t="s">
        <v>2874</v>
      </c>
    </row>
    <row r="304" spans="1:22" ht="16.5" thickBot="1" x14ac:dyDescent="0.3">
      <c r="A304" s="15"/>
      <c r="G304" s="24"/>
      <c r="H304" s="9" t="s">
        <v>2875</v>
      </c>
    </row>
    <row r="305" spans="1:22" ht="16.5" thickBot="1" x14ac:dyDescent="0.3">
      <c r="A305" s="15" t="s">
        <v>214</v>
      </c>
      <c r="B305" s="16" t="s">
        <v>1702</v>
      </c>
      <c r="C305" s="16" t="s">
        <v>1765</v>
      </c>
      <c r="D305" s="16">
        <v>175</v>
      </c>
      <c r="E305" s="16">
        <v>70</v>
      </c>
      <c r="F305" s="16">
        <v>13</v>
      </c>
      <c r="G305" s="24" t="s">
        <v>2337</v>
      </c>
      <c r="H305" s="9" t="s">
        <v>2942</v>
      </c>
      <c r="I305" t="s">
        <v>1718</v>
      </c>
      <c r="J305" t="s">
        <v>1720</v>
      </c>
      <c r="K305">
        <v>82</v>
      </c>
      <c r="L305">
        <f>VLOOKUP(K305,Sheet4!$A$2:$B$73,2,FALSE)</f>
        <v>475</v>
      </c>
      <c r="M305" t="s">
        <v>2045</v>
      </c>
      <c r="N305">
        <f t="shared" si="5"/>
        <v>190</v>
      </c>
      <c r="O305" t="s">
        <v>2052</v>
      </c>
      <c r="P305" t="s">
        <v>81</v>
      </c>
      <c r="Q305" t="s">
        <v>81</v>
      </c>
      <c r="R305">
        <v>500</v>
      </c>
      <c r="S305" t="s">
        <v>79</v>
      </c>
      <c r="T305" t="s">
        <v>82</v>
      </c>
      <c r="U305" t="s">
        <v>82</v>
      </c>
      <c r="V305" t="s">
        <v>2050</v>
      </c>
    </row>
    <row r="306" spans="1:22" ht="16.5" thickBot="1" x14ac:dyDescent="0.3">
      <c r="A306" s="15"/>
      <c r="G306" s="24"/>
      <c r="H306" s="9" t="s">
        <v>2943</v>
      </c>
    </row>
    <row r="307" spans="1:22" ht="16.5" thickBot="1" x14ac:dyDescent="0.3">
      <c r="A307" s="15"/>
      <c r="G307" s="24"/>
      <c r="H307" s="9" t="s">
        <v>2944</v>
      </c>
    </row>
    <row r="308" spans="1:22" ht="16.5" thickBot="1" x14ac:dyDescent="0.3">
      <c r="A308" s="15" t="s">
        <v>215</v>
      </c>
      <c r="B308" s="16" t="s">
        <v>1702</v>
      </c>
      <c r="C308" s="16" t="s">
        <v>1788</v>
      </c>
      <c r="D308" s="16">
        <v>235</v>
      </c>
      <c r="E308" s="16">
        <v>65</v>
      </c>
      <c r="F308" s="16">
        <v>17</v>
      </c>
      <c r="G308" s="24" t="s">
        <v>2320</v>
      </c>
      <c r="H308" s="9" t="s">
        <v>2914</v>
      </c>
      <c r="I308" t="s">
        <v>77</v>
      </c>
      <c r="J308" t="s">
        <v>1719</v>
      </c>
      <c r="K308">
        <v>108</v>
      </c>
      <c r="L308">
        <f>VLOOKUP(K308,Sheet4!$A$2:$B$73,2,FALSE)</f>
        <v>1000</v>
      </c>
      <c r="M308" t="s">
        <v>2042</v>
      </c>
      <c r="N308">
        <f t="shared" si="5"/>
        <v>240</v>
      </c>
      <c r="O308" t="s">
        <v>85</v>
      </c>
      <c r="P308" t="s">
        <v>80</v>
      </c>
      <c r="Q308" t="s">
        <v>80</v>
      </c>
      <c r="R308">
        <v>420</v>
      </c>
      <c r="S308" t="s">
        <v>79</v>
      </c>
      <c r="T308" t="s">
        <v>82</v>
      </c>
      <c r="U308" t="s">
        <v>82</v>
      </c>
      <c r="V308" t="s">
        <v>2050</v>
      </c>
    </row>
    <row r="309" spans="1:22" ht="16.5" thickBot="1" x14ac:dyDescent="0.3">
      <c r="A309" s="15"/>
      <c r="G309" s="24"/>
      <c r="H309" s="9" t="s">
        <v>2915</v>
      </c>
    </row>
    <row r="310" spans="1:22" ht="16.5" thickBot="1" x14ac:dyDescent="0.3">
      <c r="A310" s="15"/>
      <c r="G310" s="24"/>
      <c r="H310" s="9" t="s">
        <v>2916</v>
      </c>
    </row>
    <row r="311" spans="1:22" ht="16.5" thickBot="1" x14ac:dyDescent="0.3">
      <c r="A311" s="15" t="s">
        <v>216</v>
      </c>
      <c r="B311" s="16" t="s">
        <v>1697</v>
      </c>
      <c r="C311" s="16" t="s">
        <v>1789</v>
      </c>
      <c r="D311" s="16">
        <v>245</v>
      </c>
      <c r="E311" s="16">
        <v>60</v>
      </c>
      <c r="F311" s="16">
        <v>18</v>
      </c>
      <c r="G311" s="24" t="s">
        <v>2193</v>
      </c>
      <c r="H311" s="9" t="s">
        <v>2858</v>
      </c>
      <c r="I311" t="s">
        <v>77</v>
      </c>
      <c r="J311" t="s">
        <v>84</v>
      </c>
      <c r="K311">
        <v>105</v>
      </c>
      <c r="L311">
        <f>VLOOKUP(K311,Sheet4!$A$2:$B$73,2,FALSE)</f>
        <v>925</v>
      </c>
      <c r="M311" t="s">
        <v>2041</v>
      </c>
      <c r="N311">
        <f t="shared" si="5"/>
        <v>210</v>
      </c>
      <c r="O311" t="s">
        <v>2052</v>
      </c>
      <c r="P311" t="s">
        <v>80</v>
      </c>
      <c r="Q311" t="s">
        <v>80</v>
      </c>
      <c r="R311">
        <v>740</v>
      </c>
      <c r="S311" t="s">
        <v>79</v>
      </c>
      <c r="T311" t="s">
        <v>82</v>
      </c>
      <c r="U311" t="s">
        <v>82</v>
      </c>
      <c r="V311">
        <v>4</v>
      </c>
    </row>
    <row r="312" spans="1:22" ht="16.5" thickBot="1" x14ac:dyDescent="0.3">
      <c r="A312" s="15"/>
      <c r="G312" s="24"/>
      <c r="H312" s="9" t="s">
        <v>2859</v>
      </c>
    </row>
    <row r="313" spans="1:22" ht="16.5" thickBot="1" x14ac:dyDescent="0.3">
      <c r="A313" s="15"/>
      <c r="G313" s="24"/>
      <c r="H313" s="9" t="s">
        <v>2860</v>
      </c>
    </row>
    <row r="314" spans="1:22" ht="16.5" thickBot="1" x14ac:dyDescent="0.3">
      <c r="A314" s="15" t="s">
        <v>217</v>
      </c>
      <c r="B314" s="16" t="s">
        <v>1700</v>
      </c>
      <c r="C314" s="16" t="s">
        <v>1790</v>
      </c>
      <c r="D314" s="16">
        <v>215</v>
      </c>
      <c r="E314" s="16">
        <v>65</v>
      </c>
      <c r="F314" s="16">
        <v>16</v>
      </c>
      <c r="G314" s="24" t="s">
        <v>2234</v>
      </c>
      <c r="I314" t="s">
        <v>77</v>
      </c>
      <c r="J314" t="s">
        <v>1719</v>
      </c>
      <c r="K314">
        <v>102</v>
      </c>
      <c r="L314">
        <f>VLOOKUP(K314,Sheet4!$A$2:$B$73,2,FALSE)</f>
        <v>850</v>
      </c>
      <c r="M314" t="s">
        <v>2041</v>
      </c>
      <c r="N314">
        <f t="shared" si="5"/>
        <v>210</v>
      </c>
      <c r="O314" t="s">
        <v>85</v>
      </c>
      <c r="P314" t="s">
        <v>80</v>
      </c>
      <c r="Q314" t="s">
        <v>80</v>
      </c>
      <c r="R314">
        <v>600</v>
      </c>
      <c r="S314" t="s">
        <v>79</v>
      </c>
      <c r="T314" t="s">
        <v>82</v>
      </c>
      <c r="U314" t="s">
        <v>82</v>
      </c>
      <c r="V314" t="s">
        <v>2050</v>
      </c>
    </row>
    <row r="315" spans="1:22" ht="16.5" customHeight="1" thickBot="1" x14ac:dyDescent="0.3">
      <c r="A315" s="15" t="s">
        <v>218</v>
      </c>
      <c r="B315" s="16" t="s">
        <v>1697</v>
      </c>
      <c r="C315" s="16" t="s">
        <v>1791</v>
      </c>
      <c r="D315" s="16">
        <v>195</v>
      </c>
      <c r="E315" s="16">
        <v>55</v>
      </c>
      <c r="F315" s="16">
        <v>16</v>
      </c>
      <c r="G315" s="24" t="s">
        <v>2137</v>
      </c>
      <c r="H315" s="9" t="s">
        <v>2881</v>
      </c>
      <c r="I315" t="s">
        <v>1718</v>
      </c>
      <c r="J315" t="s">
        <v>1996</v>
      </c>
      <c r="K315">
        <v>87</v>
      </c>
      <c r="L315">
        <f>VLOOKUP(K315,Sheet4!$A$2:$B$73,2,FALSE)</f>
        <v>545</v>
      </c>
      <c r="M315" t="s">
        <v>2042</v>
      </c>
      <c r="N315">
        <f t="shared" si="5"/>
        <v>240</v>
      </c>
      <c r="O315" t="s">
        <v>2052</v>
      </c>
      <c r="P315" t="s">
        <v>80</v>
      </c>
      <c r="Q315" t="s">
        <v>80</v>
      </c>
      <c r="R315">
        <v>400</v>
      </c>
      <c r="S315" t="s">
        <v>79</v>
      </c>
      <c r="T315" t="s">
        <v>82</v>
      </c>
      <c r="U315" t="s">
        <v>82</v>
      </c>
      <c r="V315" t="s">
        <v>2050</v>
      </c>
    </row>
    <row r="316" spans="1:22" ht="16.5" customHeight="1" thickBot="1" x14ac:dyDescent="0.3">
      <c r="A316" s="15"/>
      <c r="G316" s="24"/>
      <c r="H316" s="9" t="s">
        <v>2882</v>
      </c>
    </row>
    <row r="317" spans="1:22" ht="16.5" customHeight="1" thickBot="1" x14ac:dyDescent="0.3">
      <c r="A317" s="15"/>
      <c r="G317" s="24"/>
      <c r="H317" s="9" t="s">
        <v>2883</v>
      </c>
    </row>
    <row r="318" spans="1:22" ht="16.5" customHeight="1" thickBot="1" x14ac:dyDescent="0.3">
      <c r="A318" s="15" t="s">
        <v>219</v>
      </c>
      <c r="B318" s="16" t="s">
        <v>1697</v>
      </c>
      <c r="C318" s="16" t="s">
        <v>1745</v>
      </c>
      <c r="D318" s="16">
        <v>195</v>
      </c>
      <c r="E318" s="16">
        <v>60</v>
      </c>
      <c r="F318" s="16">
        <v>15</v>
      </c>
      <c r="G318" s="24" t="s">
        <v>2210</v>
      </c>
      <c r="H318" s="9" t="s">
        <v>2816</v>
      </c>
      <c r="I318" t="s">
        <v>1718</v>
      </c>
      <c r="J318" t="s">
        <v>1719</v>
      </c>
      <c r="K318">
        <v>88</v>
      </c>
      <c r="L318">
        <f>VLOOKUP(K318,Sheet4!$A$2:$B$73,2,FALSE)</f>
        <v>560</v>
      </c>
      <c r="M318" t="s">
        <v>2045</v>
      </c>
      <c r="N318">
        <f t="shared" si="5"/>
        <v>190</v>
      </c>
      <c r="O318" t="s">
        <v>81</v>
      </c>
      <c r="P318" t="s">
        <v>81</v>
      </c>
      <c r="Q318" t="s">
        <v>81</v>
      </c>
      <c r="R318">
        <v>440</v>
      </c>
      <c r="S318" t="s">
        <v>79</v>
      </c>
      <c r="T318" t="s">
        <v>82</v>
      </c>
      <c r="U318" t="s">
        <v>82</v>
      </c>
      <c r="V318">
        <v>4</v>
      </c>
    </row>
    <row r="319" spans="1:22" ht="16.5" customHeight="1" thickBot="1" x14ac:dyDescent="0.3">
      <c r="A319" s="15"/>
      <c r="G319" s="24"/>
      <c r="H319" s="9" t="s">
        <v>2817</v>
      </c>
    </row>
    <row r="320" spans="1:22" ht="16.5" customHeight="1" thickBot="1" x14ac:dyDescent="0.3">
      <c r="A320" s="15"/>
      <c r="G320" s="24"/>
      <c r="H320" s="9" t="s">
        <v>2818</v>
      </c>
    </row>
    <row r="321" spans="1:22" ht="16.5" customHeight="1" thickBot="1" x14ac:dyDescent="0.3">
      <c r="A321" s="15" t="s">
        <v>220</v>
      </c>
      <c r="B321" s="16" t="s">
        <v>1697</v>
      </c>
      <c r="C321" s="16" t="s">
        <v>1728</v>
      </c>
      <c r="D321" s="16">
        <v>225</v>
      </c>
      <c r="E321" s="16">
        <v>75</v>
      </c>
      <c r="F321" s="16">
        <v>16</v>
      </c>
      <c r="G321" s="24" t="s">
        <v>2138</v>
      </c>
      <c r="H321" s="9" t="s">
        <v>2873</v>
      </c>
      <c r="I321" t="s">
        <v>77</v>
      </c>
      <c r="J321" t="s">
        <v>1719</v>
      </c>
      <c r="K321" t="s">
        <v>2006</v>
      </c>
      <c r="L321" t="s">
        <v>2120</v>
      </c>
      <c r="M321" t="s">
        <v>2044</v>
      </c>
      <c r="N321">
        <f t="shared" si="5"/>
        <v>170</v>
      </c>
      <c r="O321" t="s">
        <v>2053</v>
      </c>
      <c r="P321" t="s">
        <v>2081</v>
      </c>
      <c r="Q321" t="s">
        <v>2081</v>
      </c>
      <c r="R321" t="s">
        <v>2081</v>
      </c>
      <c r="S321" t="s">
        <v>79</v>
      </c>
      <c r="T321" t="s">
        <v>82</v>
      </c>
      <c r="U321" t="s">
        <v>82</v>
      </c>
      <c r="V321">
        <v>10</v>
      </c>
    </row>
    <row r="322" spans="1:22" ht="16.5" customHeight="1" thickBot="1" x14ac:dyDescent="0.3">
      <c r="A322" s="15"/>
      <c r="G322" s="24"/>
      <c r="H322" s="9" t="s">
        <v>2874</v>
      </c>
    </row>
    <row r="323" spans="1:22" ht="16.5" customHeight="1" thickBot="1" x14ac:dyDescent="0.3">
      <c r="A323" s="15"/>
      <c r="G323" s="24"/>
      <c r="H323" s="9" t="s">
        <v>2875</v>
      </c>
    </row>
    <row r="324" spans="1:22" ht="16.5" customHeight="1" thickBot="1" x14ac:dyDescent="0.3">
      <c r="A324" s="15" t="s">
        <v>221</v>
      </c>
      <c r="B324" s="16" t="s">
        <v>1700</v>
      </c>
      <c r="C324" s="16" t="s">
        <v>1792</v>
      </c>
      <c r="D324" s="16">
        <v>225</v>
      </c>
      <c r="E324" s="16">
        <v>65</v>
      </c>
      <c r="F324" s="16">
        <v>17</v>
      </c>
      <c r="G324" s="24" t="s">
        <v>2235</v>
      </c>
      <c r="I324" t="s">
        <v>77</v>
      </c>
      <c r="J324" t="s">
        <v>1719</v>
      </c>
      <c r="K324">
        <v>102</v>
      </c>
      <c r="L324">
        <f>VLOOKUP(K324,Sheet4!$A$2:$B$73,2,FALSE)</f>
        <v>850</v>
      </c>
      <c r="M324" t="s">
        <v>2041</v>
      </c>
      <c r="N324">
        <f t="shared" si="5"/>
        <v>210</v>
      </c>
      <c r="O324" t="s">
        <v>2052</v>
      </c>
      <c r="P324" t="s">
        <v>80</v>
      </c>
      <c r="Q324" t="s">
        <v>80</v>
      </c>
      <c r="R324">
        <v>740</v>
      </c>
      <c r="S324" t="s">
        <v>79</v>
      </c>
      <c r="T324" t="s">
        <v>82</v>
      </c>
      <c r="U324" t="s">
        <v>82</v>
      </c>
      <c r="V324" t="s">
        <v>2050</v>
      </c>
    </row>
    <row r="325" spans="1:22" ht="16.5" customHeight="1" thickBot="1" x14ac:dyDescent="0.3">
      <c r="A325" s="15" t="s">
        <v>364</v>
      </c>
      <c r="B325" s="16" t="s">
        <v>1703</v>
      </c>
      <c r="C325" s="16" t="s">
        <v>1780</v>
      </c>
      <c r="D325" s="16">
        <v>195</v>
      </c>
      <c r="E325" s="16">
        <v>65</v>
      </c>
      <c r="F325" s="16">
        <v>15</v>
      </c>
      <c r="G325" s="24" t="s">
        <v>2397</v>
      </c>
      <c r="H325" s="9" t="s">
        <v>2743</v>
      </c>
      <c r="I325" t="s">
        <v>1718</v>
      </c>
      <c r="J325" t="s">
        <v>1719</v>
      </c>
      <c r="K325">
        <v>91</v>
      </c>
      <c r="L325">
        <f>VLOOKUP(K325,Sheet4!$A$2:$B$73,2,FALSE)</f>
        <v>615</v>
      </c>
      <c r="M325" t="s">
        <v>2041</v>
      </c>
      <c r="N325">
        <f t="shared" si="5"/>
        <v>210</v>
      </c>
      <c r="O325" t="s">
        <v>2052</v>
      </c>
      <c r="P325" t="s">
        <v>80</v>
      </c>
      <c r="Q325" t="s">
        <v>80</v>
      </c>
      <c r="R325">
        <v>640</v>
      </c>
      <c r="S325" t="s">
        <v>79</v>
      </c>
      <c r="T325" t="s">
        <v>82</v>
      </c>
      <c r="U325" t="s">
        <v>82</v>
      </c>
      <c r="V325" t="s">
        <v>2050</v>
      </c>
    </row>
    <row r="326" spans="1:22" ht="16.5" customHeight="1" thickBot="1" x14ac:dyDescent="0.3">
      <c r="A326" s="15"/>
      <c r="G326" s="24"/>
      <c r="H326" s="9" t="s">
        <v>2744</v>
      </c>
    </row>
    <row r="327" spans="1:22" ht="16.5" customHeight="1" thickBot="1" x14ac:dyDescent="0.3">
      <c r="A327" s="15"/>
      <c r="G327" s="24"/>
      <c r="H327" s="9" t="s">
        <v>2745</v>
      </c>
    </row>
    <row r="328" spans="1:22" ht="16.5" customHeight="1" thickBot="1" x14ac:dyDescent="0.3">
      <c r="A328" s="15" t="s">
        <v>772</v>
      </c>
      <c r="B328" s="16" t="s">
        <v>75</v>
      </c>
      <c r="C328" s="16" t="s">
        <v>2279</v>
      </c>
      <c r="D328" s="16">
        <v>185</v>
      </c>
      <c r="E328" s="16">
        <v>60</v>
      </c>
      <c r="F328" s="16">
        <v>15</v>
      </c>
      <c r="G328" s="24" t="s">
        <v>2276</v>
      </c>
      <c r="I328" t="s">
        <v>1718</v>
      </c>
      <c r="J328" t="s">
        <v>1995</v>
      </c>
      <c r="K328">
        <v>84</v>
      </c>
      <c r="L328">
        <f>VLOOKUP(K328,Sheet4!$A$2:$B$73,2,FALSE)</f>
        <v>500</v>
      </c>
      <c r="M328" t="s">
        <v>2041</v>
      </c>
      <c r="N328">
        <f t="shared" si="5"/>
        <v>210</v>
      </c>
      <c r="O328" t="s">
        <v>2052</v>
      </c>
      <c r="P328" t="s">
        <v>80</v>
      </c>
      <c r="Q328" t="s">
        <v>80</v>
      </c>
      <c r="R328">
        <v>340</v>
      </c>
      <c r="S328" t="s">
        <v>79</v>
      </c>
      <c r="T328" t="s">
        <v>82</v>
      </c>
      <c r="U328" t="s">
        <v>82</v>
      </c>
      <c r="V328" t="s">
        <v>2050</v>
      </c>
    </row>
    <row r="329" spans="1:22" ht="16.5" customHeight="1" thickBot="1" x14ac:dyDescent="0.3">
      <c r="A329" s="15" t="s">
        <v>224</v>
      </c>
      <c r="B329" s="16" t="s">
        <v>1699</v>
      </c>
      <c r="C329" s="16" t="s">
        <v>1751</v>
      </c>
      <c r="D329" s="16">
        <v>195</v>
      </c>
      <c r="E329" s="16">
        <v>60</v>
      </c>
      <c r="F329" s="16">
        <v>14</v>
      </c>
      <c r="G329" s="24" t="s">
        <v>2374</v>
      </c>
      <c r="I329" t="s">
        <v>1718</v>
      </c>
      <c r="J329" t="s">
        <v>1719</v>
      </c>
      <c r="K329">
        <v>86</v>
      </c>
      <c r="L329">
        <f>VLOOKUP(K329,Sheet4!$A$2:$B$73,2,FALSE)</f>
        <v>530</v>
      </c>
      <c r="M329" t="s">
        <v>2041</v>
      </c>
      <c r="N329">
        <f t="shared" si="5"/>
        <v>210</v>
      </c>
      <c r="O329" t="s">
        <v>2052</v>
      </c>
      <c r="P329" t="s">
        <v>80</v>
      </c>
      <c r="Q329" t="s">
        <v>81</v>
      </c>
      <c r="R329">
        <v>550</v>
      </c>
      <c r="S329" t="s">
        <v>79</v>
      </c>
      <c r="T329" t="s">
        <v>82</v>
      </c>
      <c r="U329" t="s">
        <v>82</v>
      </c>
      <c r="V329" t="s">
        <v>2050</v>
      </c>
    </row>
    <row r="330" spans="1:22" ht="16.5" customHeight="1" thickBot="1" x14ac:dyDescent="0.3">
      <c r="A330" s="15" t="s">
        <v>225</v>
      </c>
      <c r="B330" s="16" t="s">
        <v>75</v>
      </c>
      <c r="C330" s="16" t="s">
        <v>1755</v>
      </c>
      <c r="D330" s="16">
        <v>185</v>
      </c>
      <c r="E330" s="16">
        <v>70</v>
      </c>
      <c r="F330" s="16">
        <v>13</v>
      </c>
      <c r="G330" s="24" t="s">
        <v>2240</v>
      </c>
      <c r="I330" t="s">
        <v>1718</v>
      </c>
      <c r="J330" t="s">
        <v>1719</v>
      </c>
      <c r="K330">
        <v>86</v>
      </c>
      <c r="L330">
        <f>VLOOKUP(K330,Sheet4!$A$2:$B$73,2,FALSE)</f>
        <v>530</v>
      </c>
      <c r="M330" t="s">
        <v>2045</v>
      </c>
      <c r="N330">
        <f t="shared" si="5"/>
        <v>190</v>
      </c>
      <c r="O330" t="s">
        <v>2052</v>
      </c>
      <c r="P330" t="s">
        <v>80</v>
      </c>
      <c r="Q330" t="s">
        <v>81</v>
      </c>
      <c r="R330">
        <v>400</v>
      </c>
      <c r="S330" t="s">
        <v>79</v>
      </c>
      <c r="T330" t="s">
        <v>82</v>
      </c>
      <c r="U330" t="s">
        <v>82</v>
      </c>
      <c r="V330" t="s">
        <v>2050</v>
      </c>
    </row>
    <row r="331" spans="1:22" ht="16.5" customHeight="1" thickBot="1" x14ac:dyDescent="0.3">
      <c r="A331" s="15" t="s">
        <v>226</v>
      </c>
      <c r="B331" s="16" t="s">
        <v>1702</v>
      </c>
      <c r="C331" s="16" t="s">
        <v>1774</v>
      </c>
      <c r="D331" s="16">
        <v>235</v>
      </c>
      <c r="E331" s="16">
        <v>55</v>
      </c>
      <c r="F331" s="16">
        <v>17</v>
      </c>
      <c r="G331" s="24" t="s">
        <v>2313</v>
      </c>
      <c r="H331" s="9" t="s">
        <v>2901</v>
      </c>
      <c r="I331" t="s">
        <v>1718</v>
      </c>
      <c r="J331" t="s">
        <v>1719</v>
      </c>
      <c r="K331">
        <v>99</v>
      </c>
      <c r="L331">
        <f>VLOOKUP(K331,Sheet4!$A$2:$B$73,2,FALSE)</f>
        <v>775</v>
      </c>
      <c r="M331" t="s">
        <v>2043</v>
      </c>
      <c r="N331">
        <f t="shared" ref="N331:N348" si="6">IF(M331="L",120,IF(M331="M", 130, IF(M331="N",140, IF(M331="P",150,IF(M331="Q",160,IF(M331="R",170,IF(M331="S",180,IF(M331="T",190,IF(M331="H",210, IF(M331="V",240,IF(M331="W",270,IF(M331="Y",300,"error"))))))))))))</f>
        <v>270</v>
      </c>
      <c r="O331" t="s">
        <v>85</v>
      </c>
      <c r="P331" t="s">
        <v>80</v>
      </c>
      <c r="Q331" t="s">
        <v>80</v>
      </c>
      <c r="R331">
        <v>460</v>
      </c>
      <c r="S331" t="s">
        <v>79</v>
      </c>
      <c r="T331" t="s">
        <v>82</v>
      </c>
      <c r="U331" t="s">
        <v>82</v>
      </c>
      <c r="V331" t="s">
        <v>2050</v>
      </c>
    </row>
    <row r="332" spans="1:22" ht="16.5" customHeight="1" thickBot="1" x14ac:dyDescent="0.3">
      <c r="A332" s="15"/>
      <c r="G332" s="24"/>
      <c r="H332" s="9" t="s">
        <v>2902</v>
      </c>
    </row>
    <row r="333" spans="1:22" ht="16.5" customHeight="1" thickBot="1" x14ac:dyDescent="0.3">
      <c r="A333" s="15"/>
      <c r="G333" s="24"/>
      <c r="H333" s="9" t="s">
        <v>2903</v>
      </c>
    </row>
    <row r="334" spans="1:22" ht="16.5" customHeight="1" thickBot="1" x14ac:dyDescent="0.3">
      <c r="A334" s="15" t="s">
        <v>1121</v>
      </c>
      <c r="B334" s="16" t="s">
        <v>75</v>
      </c>
      <c r="C334" s="16" t="s">
        <v>1793</v>
      </c>
      <c r="D334" s="16">
        <v>235</v>
      </c>
      <c r="E334" s="16">
        <v>55</v>
      </c>
      <c r="F334" s="16">
        <v>18</v>
      </c>
      <c r="G334" s="24" t="s">
        <v>2270</v>
      </c>
      <c r="I334" t="s">
        <v>77</v>
      </c>
      <c r="J334" t="s">
        <v>1719</v>
      </c>
      <c r="K334">
        <v>100</v>
      </c>
      <c r="L334">
        <f>VLOOKUP(K334,Sheet4!$A$2:$B$73,2,FALSE)</f>
        <v>800</v>
      </c>
      <c r="M334" t="s">
        <v>2042</v>
      </c>
      <c r="N334">
        <f t="shared" si="6"/>
        <v>240</v>
      </c>
      <c r="O334" t="s">
        <v>2052</v>
      </c>
      <c r="P334" t="s">
        <v>80</v>
      </c>
      <c r="Q334" t="s">
        <v>80</v>
      </c>
      <c r="R334">
        <v>260</v>
      </c>
      <c r="S334" t="s">
        <v>79</v>
      </c>
      <c r="T334" t="s">
        <v>82</v>
      </c>
      <c r="U334" t="s">
        <v>82</v>
      </c>
      <c r="V334" t="s">
        <v>2050</v>
      </c>
    </row>
    <row r="335" spans="1:22" ht="16.5" customHeight="1" thickBot="1" x14ac:dyDescent="0.3">
      <c r="A335" s="15" t="s">
        <v>1359</v>
      </c>
      <c r="B335" s="16" t="s">
        <v>1703</v>
      </c>
      <c r="C335" s="16" t="s">
        <v>1767</v>
      </c>
      <c r="D335" s="16">
        <v>245</v>
      </c>
      <c r="E335" s="16">
        <v>60</v>
      </c>
      <c r="F335" s="16">
        <v>18</v>
      </c>
      <c r="G335" s="24" t="s">
        <v>2140</v>
      </c>
      <c r="H335" s="9" t="s">
        <v>2713</v>
      </c>
      <c r="I335" t="s">
        <v>77</v>
      </c>
      <c r="J335" t="s">
        <v>1996</v>
      </c>
      <c r="K335">
        <v>105</v>
      </c>
      <c r="L335">
        <f>VLOOKUP(K335,Sheet4!$A$2:$B$73,2,FALSE)</f>
        <v>925</v>
      </c>
      <c r="M335" t="s">
        <v>2041</v>
      </c>
      <c r="N335">
        <f t="shared" si="6"/>
        <v>210</v>
      </c>
      <c r="O335" t="s">
        <v>2052</v>
      </c>
      <c r="P335" t="s">
        <v>80</v>
      </c>
      <c r="Q335" t="s">
        <v>80</v>
      </c>
      <c r="R335">
        <v>500</v>
      </c>
      <c r="S335" t="s">
        <v>79</v>
      </c>
      <c r="T335" t="s">
        <v>82</v>
      </c>
      <c r="U335" t="s">
        <v>82</v>
      </c>
      <c r="V335" t="s">
        <v>2050</v>
      </c>
    </row>
    <row r="336" spans="1:22" ht="16.5" customHeight="1" thickBot="1" x14ac:dyDescent="0.3">
      <c r="A336" s="15"/>
      <c r="G336" s="24"/>
      <c r="H336" s="9" t="s">
        <v>2714</v>
      </c>
    </row>
    <row r="337" spans="1:22" ht="16.5" customHeight="1" thickBot="1" x14ac:dyDescent="0.3">
      <c r="A337" s="15"/>
      <c r="G337" s="24"/>
      <c r="H337" s="9" t="s">
        <v>2715</v>
      </c>
    </row>
    <row r="338" spans="1:22" ht="16.5" thickBot="1" x14ac:dyDescent="0.3">
      <c r="A338" s="15" t="s">
        <v>229</v>
      </c>
      <c r="B338" s="16" t="s">
        <v>1697</v>
      </c>
      <c r="C338" s="16" t="s">
        <v>1728</v>
      </c>
      <c r="D338" s="16">
        <v>255</v>
      </c>
      <c r="E338" s="16">
        <v>70</v>
      </c>
      <c r="F338" s="16">
        <v>16</v>
      </c>
      <c r="G338" s="24" t="s">
        <v>2196</v>
      </c>
      <c r="H338" s="9" t="s">
        <v>2873</v>
      </c>
      <c r="I338" t="s">
        <v>77</v>
      </c>
      <c r="J338" t="s">
        <v>1719</v>
      </c>
      <c r="K338" t="s">
        <v>2007</v>
      </c>
      <c r="L338" t="s">
        <v>2109</v>
      </c>
      <c r="M338" t="s">
        <v>2044</v>
      </c>
      <c r="N338">
        <f t="shared" si="6"/>
        <v>170</v>
      </c>
      <c r="O338" t="s">
        <v>2054</v>
      </c>
      <c r="P338" t="s">
        <v>2081</v>
      </c>
      <c r="Q338" t="s">
        <v>2081</v>
      </c>
      <c r="R338" t="s">
        <v>2081</v>
      </c>
      <c r="S338" t="s">
        <v>79</v>
      </c>
      <c r="T338" t="s">
        <v>82</v>
      </c>
      <c r="U338" t="s">
        <v>82</v>
      </c>
      <c r="V338">
        <v>6</v>
      </c>
    </row>
    <row r="339" spans="1:22" ht="16.5" thickBot="1" x14ac:dyDescent="0.3">
      <c r="A339" s="15"/>
      <c r="G339" s="24"/>
      <c r="H339" s="9" t="s">
        <v>2874</v>
      </c>
    </row>
    <row r="340" spans="1:22" ht="16.5" thickBot="1" x14ac:dyDescent="0.3">
      <c r="A340" s="15"/>
      <c r="G340" s="24"/>
      <c r="H340" s="9" t="s">
        <v>2875</v>
      </c>
    </row>
    <row r="341" spans="1:22" ht="16.5" thickBot="1" x14ac:dyDescent="0.3">
      <c r="A341" s="15" t="s">
        <v>230</v>
      </c>
      <c r="B341" s="16" t="s">
        <v>1697</v>
      </c>
      <c r="C341" s="16" t="s">
        <v>1772</v>
      </c>
      <c r="D341" s="16">
        <v>215</v>
      </c>
      <c r="E341" s="16">
        <v>75</v>
      </c>
      <c r="F341" s="16">
        <v>15</v>
      </c>
      <c r="G341" s="24" t="s">
        <v>2188</v>
      </c>
      <c r="H341" s="9" t="s">
        <v>2840</v>
      </c>
      <c r="I341" t="s">
        <v>77</v>
      </c>
      <c r="J341" t="s">
        <v>84</v>
      </c>
      <c r="K341">
        <v>100</v>
      </c>
      <c r="L341">
        <f>VLOOKUP(K341,Sheet4!$A$2:$B$73,2,FALSE)</f>
        <v>800</v>
      </c>
      <c r="M341" t="s">
        <v>78</v>
      </c>
      <c r="N341">
        <f t="shared" si="6"/>
        <v>180</v>
      </c>
      <c r="O341" t="s">
        <v>2063</v>
      </c>
      <c r="P341" t="s">
        <v>80</v>
      </c>
      <c r="Q341" t="s">
        <v>81</v>
      </c>
      <c r="R341">
        <v>520</v>
      </c>
      <c r="S341" t="s">
        <v>2640</v>
      </c>
      <c r="T341" t="s">
        <v>82</v>
      </c>
      <c r="U341" t="s">
        <v>82</v>
      </c>
      <c r="V341">
        <v>4</v>
      </c>
    </row>
    <row r="342" spans="1:22" ht="16.5" thickBot="1" x14ac:dyDescent="0.3">
      <c r="A342" s="15"/>
      <c r="G342" s="24"/>
      <c r="H342" s="9" t="s">
        <v>2842</v>
      </c>
    </row>
    <row r="343" spans="1:22" ht="16.5" thickBot="1" x14ac:dyDescent="0.3">
      <c r="A343" s="15"/>
      <c r="G343" s="24"/>
      <c r="H343" s="9" t="s">
        <v>2841</v>
      </c>
    </row>
    <row r="344" spans="1:22" ht="16.5" thickBot="1" x14ac:dyDescent="0.3">
      <c r="A344" s="15" t="s">
        <v>231</v>
      </c>
      <c r="B344" s="16" t="s">
        <v>1697</v>
      </c>
      <c r="C344" s="16" t="s">
        <v>1745</v>
      </c>
      <c r="D344" s="16">
        <v>185</v>
      </c>
      <c r="E344" s="16">
        <v>70</v>
      </c>
      <c r="F344" s="16">
        <v>14</v>
      </c>
      <c r="G344" s="24" t="s">
        <v>2204</v>
      </c>
      <c r="H344" s="9" t="s">
        <v>2816</v>
      </c>
      <c r="I344" t="s">
        <v>1718</v>
      </c>
      <c r="J344" t="s">
        <v>1719</v>
      </c>
      <c r="K344">
        <v>88</v>
      </c>
      <c r="L344">
        <f>VLOOKUP(K344,Sheet4!$A$2:$B$73,2,FALSE)</f>
        <v>560</v>
      </c>
      <c r="M344" t="s">
        <v>2045</v>
      </c>
      <c r="N344">
        <f t="shared" si="6"/>
        <v>190</v>
      </c>
      <c r="O344" t="s">
        <v>81</v>
      </c>
      <c r="P344" t="s">
        <v>81</v>
      </c>
      <c r="Q344" t="s">
        <v>81</v>
      </c>
      <c r="R344">
        <v>440</v>
      </c>
      <c r="S344" t="s">
        <v>79</v>
      </c>
      <c r="T344" t="s">
        <v>82</v>
      </c>
      <c r="U344" t="s">
        <v>82</v>
      </c>
      <c r="V344">
        <v>4</v>
      </c>
    </row>
    <row r="345" spans="1:22" ht="16.5" thickBot="1" x14ac:dyDescent="0.3">
      <c r="A345" s="15"/>
      <c r="G345" s="24"/>
      <c r="H345" s="9" t="s">
        <v>2817</v>
      </c>
    </row>
    <row r="346" spans="1:22" ht="16.5" thickBot="1" x14ac:dyDescent="0.3">
      <c r="A346" s="15"/>
      <c r="G346" s="24"/>
      <c r="H346" s="9" t="s">
        <v>2818</v>
      </c>
    </row>
    <row r="347" spans="1:22" ht="16.5" thickBot="1" x14ac:dyDescent="0.3">
      <c r="A347" s="15" t="s">
        <v>232</v>
      </c>
      <c r="B347" s="16" t="s">
        <v>1700</v>
      </c>
      <c r="C347" s="16" t="s">
        <v>1776</v>
      </c>
      <c r="D347" s="16">
        <v>185</v>
      </c>
      <c r="E347" s="16">
        <v>60</v>
      </c>
      <c r="F347" s="16">
        <v>15</v>
      </c>
      <c r="G347" s="24" t="s">
        <v>2214</v>
      </c>
      <c r="I347" t="s">
        <v>1718</v>
      </c>
      <c r="J347" t="s">
        <v>1720</v>
      </c>
      <c r="K347">
        <v>84</v>
      </c>
      <c r="L347">
        <f>VLOOKUP(K347,Sheet4!$A$2:$B$73,2,FALSE)</f>
        <v>500</v>
      </c>
      <c r="M347" t="s">
        <v>2045</v>
      </c>
      <c r="N347">
        <f t="shared" si="6"/>
        <v>190</v>
      </c>
      <c r="O347" t="s">
        <v>2052</v>
      </c>
      <c r="P347" t="s">
        <v>80</v>
      </c>
      <c r="Q347" t="s">
        <v>81</v>
      </c>
      <c r="R347">
        <v>760</v>
      </c>
      <c r="S347" t="s">
        <v>79</v>
      </c>
      <c r="T347" t="s">
        <v>82</v>
      </c>
      <c r="U347" t="s">
        <v>82</v>
      </c>
      <c r="V347" t="s">
        <v>2050</v>
      </c>
    </row>
    <row r="348" spans="1:22" ht="16.5" thickBot="1" x14ac:dyDescent="0.3">
      <c r="A348" s="15" t="s">
        <v>1642</v>
      </c>
      <c r="B348" s="16" t="s">
        <v>75</v>
      </c>
      <c r="C348" s="16" t="s">
        <v>1794</v>
      </c>
      <c r="D348" s="16">
        <v>185</v>
      </c>
      <c r="E348" s="16">
        <v>70</v>
      </c>
      <c r="F348" s="16">
        <v>14</v>
      </c>
      <c r="G348" s="24" t="s">
        <v>2247</v>
      </c>
      <c r="I348" t="s">
        <v>1718</v>
      </c>
      <c r="J348" t="s">
        <v>1719</v>
      </c>
      <c r="K348">
        <v>88</v>
      </c>
      <c r="L348">
        <f>VLOOKUP(K348,Sheet4!$A$2:$B$73,2,FALSE)</f>
        <v>560</v>
      </c>
      <c r="M348" t="s">
        <v>2045</v>
      </c>
      <c r="N348">
        <f t="shared" si="6"/>
        <v>190</v>
      </c>
      <c r="O348" t="s">
        <v>2052</v>
      </c>
      <c r="P348" t="s">
        <v>80</v>
      </c>
      <c r="Q348" t="s">
        <v>81</v>
      </c>
      <c r="R348">
        <v>400</v>
      </c>
      <c r="S348" t="s">
        <v>79</v>
      </c>
      <c r="T348" t="s">
        <v>82</v>
      </c>
      <c r="U348" t="s">
        <v>82</v>
      </c>
      <c r="V348" t="s">
        <v>2050</v>
      </c>
    </row>
    <row r="349" spans="1:22" ht="16.5" thickBot="1" x14ac:dyDescent="0.3">
      <c r="A349" s="15" t="s">
        <v>234</v>
      </c>
      <c r="B349" s="16" t="s">
        <v>1700</v>
      </c>
      <c r="C349" s="16" t="s">
        <v>1721</v>
      </c>
      <c r="D349" s="16">
        <v>255</v>
      </c>
      <c r="E349" s="16">
        <v>55</v>
      </c>
      <c r="F349" s="16">
        <v>19</v>
      </c>
      <c r="G349" s="24" t="s">
        <v>2233</v>
      </c>
      <c r="H349" s="9" t="s">
        <v>2071</v>
      </c>
      <c r="I349" t="s">
        <v>77</v>
      </c>
      <c r="J349" t="s">
        <v>1719</v>
      </c>
      <c r="K349">
        <v>111</v>
      </c>
      <c r="L349">
        <f>VLOOKUP(K349,Sheet4!$A$2:$B$73,2,FALSE)</f>
        <v>1090</v>
      </c>
      <c r="M349" t="s">
        <v>2041</v>
      </c>
      <c r="N349">
        <v>600</v>
      </c>
      <c r="O349" t="s">
        <v>85</v>
      </c>
      <c r="P349" t="s">
        <v>2067</v>
      </c>
      <c r="Q349" t="s">
        <v>80</v>
      </c>
      <c r="R349">
        <v>400</v>
      </c>
      <c r="S349" t="s">
        <v>79</v>
      </c>
      <c r="T349" t="s">
        <v>82</v>
      </c>
      <c r="U349" t="s">
        <v>82</v>
      </c>
      <c r="V349" t="s">
        <v>2050</v>
      </c>
    </row>
    <row r="350" spans="1:22" ht="16.5" thickBot="1" x14ac:dyDescent="0.3">
      <c r="A350" s="15" t="s">
        <v>235</v>
      </c>
      <c r="B350" s="16" t="s">
        <v>75</v>
      </c>
      <c r="C350" s="16" t="s">
        <v>1795</v>
      </c>
      <c r="D350" s="16">
        <v>265</v>
      </c>
      <c r="E350" s="16">
        <v>70</v>
      </c>
      <c r="F350" s="16">
        <v>17</v>
      </c>
      <c r="G350" s="24" t="s">
        <v>2295</v>
      </c>
      <c r="I350" t="s">
        <v>77</v>
      </c>
      <c r="J350" t="s">
        <v>84</v>
      </c>
      <c r="K350" t="s">
        <v>1999</v>
      </c>
      <c r="L350" t="s">
        <v>2089</v>
      </c>
      <c r="M350" t="s">
        <v>78</v>
      </c>
      <c r="N350">
        <f t="shared" ref="N350:N407" si="7">IF(M350="L",120,IF(M350="M", 130, IF(M350="N",140, IF(M350="P",150,IF(M350="Q",160,IF(M350="R",170,IF(M350="S",180,IF(M350="T",190,IF(M350="H",210, IF(M350="V",240,IF(M350="W",270,IF(M350="Y",300,"error"))))))))))))</f>
        <v>180</v>
      </c>
      <c r="O350" t="s">
        <v>2053</v>
      </c>
      <c r="P350" t="s">
        <v>2081</v>
      </c>
      <c r="Q350" t="s">
        <v>2081</v>
      </c>
      <c r="R350" t="s">
        <v>2081</v>
      </c>
      <c r="S350" t="s">
        <v>79</v>
      </c>
      <c r="T350" t="s">
        <v>82</v>
      </c>
      <c r="U350" t="s">
        <v>82</v>
      </c>
      <c r="V350">
        <v>10</v>
      </c>
    </row>
    <row r="351" spans="1:22" ht="16.5" thickBot="1" x14ac:dyDescent="0.3">
      <c r="A351" s="15" t="s">
        <v>236</v>
      </c>
      <c r="B351" s="16" t="s">
        <v>75</v>
      </c>
      <c r="C351" s="16" t="s">
        <v>1795</v>
      </c>
      <c r="D351" s="16">
        <v>235</v>
      </c>
      <c r="E351" s="16">
        <v>80</v>
      </c>
      <c r="F351" s="16">
        <v>17</v>
      </c>
      <c r="G351" s="24" t="s">
        <v>2295</v>
      </c>
      <c r="I351" t="s">
        <v>77</v>
      </c>
      <c r="J351" t="s">
        <v>84</v>
      </c>
      <c r="K351" t="s">
        <v>2005</v>
      </c>
      <c r="L351" t="s">
        <v>2126</v>
      </c>
      <c r="M351" t="s">
        <v>2044</v>
      </c>
      <c r="N351">
        <f t="shared" si="7"/>
        <v>170</v>
      </c>
      <c r="O351" t="s">
        <v>2053</v>
      </c>
      <c r="P351" t="s">
        <v>2081</v>
      </c>
      <c r="Q351" t="s">
        <v>2081</v>
      </c>
      <c r="R351" t="s">
        <v>2081</v>
      </c>
      <c r="S351" t="s">
        <v>79</v>
      </c>
      <c r="T351" t="s">
        <v>82</v>
      </c>
      <c r="U351" t="s">
        <v>82</v>
      </c>
      <c r="V351">
        <v>10</v>
      </c>
    </row>
    <row r="352" spans="1:22" ht="16.5" thickBot="1" x14ac:dyDescent="0.3">
      <c r="A352" s="15" t="s">
        <v>237</v>
      </c>
      <c r="B352" s="16" t="s">
        <v>1702</v>
      </c>
      <c r="C352" s="16" t="s">
        <v>1796</v>
      </c>
      <c r="D352" s="16">
        <v>225</v>
      </c>
      <c r="E352" s="16">
        <v>70</v>
      </c>
      <c r="F352" s="16">
        <v>17</v>
      </c>
      <c r="G352" s="24" t="s">
        <v>2316</v>
      </c>
      <c r="H352" s="9" t="s">
        <v>2911</v>
      </c>
      <c r="I352" t="s">
        <v>77</v>
      </c>
      <c r="J352" t="s">
        <v>1719</v>
      </c>
      <c r="K352" t="s">
        <v>2011</v>
      </c>
      <c r="L352" t="s">
        <v>2110</v>
      </c>
      <c r="M352" t="s">
        <v>78</v>
      </c>
      <c r="N352">
        <f t="shared" si="7"/>
        <v>180</v>
      </c>
      <c r="O352" t="s">
        <v>2054</v>
      </c>
      <c r="P352" t="s">
        <v>81</v>
      </c>
      <c r="Q352" t="s">
        <v>81</v>
      </c>
      <c r="R352">
        <v>300</v>
      </c>
      <c r="S352" t="s">
        <v>79</v>
      </c>
      <c r="T352" t="s">
        <v>2051</v>
      </c>
      <c r="U352" t="s">
        <v>82</v>
      </c>
      <c r="V352">
        <v>6</v>
      </c>
    </row>
    <row r="353" spans="1:22" ht="16.5" thickBot="1" x14ac:dyDescent="0.3">
      <c r="A353" s="15"/>
      <c r="G353" s="24"/>
      <c r="H353" s="9" t="s">
        <v>2912</v>
      </c>
    </row>
    <row r="354" spans="1:22" ht="16.5" thickBot="1" x14ac:dyDescent="0.3">
      <c r="A354" s="15"/>
      <c r="G354" s="24"/>
      <c r="H354" s="9" t="s">
        <v>2913</v>
      </c>
    </row>
    <row r="355" spans="1:22" ht="16.5" thickBot="1" x14ac:dyDescent="0.3">
      <c r="A355" s="15" t="s">
        <v>238</v>
      </c>
      <c r="B355" s="16" t="s">
        <v>1700</v>
      </c>
      <c r="C355" s="16" t="s">
        <v>1792</v>
      </c>
      <c r="D355" s="16">
        <v>245</v>
      </c>
      <c r="E355" s="16">
        <v>60</v>
      </c>
      <c r="F355" s="16">
        <v>18</v>
      </c>
      <c r="G355" s="24" t="s">
        <v>2235</v>
      </c>
      <c r="I355" t="s">
        <v>77</v>
      </c>
      <c r="J355" t="s">
        <v>1719</v>
      </c>
      <c r="K355">
        <v>105</v>
      </c>
      <c r="L355">
        <f>VLOOKUP(K355,Sheet4!$A$2:$B$73,2,FALSE)</f>
        <v>925</v>
      </c>
      <c r="M355" t="s">
        <v>2041</v>
      </c>
      <c r="N355">
        <f t="shared" si="7"/>
        <v>210</v>
      </c>
      <c r="O355" t="s">
        <v>2052</v>
      </c>
      <c r="P355" t="s">
        <v>80</v>
      </c>
      <c r="Q355" t="s">
        <v>80</v>
      </c>
      <c r="R355">
        <v>740</v>
      </c>
      <c r="S355" t="s">
        <v>79</v>
      </c>
      <c r="T355" t="s">
        <v>82</v>
      </c>
      <c r="U355" t="s">
        <v>82</v>
      </c>
      <c r="V355" t="s">
        <v>2050</v>
      </c>
    </row>
    <row r="356" spans="1:22" ht="16.5" thickBot="1" x14ac:dyDescent="0.3">
      <c r="A356" s="15" t="s">
        <v>239</v>
      </c>
      <c r="B356" s="16" t="s">
        <v>1699</v>
      </c>
      <c r="C356" s="16" t="s">
        <v>1751</v>
      </c>
      <c r="D356" s="16">
        <v>185</v>
      </c>
      <c r="E356" s="16">
        <v>70</v>
      </c>
      <c r="F356" s="16">
        <v>13</v>
      </c>
      <c r="G356" s="24" t="s">
        <v>2374</v>
      </c>
      <c r="I356" t="s">
        <v>1718</v>
      </c>
      <c r="J356" t="s">
        <v>1719</v>
      </c>
      <c r="K356">
        <v>86</v>
      </c>
      <c r="L356">
        <f>VLOOKUP(K356,Sheet4!$A$2:$B$73,2,FALSE)</f>
        <v>530</v>
      </c>
      <c r="M356" t="s">
        <v>2045</v>
      </c>
      <c r="N356">
        <f t="shared" si="7"/>
        <v>190</v>
      </c>
      <c r="O356" t="s">
        <v>2052</v>
      </c>
      <c r="P356" t="s">
        <v>81</v>
      </c>
      <c r="Q356" t="s">
        <v>81</v>
      </c>
      <c r="R356">
        <v>440</v>
      </c>
      <c r="S356" t="s">
        <v>79</v>
      </c>
      <c r="T356" t="s">
        <v>82</v>
      </c>
      <c r="U356" t="s">
        <v>82</v>
      </c>
      <c r="V356" t="s">
        <v>2050</v>
      </c>
    </row>
    <row r="357" spans="1:22" ht="16.5" thickBot="1" x14ac:dyDescent="0.3">
      <c r="A357" s="15" t="s">
        <v>240</v>
      </c>
      <c r="B357" s="16" t="s">
        <v>1700</v>
      </c>
      <c r="C357" s="16" t="s">
        <v>1732</v>
      </c>
      <c r="D357" s="16">
        <v>205</v>
      </c>
      <c r="E357" s="16">
        <v>45</v>
      </c>
      <c r="F357" s="16">
        <v>17</v>
      </c>
      <c r="G357" s="24" t="s">
        <v>2211</v>
      </c>
      <c r="I357" t="s">
        <v>1718</v>
      </c>
      <c r="J357" t="s">
        <v>1720</v>
      </c>
      <c r="K357">
        <v>88</v>
      </c>
      <c r="L357">
        <f>VLOOKUP(K357,Sheet4!$A$2:$B$73,2,FALSE)</f>
        <v>560</v>
      </c>
      <c r="M357" t="s">
        <v>2043</v>
      </c>
      <c r="N357">
        <f t="shared" si="7"/>
        <v>270</v>
      </c>
      <c r="O357" t="s">
        <v>85</v>
      </c>
      <c r="P357" t="s">
        <v>2067</v>
      </c>
      <c r="Q357" t="s">
        <v>80</v>
      </c>
      <c r="R357">
        <v>260</v>
      </c>
      <c r="S357" t="s">
        <v>79</v>
      </c>
      <c r="T357" t="s">
        <v>2051</v>
      </c>
      <c r="U357" t="s">
        <v>2051</v>
      </c>
      <c r="V357" t="s">
        <v>2050</v>
      </c>
    </row>
    <row r="358" spans="1:22" ht="16.5" thickBot="1" x14ac:dyDescent="0.3">
      <c r="A358" s="15"/>
      <c r="G358" s="24"/>
    </row>
    <row r="359" spans="1:22" ht="16.5" thickBot="1" x14ac:dyDescent="0.3">
      <c r="A359" s="15"/>
      <c r="G359" s="24"/>
    </row>
    <row r="360" spans="1:22" ht="16.5" thickBot="1" x14ac:dyDescent="0.3">
      <c r="A360" s="15" t="s">
        <v>241</v>
      </c>
      <c r="B360" s="16" t="s">
        <v>1704</v>
      </c>
      <c r="C360" s="16" t="s">
        <v>1787</v>
      </c>
      <c r="D360" s="16">
        <v>185</v>
      </c>
      <c r="E360" s="16">
        <v>90</v>
      </c>
      <c r="F360" s="16">
        <v>14</v>
      </c>
      <c r="G360" s="24" t="s">
        <v>2376</v>
      </c>
      <c r="I360" t="s">
        <v>77</v>
      </c>
      <c r="J360" t="s">
        <v>1994</v>
      </c>
      <c r="K360" t="s">
        <v>1997</v>
      </c>
      <c r="L360" t="s">
        <v>2101</v>
      </c>
      <c r="M360" t="s">
        <v>2047</v>
      </c>
      <c r="N360">
        <f t="shared" si="7"/>
        <v>140</v>
      </c>
      <c r="O360" t="s">
        <v>2055</v>
      </c>
      <c r="P360" t="s">
        <v>2081</v>
      </c>
      <c r="Q360" t="s">
        <v>2081</v>
      </c>
      <c r="R360" t="s">
        <v>2081</v>
      </c>
      <c r="S360" t="s">
        <v>79</v>
      </c>
      <c r="T360" t="s">
        <v>82</v>
      </c>
      <c r="U360" t="s">
        <v>82</v>
      </c>
      <c r="V360">
        <v>8</v>
      </c>
    </row>
    <row r="361" spans="1:22" ht="16.5" thickBot="1" x14ac:dyDescent="0.3">
      <c r="A361" s="15" t="s">
        <v>242</v>
      </c>
      <c r="B361" s="16" t="s">
        <v>1701</v>
      </c>
      <c r="C361" s="16" t="s">
        <v>1797</v>
      </c>
      <c r="D361" s="16">
        <v>225</v>
      </c>
      <c r="E361" s="16">
        <v>60</v>
      </c>
      <c r="F361" s="16">
        <v>17</v>
      </c>
      <c r="G361" s="24" t="s">
        <v>2343</v>
      </c>
      <c r="I361" t="s">
        <v>77</v>
      </c>
      <c r="J361" t="s">
        <v>1719</v>
      </c>
      <c r="K361">
        <v>99</v>
      </c>
      <c r="L361">
        <f>VLOOKUP(K361,Sheet4!$A$2:$B$73,2,FALSE)</f>
        <v>775</v>
      </c>
      <c r="M361" t="s">
        <v>2045</v>
      </c>
      <c r="N361">
        <f t="shared" si="7"/>
        <v>190</v>
      </c>
      <c r="O361" t="s">
        <v>2052</v>
      </c>
      <c r="P361" t="s">
        <v>80</v>
      </c>
      <c r="Q361" t="s">
        <v>81</v>
      </c>
      <c r="R361">
        <v>520</v>
      </c>
      <c r="S361" t="s">
        <v>79</v>
      </c>
      <c r="T361" t="s">
        <v>82</v>
      </c>
      <c r="U361" t="s">
        <v>82</v>
      </c>
      <c r="V361" t="s">
        <v>2050</v>
      </c>
    </row>
    <row r="362" spans="1:22" ht="16.5" thickBot="1" x14ac:dyDescent="0.3">
      <c r="A362" s="15" t="s">
        <v>243</v>
      </c>
      <c r="B362" s="16" t="s">
        <v>1702</v>
      </c>
      <c r="C362" s="16" t="s">
        <v>1774</v>
      </c>
      <c r="D362" s="16">
        <v>205</v>
      </c>
      <c r="E362" s="16">
        <v>50</v>
      </c>
      <c r="F362" s="16">
        <v>17</v>
      </c>
      <c r="G362" s="24" t="s">
        <v>2313</v>
      </c>
      <c r="H362" s="9" t="s">
        <v>2901</v>
      </c>
      <c r="I362" t="s">
        <v>1718</v>
      </c>
      <c r="J362" t="s">
        <v>1719</v>
      </c>
      <c r="K362">
        <v>93</v>
      </c>
      <c r="L362">
        <f>VLOOKUP(K362,Sheet4!$A$2:$B$73,2,FALSE)</f>
        <v>650</v>
      </c>
      <c r="M362" t="s">
        <v>2043</v>
      </c>
      <c r="N362">
        <f t="shared" si="7"/>
        <v>270</v>
      </c>
      <c r="O362" t="s">
        <v>85</v>
      </c>
      <c r="P362" t="s">
        <v>80</v>
      </c>
      <c r="Q362" t="s">
        <v>80</v>
      </c>
      <c r="R362">
        <v>460</v>
      </c>
      <c r="S362" t="s">
        <v>79</v>
      </c>
      <c r="T362" t="s">
        <v>82</v>
      </c>
      <c r="U362" t="s">
        <v>82</v>
      </c>
      <c r="V362" t="s">
        <v>2050</v>
      </c>
    </row>
    <row r="363" spans="1:22" ht="16.5" thickBot="1" x14ac:dyDescent="0.3">
      <c r="A363" s="15"/>
      <c r="G363" s="24"/>
      <c r="H363" s="9" t="s">
        <v>2902</v>
      </c>
    </row>
    <row r="364" spans="1:22" ht="16.5" thickBot="1" x14ac:dyDescent="0.3">
      <c r="A364" s="15"/>
      <c r="G364" s="24"/>
      <c r="H364" s="9" t="s">
        <v>2903</v>
      </c>
    </row>
    <row r="365" spans="1:22" ht="16.5" thickBot="1" x14ac:dyDescent="0.3">
      <c r="A365" s="15" t="s">
        <v>436</v>
      </c>
      <c r="B365" s="16" t="s">
        <v>1703</v>
      </c>
      <c r="C365" s="16" t="s">
        <v>1780</v>
      </c>
      <c r="D365" s="16">
        <v>205</v>
      </c>
      <c r="E365" s="16">
        <v>55</v>
      </c>
      <c r="F365" s="16">
        <v>16</v>
      </c>
      <c r="G365" s="24" t="s">
        <v>2159</v>
      </c>
      <c r="H365" s="9" t="s">
        <v>2743</v>
      </c>
      <c r="I365" t="s">
        <v>1718</v>
      </c>
      <c r="J365" t="s">
        <v>1719</v>
      </c>
      <c r="K365">
        <v>91</v>
      </c>
      <c r="L365">
        <f>VLOOKUP(K365,Sheet4!$A$2:$B$73,2,FALSE)</f>
        <v>615</v>
      </c>
      <c r="M365" t="s">
        <v>2041</v>
      </c>
      <c r="N365">
        <f t="shared" si="7"/>
        <v>210</v>
      </c>
      <c r="O365" t="s">
        <v>2052</v>
      </c>
      <c r="P365" t="s">
        <v>80</v>
      </c>
      <c r="Q365" t="s">
        <v>80</v>
      </c>
      <c r="R365">
        <v>640</v>
      </c>
      <c r="S365" t="s">
        <v>79</v>
      </c>
      <c r="T365" t="s">
        <v>82</v>
      </c>
      <c r="U365" t="s">
        <v>82</v>
      </c>
      <c r="V365" t="s">
        <v>2050</v>
      </c>
    </row>
    <row r="366" spans="1:22" ht="16.5" thickBot="1" x14ac:dyDescent="0.3">
      <c r="A366" s="15"/>
      <c r="G366" s="24"/>
      <c r="H366" s="9" t="s">
        <v>2744</v>
      </c>
    </row>
    <row r="367" spans="1:22" ht="16.5" thickBot="1" x14ac:dyDescent="0.3">
      <c r="A367" s="15"/>
      <c r="G367" s="24"/>
      <c r="H367" s="9" t="s">
        <v>2745</v>
      </c>
    </row>
    <row r="368" spans="1:22" ht="16.5" thickBot="1" x14ac:dyDescent="0.3">
      <c r="A368" s="15" t="s">
        <v>245</v>
      </c>
      <c r="B368" s="16" t="s">
        <v>75</v>
      </c>
      <c r="C368" s="16" t="s">
        <v>1798</v>
      </c>
      <c r="D368" s="16">
        <v>245</v>
      </c>
      <c r="E368" s="16">
        <v>65</v>
      </c>
      <c r="F368" s="16">
        <v>17</v>
      </c>
      <c r="G368" s="24" t="s">
        <v>2285</v>
      </c>
      <c r="I368" t="s">
        <v>77</v>
      </c>
      <c r="J368" t="s">
        <v>1719</v>
      </c>
      <c r="K368">
        <v>105</v>
      </c>
      <c r="L368">
        <f>VLOOKUP(K368,Sheet4!$A$2:$B$73,2,FALSE)</f>
        <v>925</v>
      </c>
      <c r="M368" t="s">
        <v>2045</v>
      </c>
      <c r="N368">
        <f t="shared" si="7"/>
        <v>190</v>
      </c>
      <c r="O368" t="s">
        <v>2052</v>
      </c>
      <c r="P368" t="s">
        <v>80</v>
      </c>
      <c r="Q368" t="s">
        <v>81</v>
      </c>
      <c r="R368">
        <v>540</v>
      </c>
      <c r="S368" t="s">
        <v>79</v>
      </c>
      <c r="T368" t="s">
        <v>82</v>
      </c>
      <c r="U368" t="s">
        <v>82</v>
      </c>
      <c r="V368" t="s">
        <v>2050</v>
      </c>
    </row>
    <row r="369" spans="1:22" ht="16.5" thickBot="1" x14ac:dyDescent="0.3">
      <c r="A369" s="15" t="s">
        <v>246</v>
      </c>
      <c r="B369" s="16" t="s">
        <v>1697</v>
      </c>
      <c r="C369" s="16" t="s">
        <v>1745</v>
      </c>
      <c r="D369" s="16">
        <v>205</v>
      </c>
      <c r="E369" s="16">
        <v>55</v>
      </c>
      <c r="F369" s="16">
        <v>16</v>
      </c>
      <c r="G369" s="24" t="s">
        <v>2204</v>
      </c>
      <c r="H369" s="9" t="s">
        <v>2816</v>
      </c>
      <c r="I369" t="s">
        <v>1718</v>
      </c>
      <c r="J369" t="s">
        <v>1719</v>
      </c>
      <c r="K369">
        <v>91</v>
      </c>
      <c r="L369">
        <f>VLOOKUP(K369,Sheet4!$A$2:$B$73,2,FALSE)</f>
        <v>615</v>
      </c>
      <c r="M369" t="s">
        <v>2041</v>
      </c>
      <c r="N369">
        <f t="shared" si="7"/>
        <v>210</v>
      </c>
      <c r="O369" t="s">
        <v>81</v>
      </c>
      <c r="P369" t="s">
        <v>80</v>
      </c>
      <c r="Q369" t="s">
        <v>81</v>
      </c>
      <c r="R369">
        <v>440</v>
      </c>
      <c r="S369" t="s">
        <v>79</v>
      </c>
      <c r="T369" t="s">
        <v>82</v>
      </c>
      <c r="U369" t="s">
        <v>82</v>
      </c>
      <c r="V369">
        <v>4</v>
      </c>
    </row>
    <row r="370" spans="1:22" ht="16.5" thickBot="1" x14ac:dyDescent="0.3">
      <c r="A370" s="15"/>
      <c r="G370" s="24"/>
      <c r="H370" s="9" t="s">
        <v>2817</v>
      </c>
    </row>
    <row r="371" spans="1:22" ht="16.5" thickBot="1" x14ac:dyDescent="0.3">
      <c r="A371" s="15"/>
      <c r="G371" s="24"/>
      <c r="H371" s="9" t="s">
        <v>2818</v>
      </c>
    </row>
    <row r="372" spans="1:22" ht="16.5" thickBot="1" x14ac:dyDescent="0.3">
      <c r="A372" s="15" t="s">
        <v>247</v>
      </c>
      <c r="B372" s="16" t="s">
        <v>1699</v>
      </c>
      <c r="C372" s="16" t="s">
        <v>1751</v>
      </c>
      <c r="D372" s="16">
        <v>195</v>
      </c>
      <c r="E372" s="16">
        <v>55</v>
      </c>
      <c r="F372" s="16">
        <v>15</v>
      </c>
      <c r="G372" s="24" t="s">
        <v>2374</v>
      </c>
      <c r="I372" t="s">
        <v>1718</v>
      </c>
      <c r="J372" t="s">
        <v>1719</v>
      </c>
      <c r="K372">
        <v>85</v>
      </c>
      <c r="L372">
        <f>VLOOKUP(K372,Sheet4!$A$2:$B$73,2,FALSE)</f>
        <v>515</v>
      </c>
      <c r="M372" t="s">
        <v>2041</v>
      </c>
      <c r="N372">
        <f t="shared" si="7"/>
        <v>210</v>
      </c>
      <c r="O372" t="s">
        <v>2052</v>
      </c>
      <c r="P372" t="s">
        <v>80</v>
      </c>
      <c r="Q372" t="s">
        <v>81</v>
      </c>
      <c r="R372">
        <v>550</v>
      </c>
      <c r="S372" t="s">
        <v>79</v>
      </c>
      <c r="T372" t="s">
        <v>82</v>
      </c>
      <c r="U372" t="s">
        <v>82</v>
      </c>
      <c r="V372" t="s">
        <v>2050</v>
      </c>
    </row>
    <row r="373" spans="1:22" ht="16.5" thickBot="1" x14ac:dyDescent="0.3">
      <c r="A373" s="15" t="s">
        <v>248</v>
      </c>
      <c r="B373" s="16" t="s">
        <v>1702</v>
      </c>
      <c r="C373" s="16" t="s">
        <v>1765</v>
      </c>
      <c r="D373" s="16">
        <v>185</v>
      </c>
      <c r="E373" s="16">
        <v>65</v>
      </c>
      <c r="F373" s="16">
        <v>15</v>
      </c>
      <c r="G373" s="24" t="s">
        <v>2337</v>
      </c>
      <c r="H373" s="9" t="s">
        <v>2942</v>
      </c>
      <c r="I373" t="s">
        <v>1718</v>
      </c>
      <c r="J373" t="s">
        <v>1720</v>
      </c>
      <c r="K373">
        <v>88</v>
      </c>
      <c r="L373">
        <f>VLOOKUP(K373,Sheet4!$A$2:$B$73,2,FALSE)</f>
        <v>560</v>
      </c>
      <c r="M373" t="s">
        <v>2041</v>
      </c>
      <c r="N373">
        <f t="shared" si="7"/>
        <v>210</v>
      </c>
      <c r="O373" t="s">
        <v>2052</v>
      </c>
      <c r="P373" t="s">
        <v>81</v>
      </c>
      <c r="Q373" t="s">
        <v>81</v>
      </c>
      <c r="R373">
        <v>500</v>
      </c>
      <c r="S373" t="s">
        <v>79</v>
      </c>
      <c r="T373" t="s">
        <v>82</v>
      </c>
      <c r="U373" t="s">
        <v>82</v>
      </c>
      <c r="V373" t="s">
        <v>2050</v>
      </c>
    </row>
    <row r="374" spans="1:22" ht="16.5" thickBot="1" x14ac:dyDescent="0.3">
      <c r="A374" s="15"/>
      <c r="G374" s="24"/>
      <c r="H374" s="9" t="s">
        <v>2943</v>
      </c>
    </row>
    <row r="375" spans="1:22" ht="16.5" thickBot="1" x14ac:dyDescent="0.3">
      <c r="A375" s="15"/>
      <c r="G375" s="24"/>
      <c r="H375" s="9" t="s">
        <v>2944</v>
      </c>
    </row>
    <row r="376" spans="1:22" ht="16.5" thickBot="1" x14ac:dyDescent="0.3">
      <c r="A376" s="15">
        <v>28083</v>
      </c>
      <c r="B376" s="16" t="s">
        <v>1706</v>
      </c>
      <c r="C376" s="16" t="s">
        <v>2443</v>
      </c>
      <c r="D376" s="16">
        <v>195</v>
      </c>
      <c r="E376" s="16">
        <v>65</v>
      </c>
      <c r="F376" s="16">
        <v>15</v>
      </c>
      <c r="G376" s="24" t="s">
        <v>2399</v>
      </c>
      <c r="H376" s="9" t="s">
        <v>2650</v>
      </c>
      <c r="I376" t="s">
        <v>1718</v>
      </c>
      <c r="J376" t="s">
        <v>1719</v>
      </c>
      <c r="K376">
        <v>91</v>
      </c>
      <c r="L376">
        <f>VLOOKUP(K376,Sheet4!$A$2:$B$73,2,FALSE)</f>
        <v>615</v>
      </c>
      <c r="M376" t="s">
        <v>2041</v>
      </c>
      <c r="N376">
        <f t="shared" si="7"/>
        <v>210</v>
      </c>
      <c r="O376" t="s">
        <v>2052</v>
      </c>
      <c r="P376" t="s">
        <v>80</v>
      </c>
      <c r="Q376" t="s">
        <v>80</v>
      </c>
      <c r="R376">
        <v>400</v>
      </c>
      <c r="S376" t="s">
        <v>79</v>
      </c>
      <c r="T376" t="s">
        <v>82</v>
      </c>
      <c r="U376" t="s">
        <v>82</v>
      </c>
      <c r="V376" t="s">
        <v>2050</v>
      </c>
    </row>
    <row r="377" spans="1:22" ht="16.5" thickBot="1" x14ac:dyDescent="0.3">
      <c r="A377" s="15"/>
      <c r="G377" s="24"/>
      <c r="H377" s="9" t="s">
        <v>2651</v>
      </c>
    </row>
    <row r="378" spans="1:22" ht="16.5" thickBot="1" x14ac:dyDescent="0.3">
      <c r="A378" s="15"/>
      <c r="G378" s="24"/>
      <c r="H378" s="9" t="s">
        <v>2652</v>
      </c>
    </row>
    <row r="379" spans="1:22" ht="16.5" thickBot="1" x14ac:dyDescent="0.3">
      <c r="A379" s="15" t="s">
        <v>249</v>
      </c>
      <c r="B379" s="16" t="s">
        <v>1700</v>
      </c>
      <c r="C379" s="16" t="s">
        <v>1790</v>
      </c>
      <c r="D379" s="16">
        <v>265</v>
      </c>
      <c r="E379" s="16">
        <v>50</v>
      </c>
      <c r="F379" s="16">
        <v>20</v>
      </c>
      <c r="G379" s="24" t="s">
        <v>2234</v>
      </c>
      <c r="I379" t="s">
        <v>77</v>
      </c>
      <c r="J379" t="s">
        <v>1719</v>
      </c>
      <c r="K379">
        <v>107</v>
      </c>
      <c r="L379">
        <f>VLOOKUP(K379,Sheet4!$A$2:$B$73,2,FALSE)</f>
        <v>975</v>
      </c>
      <c r="M379" t="s">
        <v>2042</v>
      </c>
      <c r="N379">
        <f t="shared" si="7"/>
        <v>240</v>
      </c>
      <c r="O379" t="s">
        <v>2052</v>
      </c>
      <c r="P379" t="s">
        <v>80</v>
      </c>
      <c r="Q379" t="s">
        <v>80</v>
      </c>
      <c r="R379">
        <v>600</v>
      </c>
      <c r="S379" t="s">
        <v>79</v>
      </c>
      <c r="T379" t="s">
        <v>82</v>
      </c>
      <c r="U379" t="s">
        <v>82</v>
      </c>
      <c r="V379" t="s">
        <v>2050</v>
      </c>
    </row>
    <row r="380" spans="1:22" ht="16.5" thickBot="1" x14ac:dyDescent="0.3">
      <c r="A380" s="15" t="s">
        <v>250</v>
      </c>
      <c r="B380" s="16" t="s">
        <v>1702</v>
      </c>
      <c r="C380" s="16" t="s">
        <v>1799</v>
      </c>
      <c r="D380" s="16">
        <v>205</v>
      </c>
      <c r="E380" s="16">
        <v>55</v>
      </c>
      <c r="F380" s="16">
        <v>16</v>
      </c>
      <c r="G380" s="24" t="s">
        <v>2338</v>
      </c>
      <c r="H380" s="9" t="s">
        <v>2945</v>
      </c>
      <c r="I380" t="s">
        <v>1718</v>
      </c>
      <c r="J380" t="s">
        <v>1996</v>
      </c>
      <c r="K380">
        <v>91</v>
      </c>
      <c r="L380">
        <f>VLOOKUP(K380,Sheet4!$A$2:$B$73,2,FALSE)</f>
        <v>615</v>
      </c>
      <c r="M380" t="s">
        <v>2043</v>
      </c>
      <c r="N380">
        <f t="shared" si="7"/>
        <v>270</v>
      </c>
      <c r="O380" t="s">
        <v>2052</v>
      </c>
      <c r="P380" t="s">
        <v>80</v>
      </c>
      <c r="Q380" t="s">
        <v>80</v>
      </c>
      <c r="R380">
        <v>340</v>
      </c>
      <c r="S380" t="s">
        <v>79</v>
      </c>
      <c r="T380" t="s">
        <v>82</v>
      </c>
      <c r="U380" t="s">
        <v>82</v>
      </c>
      <c r="V380">
        <v>4</v>
      </c>
    </row>
    <row r="381" spans="1:22" ht="16.5" thickBot="1" x14ac:dyDescent="0.3">
      <c r="A381" s="15"/>
      <c r="G381" s="24"/>
      <c r="H381" s="9" t="s">
        <v>2946</v>
      </c>
    </row>
    <row r="382" spans="1:22" ht="16.5" thickBot="1" x14ac:dyDescent="0.3">
      <c r="A382" s="15"/>
      <c r="G382" s="24"/>
      <c r="H382" s="9" t="s">
        <v>2947</v>
      </c>
    </row>
    <row r="383" spans="1:22" ht="16.5" thickBot="1" x14ac:dyDescent="0.3">
      <c r="A383" s="15" t="s">
        <v>251</v>
      </c>
      <c r="B383" s="16" t="s">
        <v>1700</v>
      </c>
      <c r="C383" s="16" t="s">
        <v>1776</v>
      </c>
      <c r="D383" s="16">
        <v>215</v>
      </c>
      <c r="E383" s="16">
        <v>70</v>
      </c>
      <c r="F383" s="16">
        <v>15</v>
      </c>
      <c r="G383" s="24" t="s">
        <v>2214</v>
      </c>
      <c r="I383" t="s">
        <v>1718</v>
      </c>
      <c r="J383" t="s">
        <v>1720</v>
      </c>
      <c r="K383">
        <v>97</v>
      </c>
      <c r="L383">
        <f>VLOOKUP(K383,Sheet4!$A$2:$B$73,2,FALSE)</f>
        <v>730</v>
      </c>
      <c r="M383" t="s">
        <v>2045</v>
      </c>
      <c r="N383">
        <f t="shared" si="7"/>
        <v>190</v>
      </c>
      <c r="O383" t="s">
        <v>2052</v>
      </c>
      <c r="P383" t="s">
        <v>80</v>
      </c>
      <c r="Q383" t="s">
        <v>81</v>
      </c>
      <c r="R383">
        <v>760</v>
      </c>
      <c r="S383" t="s">
        <v>79</v>
      </c>
      <c r="T383" t="s">
        <v>82</v>
      </c>
      <c r="U383" t="s">
        <v>82</v>
      </c>
      <c r="V383" t="s">
        <v>2050</v>
      </c>
    </row>
    <row r="384" spans="1:22" ht="16.5" thickBot="1" x14ac:dyDescent="0.3">
      <c r="A384" s="15" t="s">
        <v>1551</v>
      </c>
      <c r="B384" s="16" t="s">
        <v>75</v>
      </c>
      <c r="C384" s="16" t="s">
        <v>1800</v>
      </c>
      <c r="D384" s="16">
        <v>285</v>
      </c>
      <c r="E384" s="16">
        <v>65</v>
      </c>
      <c r="F384" s="16">
        <v>16</v>
      </c>
      <c r="G384" s="24" t="s">
        <v>2252</v>
      </c>
      <c r="I384" t="s">
        <v>77</v>
      </c>
      <c r="J384" t="s">
        <v>1994</v>
      </c>
      <c r="K384">
        <v>128</v>
      </c>
      <c r="L384">
        <f>VLOOKUP(K384,Sheet4!$A$2:$B$73,2,FALSE)</f>
        <v>1800</v>
      </c>
      <c r="M384" t="s">
        <v>2047</v>
      </c>
      <c r="N384">
        <f t="shared" si="7"/>
        <v>140</v>
      </c>
      <c r="O384" t="s">
        <v>2053</v>
      </c>
      <c r="P384" t="s">
        <v>2081</v>
      </c>
      <c r="Q384" t="s">
        <v>2081</v>
      </c>
      <c r="R384" t="s">
        <v>2081</v>
      </c>
      <c r="S384" t="s">
        <v>79</v>
      </c>
      <c r="T384" t="s">
        <v>82</v>
      </c>
      <c r="U384" t="s">
        <v>82</v>
      </c>
      <c r="V384">
        <v>10</v>
      </c>
    </row>
    <row r="385" spans="1:22" ht="16.5" thickBot="1" x14ac:dyDescent="0.3">
      <c r="A385" s="15" t="s">
        <v>253</v>
      </c>
      <c r="B385" s="16" t="s">
        <v>1702</v>
      </c>
      <c r="C385" s="16" t="s">
        <v>1774</v>
      </c>
      <c r="D385" s="16">
        <v>215</v>
      </c>
      <c r="E385" s="16">
        <v>55</v>
      </c>
      <c r="F385" s="16">
        <v>16</v>
      </c>
      <c r="G385" s="24" t="s">
        <v>2313</v>
      </c>
      <c r="H385" s="9" t="s">
        <v>2901</v>
      </c>
      <c r="I385" t="s">
        <v>1718</v>
      </c>
      <c r="J385" t="s">
        <v>1719</v>
      </c>
      <c r="K385">
        <v>93</v>
      </c>
      <c r="L385">
        <f>VLOOKUP(K385,Sheet4!$A$2:$B$73,2,FALSE)</f>
        <v>650</v>
      </c>
      <c r="M385" t="s">
        <v>2042</v>
      </c>
      <c r="N385">
        <f t="shared" si="7"/>
        <v>240</v>
      </c>
      <c r="O385" t="s">
        <v>2052</v>
      </c>
      <c r="P385" t="s">
        <v>80</v>
      </c>
      <c r="Q385" t="s">
        <v>80</v>
      </c>
      <c r="R385">
        <v>460</v>
      </c>
      <c r="S385" t="s">
        <v>79</v>
      </c>
      <c r="T385" t="s">
        <v>82</v>
      </c>
      <c r="U385" t="s">
        <v>82</v>
      </c>
      <c r="V385" t="s">
        <v>2050</v>
      </c>
    </row>
    <row r="386" spans="1:22" ht="16.5" thickBot="1" x14ac:dyDescent="0.3">
      <c r="A386" s="15"/>
      <c r="G386" s="24"/>
      <c r="H386" s="9" t="s">
        <v>2902</v>
      </c>
    </row>
    <row r="387" spans="1:22" ht="16.5" thickBot="1" x14ac:dyDescent="0.3">
      <c r="A387" s="15"/>
      <c r="G387" s="24"/>
      <c r="H387" s="9" t="s">
        <v>2903</v>
      </c>
    </row>
    <row r="388" spans="1:22" ht="16.5" thickBot="1" x14ac:dyDescent="0.3">
      <c r="A388" s="15" t="s">
        <v>1055</v>
      </c>
      <c r="B388" s="16" t="s">
        <v>75</v>
      </c>
      <c r="C388" s="16" t="s">
        <v>1753</v>
      </c>
      <c r="D388" s="16">
        <v>195</v>
      </c>
      <c r="E388" s="16">
        <v>65</v>
      </c>
      <c r="F388" s="16">
        <v>15</v>
      </c>
      <c r="G388" s="24" t="s">
        <v>2272</v>
      </c>
      <c r="I388" t="s">
        <v>1718</v>
      </c>
      <c r="J388" t="s">
        <v>1996</v>
      </c>
      <c r="K388">
        <v>91</v>
      </c>
      <c r="L388">
        <f>VLOOKUP(K388,Sheet4!$A$2:$B$73,2,FALSE)</f>
        <v>615</v>
      </c>
      <c r="M388" t="s">
        <v>2042</v>
      </c>
      <c r="N388">
        <f t="shared" si="7"/>
        <v>240</v>
      </c>
      <c r="O388" t="s">
        <v>2052</v>
      </c>
      <c r="P388" t="s">
        <v>80</v>
      </c>
      <c r="Q388" t="s">
        <v>80</v>
      </c>
      <c r="R388">
        <v>300</v>
      </c>
      <c r="S388" t="s">
        <v>79</v>
      </c>
      <c r="T388" t="s">
        <v>82</v>
      </c>
      <c r="U388" t="s">
        <v>82</v>
      </c>
      <c r="V388" t="s">
        <v>2050</v>
      </c>
    </row>
    <row r="389" spans="1:22" ht="16.5" thickBot="1" x14ac:dyDescent="0.3">
      <c r="A389" s="15" t="s">
        <v>255</v>
      </c>
      <c r="B389" s="16" t="s">
        <v>1700</v>
      </c>
      <c r="C389" s="16" t="s">
        <v>1801</v>
      </c>
      <c r="D389" s="16">
        <v>285</v>
      </c>
      <c r="E389" s="16">
        <v>45</v>
      </c>
      <c r="F389" s="16">
        <v>20</v>
      </c>
      <c r="G389" s="24" t="s">
        <v>2233</v>
      </c>
      <c r="I389" t="s">
        <v>77</v>
      </c>
      <c r="J389" t="s">
        <v>1719</v>
      </c>
      <c r="K389">
        <v>112</v>
      </c>
      <c r="L389">
        <f>VLOOKUP(K389,Sheet4!$A$2:$B$73,2,FALSE)</f>
        <v>1120</v>
      </c>
      <c r="M389" t="s">
        <v>2040</v>
      </c>
      <c r="N389">
        <f t="shared" si="7"/>
        <v>300</v>
      </c>
      <c r="O389" t="s">
        <v>85</v>
      </c>
      <c r="P389" t="s">
        <v>2067</v>
      </c>
      <c r="Q389" t="s">
        <v>80</v>
      </c>
      <c r="R389">
        <v>400</v>
      </c>
      <c r="S389" t="s">
        <v>79</v>
      </c>
      <c r="T389" t="s">
        <v>82</v>
      </c>
      <c r="U389" t="s">
        <v>82</v>
      </c>
      <c r="V389" t="s">
        <v>2050</v>
      </c>
    </row>
    <row r="390" spans="1:22" ht="16.5" thickBot="1" x14ac:dyDescent="0.3">
      <c r="A390" s="15" t="s">
        <v>617</v>
      </c>
      <c r="B390" s="16" t="s">
        <v>75</v>
      </c>
      <c r="C390" s="16" t="s">
        <v>1802</v>
      </c>
      <c r="D390" s="16">
        <v>175</v>
      </c>
      <c r="E390" s="16">
        <v>70</v>
      </c>
      <c r="F390" s="16">
        <v>14</v>
      </c>
      <c r="G390" s="24" t="s">
        <v>2292</v>
      </c>
      <c r="I390" t="s">
        <v>77</v>
      </c>
      <c r="J390" t="s">
        <v>1719</v>
      </c>
      <c r="K390" t="s">
        <v>2012</v>
      </c>
      <c r="L390" t="s">
        <v>2134</v>
      </c>
      <c r="M390" t="s">
        <v>2045</v>
      </c>
      <c r="N390">
        <f t="shared" si="7"/>
        <v>190</v>
      </c>
      <c r="O390" t="s">
        <v>2054</v>
      </c>
      <c r="P390" t="s">
        <v>2081</v>
      </c>
      <c r="Q390" t="s">
        <v>2081</v>
      </c>
      <c r="R390" t="s">
        <v>2081</v>
      </c>
      <c r="S390" t="s">
        <v>79</v>
      </c>
      <c r="T390" t="s">
        <v>82</v>
      </c>
      <c r="U390" t="s">
        <v>82</v>
      </c>
      <c r="V390">
        <v>6</v>
      </c>
    </row>
    <row r="391" spans="1:22" ht="16.5" thickBot="1" x14ac:dyDescent="0.3">
      <c r="A391" s="15" t="s">
        <v>257</v>
      </c>
      <c r="B391" s="16" t="s">
        <v>1700</v>
      </c>
      <c r="C391" s="16" t="s">
        <v>1803</v>
      </c>
      <c r="D391" s="16">
        <v>195</v>
      </c>
      <c r="E391" s="16">
        <v>90</v>
      </c>
      <c r="F391" s="16">
        <v>15</v>
      </c>
      <c r="G391" s="24" t="s">
        <v>2206</v>
      </c>
      <c r="H391" s="9" t="s">
        <v>2948</v>
      </c>
      <c r="I391" t="s">
        <v>77</v>
      </c>
      <c r="J391" t="s">
        <v>1719</v>
      </c>
      <c r="K391">
        <v>106</v>
      </c>
      <c r="L391">
        <f>VLOOKUP(K391,Sheet4!$A$2:$B$73,2,FALSE)</f>
        <v>950</v>
      </c>
      <c r="M391" t="s">
        <v>2044</v>
      </c>
      <c r="N391">
        <f t="shared" si="7"/>
        <v>170</v>
      </c>
      <c r="O391" t="s">
        <v>2054</v>
      </c>
      <c r="P391" t="s">
        <v>2081</v>
      </c>
      <c r="Q391" t="s">
        <v>2081</v>
      </c>
      <c r="R391" t="s">
        <v>2081</v>
      </c>
      <c r="S391" t="s">
        <v>79</v>
      </c>
      <c r="T391" t="s">
        <v>82</v>
      </c>
      <c r="U391" t="s">
        <v>82</v>
      </c>
      <c r="V391">
        <v>6</v>
      </c>
    </row>
    <row r="392" spans="1:22" ht="16.5" thickBot="1" x14ac:dyDescent="0.3">
      <c r="A392" s="15"/>
      <c r="G392" s="24"/>
      <c r="H392" s="9" t="s">
        <v>2949</v>
      </c>
    </row>
    <row r="393" spans="1:22" ht="16.5" thickBot="1" x14ac:dyDescent="0.3">
      <c r="A393" s="15"/>
      <c r="G393" s="24"/>
      <c r="H393" s="9" t="s">
        <v>2950</v>
      </c>
    </row>
    <row r="394" spans="1:22" ht="16.5" thickBot="1" x14ac:dyDescent="0.3">
      <c r="A394" s="15" t="s">
        <v>258</v>
      </c>
      <c r="B394" s="16" t="s">
        <v>1697</v>
      </c>
      <c r="C394" s="16" t="s">
        <v>1745</v>
      </c>
      <c r="D394" s="16">
        <v>215</v>
      </c>
      <c r="E394" s="16">
        <v>70</v>
      </c>
      <c r="F394" s="16">
        <v>15</v>
      </c>
      <c r="G394" s="24" t="s">
        <v>2204</v>
      </c>
      <c r="H394" s="9" t="s">
        <v>2816</v>
      </c>
      <c r="I394" t="s">
        <v>1718</v>
      </c>
      <c r="J394" t="s">
        <v>1719</v>
      </c>
      <c r="K394">
        <v>98</v>
      </c>
      <c r="L394">
        <f>VLOOKUP(K394,Sheet4!$A$2:$B$73,2,FALSE)</f>
        <v>750</v>
      </c>
      <c r="M394" t="s">
        <v>2045</v>
      </c>
      <c r="N394">
        <f t="shared" si="7"/>
        <v>190</v>
      </c>
      <c r="O394" t="s">
        <v>81</v>
      </c>
      <c r="P394" t="s">
        <v>81</v>
      </c>
      <c r="Q394" t="s">
        <v>81</v>
      </c>
      <c r="R394">
        <v>440</v>
      </c>
      <c r="S394" t="s">
        <v>79</v>
      </c>
      <c r="T394" t="s">
        <v>82</v>
      </c>
      <c r="U394" t="s">
        <v>82</v>
      </c>
      <c r="V394">
        <v>4</v>
      </c>
    </row>
    <row r="395" spans="1:22" ht="16.5" thickBot="1" x14ac:dyDescent="0.3">
      <c r="A395" s="15"/>
      <c r="G395" s="24"/>
      <c r="H395" s="9" t="s">
        <v>2817</v>
      </c>
    </row>
    <row r="396" spans="1:22" ht="16.5" thickBot="1" x14ac:dyDescent="0.3">
      <c r="A396" s="15"/>
      <c r="G396" s="24"/>
      <c r="H396" s="9" t="s">
        <v>2818</v>
      </c>
    </row>
    <row r="397" spans="1:22" ht="16.5" thickBot="1" x14ac:dyDescent="0.3">
      <c r="A397" s="15" t="s">
        <v>722</v>
      </c>
      <c r="B397" s="16" t="s">
        <v>75</v>
      </c>
      <c r="C397" s="16" t="s">
        <v>2280</v>
      </c>
      <c r="D397" s="16">
        <v>205</v>
      </c>
      <c r="E397" s="16">
        <v>65</v>
      </c>
      <c r="F397" s="16">
        <v>16</v>
      </c>
      <c r="G397" s="24" t="s">
        <v>2282</v>
      </c>
      <c r="I397" t="s">
        <v>77</v>
      </c>
      <c r="J397" t="s">
        <v>1719</v>
      </c>
      <c r="K397">
        <v>95</v>
      </c>
      <c r="L397">
        <f>VLOOKUP(K397,Sheet4!$A$2:$B$73,2,FALSE)</f>
        <v>690</v>
      </c>
      <c r="M397" t="s">
        <v>2041</v>
      </c>
      <c r="N397">
        <f t="shared" si="7"/>
        <v>210</v>
      </c>
      <c r="O397" t="s">
        <v>2052</v>
      </c>
      <c r="P397" t="s">
        <v>80</v>
      </c>
      <c r="Q397" t="s">
        <v>80</v>
      </c>
      <c r="R397">
        <v>440</v>
      </c>
      <c r="S397" t="s">
        <v>79</v>
      </c>
      <c r="T397" t="s">
        <v>82</v>
      </c>
      <c r="U397" t="s">
        <v>82</v>
      </c>
      <c r="V397" t="s">
        <v>2050</v>
      </c>
    </row>
    <row r="398" spans="1:22" ht="16.5" thickBot="1" x14ac:dyDescent="0.3">
      <c r="A398" s="15" t="s">
        <v>260</v>
      </c>
      <c r="B398" s="16" t="s">
        <v>1701</v>
      </c>
      <c r="C398" s="16" t="s">
        <v>1804</v>
      </c>
      <c r="D398" s="16">
        <v>195</v>
      </c>
      <c r="E398" s="16">
        <v>65</v>
      </c>
      <c r="F398" s="16">
        <v>15</v>
      </c>
      <c r="G398" s="24" t="s">
        <v>2344</v>
      </c>
      <c r="I398" t="s">
        <v>1718</v>
      </c>
      <c r="J398" t="s">
        <v>1719</v>
      </c>
      <c r="K398">
        <v>91</v>
      </c>
      <c r="L398">
        <f>VLOOKUP(K398,Sheet4!$A$2:$B$73,2,FALSE)</f>
        <v>615</v>
      </c>
      <c r="M398" t="s">
        <v>2041</v>
      </c>
      <c r="N398">
        <f t="shared" si="7"/>
        <v>210</v>
      </c>
      <c r="O398" t="s">
        <v>2052</v>
      </c>
      <c r="P398" t="s">
        <v>80</v>
      </c>
      <c r="Q398" t="s">
        <v>81</v>
      </c>
      <c r="R398">
        <v>300</v>
      </c>
      <c r="S398" t="s">
        <v>79</v>
      </c>
      <c r="T398" t="s">
        <v>82</v>
      </c>
      <c r="U398" t="s">
        <v>82</v>
      </c>
      <c r="V398" t="s">
        <v>2050</v>
      </c>
    </row>
    <row r="399" spans="1:22" ht="16.5" thickBot="1" x14ac:dyDescent="0.3">
      <c r="A399" s="15" t="s">
        <v>1058</v>
      </c>
      <c r="B399" s="16" t="s">
        <v>75</v>
      </c>
      <c r="C399" s="16" t="s">
        <v>1753</v>
      </c>
      <c r="D399" s="16">
        <v>185</v>
      </c>
      <c r="E399" s="16">
        <v>60</v>
      </c>
      <c r="F399" s="16">
        <v>14</v>
      </c>
      <c r="G399" s="24" t="s">
        <v>2272</v>
      </c>
      <c r="I399" t="s">
        <v>1718</v>
      </c>
      <c r="J399" t="s">
        <v>1996</v>
      </c>
      <c r="K399">
        <v>82</v>
      </c>
      <c r="L399">
        <f>VLOOKUP(K399,Sheet4!$A$2:$B$73,2,FALSE)</f>
        <v>475</v>
      </c>
      <c r="M399" t="s">
        <v>2041</v>
      </c>
      <c r="N399">
        <f t="shared" si="7"/>
        <v>210</v>
      </c>
      <c r="O399" t="s">
        <v>2052</v>
      </c>
      <c r="P399" t="s">
        <v>80</v>
      </c>
      <c r="Q399" t="s">
        <v>80</v>
      </c>
      <c r="R399">
        <v>300</v>
      </c>
      <c r="S399" t="s">
        <v>79</v>
      </c>
      <c r="T399" t="s">
        <v>82</v>
      </c>
      <c r="U399" t="s">
        <v>82</v>
      </c>
      <c r="V399" t="s">
        <v>2050</v>
      </c>
    </row>
    <row r="400" spans="1:22" ht="16.5" thickBot="1" x14ac:dyDescent="0.3">
      <c r="A400" s="15" t="s">
        <v>262</v>
      </c>
      <c r="B400" s="16" t="s">
        <v>1702</v>
      </c>
      <c r="C400" s="16" t="s">
        <v>1774</v>
      </c>
      <c r="D400" s="16">
        <v>225</v>
      </c>
      <c r="E400" s="16">
        <v>50</v>
      </c>
      <c r="F400" s="16">
        <v>17</v>
      </c>
      <c r="G400" s="24" t="s">
        <v>2313</v>
      </c>
      <c r="H400" s="9" t="s">
        <v>2901</v>
      </c>
      <c r="I400" t="s">
        <v>1718</v>
      </c>
      <c r="J400" t="s">
        <v>1719</v>
      </c>
      <c r="K400">
        <v>94</v>
      </c>
      <c r="L400">
        <f>VLOOKUP(K400,Sheet4!$A$2:$B$73,2,FALSE)</f>
        <v>670</v>
      </c>
      <c r="M400" t="s">
        <v>2043</v>
      </c>
      <c r="N400">
        <f t="shared" si="7"/>
        <v>270</v>
      </c>
      <c r="O400" t="s">
        <v>85</v>
      </c>
      <c r="P400" t="s">
        <v>80</v>
      </c>
      <c r="Q400" t="s">
        <v>80</v>
      </c>
      <c r="R400">
        <v>460</v>
      </c>
      <c r="S400" t="s">
        <v>79</v>
      </c>
      <c r="T400" t="s">
        <v>82</v>
      </c>
      <c r="U400" t="s">
        <v>82</v>
      </c>
      <c r="V400" t="s">
        <v>2050</v>
      </c>
    </row>
    <row r="401" spans="1:22" ht="16.5" thickBot="1" x14ac:dyDescent="0.3">
      <c r="A401" s="15"/>
      <c r="G401" s="24"/>
      <c r="H401" s="9" t="s">
        <v>2902</v>
      </c>
    </row>
    <row r="402" spans="1:22" ht="16.5" thickBot="1" x14ac:dyDescent="0.3">
      <c r="A402" s="15"/>
      <c r="G402" s="24"/>
      <c r="H402" s="9" t="s">
        <v>2903</v>
      </c>
    </row>
    <row r="403" spans="1:22" ht="16.5" thickBot="1" x14ac:dyDescent="0.3">
      <c r="A403" s="15" t="s">
        <v>263</v>
      </c>
      <c r="B403" s="16" t="s">
        <v>1699</v>
      </c>
      <c r="C403" s="16" t="s">
        <v>1751</v>
      </c>
      <c r="D403" s="16">
        <v>205</v>
      </c>
      <c r="E403" s="16">
        <v>60</v>
      </c>
      <c r="F403" s="16">
        <v>16</v>
      </c>
      <c r="G403" s="24" t="s">
        <v>2374</v>
      </c>
      <c r="I403" t="s">
        <v>1718</v>
      </c>
      <c r="J403" t="s">
        <v>1719</v>
      </c>
      <c r="K403">
        <v>92</v>
      </c>
      <c r="L403">
        <f>VLOOKUP(K403,Sheet4!$A$2:$B$73,2,FALSE)</f>
        <v>630</v>
      </c>
      <c r="M403" t="s">
        <v>2041</v>
      </c>
      <c r="N403">
        <f t="shared" si="7"/>
        <v>210</v>
      </c>
      <c r="O403" t="s">
        <v>2052</v>
      </c>
      <c r="P403" t="s">
        <v>80</v>
      </c>
      <c r="Q403" t="s">
        <v>81</v>
      </c>
      <c r="R403">
        <v>550</v>
      </c>
      <c r="S403" t="s">
        <v>79</v>
      </c>
      <c r="T403" t="s">
        <v>82</v>
      </c>
      <c r="U403" t="s">
        <v>82</v>
      </c>
      <c r="V403" t="s">
        <v>2050</v>
      </c>
    </row>
    <row r="404" spans="1:22" ht="16.5" thickBot="1" x14ac:dyDescent="0.3">
      <c r="A404" s="15" t="s">
        <v>264</v>
      </c>
      <c r="B404" s="16" t="s">
        <v>1697</v>
      </c>
      <c r="C404" s="16" t="s">
        <v>1745</v>
      </c>
      <c r="D404" s="16">
        <v>215</v>
      </c>
      <c r="E404" s="16">
        <v>60</v>
      </c>
      <c r="F404" s="16">
        <v>16</v>
      </c>
      <c r="G404" s="24" t="s">
        <v>2204</v>
      </c>
      <c r="H404" s="9" t="s">
        <v>2816</v>
      </c>
      <c r="I404" t="s">
        <v>1718</v>
      </c>
      <c r="J404" t="s">
        <v>1719</v>
      </c>
      <c r="K404">
        <v>95</v>
      </c>
      <c r="L404">
        <f>VLOOKUP(K404,Sheet4!$A$2:$B$73,2,FALSE)</f>
        <v>690</v>
      </c>
      <c r="M404" t="s">
        <v>2045</v>
      </c>
      <c r="N404">
        <f t="shared" si="7"/>
        <v>190</v>
      </c>
      <c r="O404" t="s">
        <v>81</v>
      </c>
      <c r="P404" t="s">
        <v>81</v>
      </c>
      <c r="Q404" t="s">
        <v>81</v>
      </c>
      <c r="R404">
        <v>440</v>
      </c>
      <c r="S404" t="s">
        <v>79</v>
      </c>
      <c r="T404" t="s">
        <v>82</v>
      </c>
      <c r="U404" t="s">
        <v>82</v>
      </c>
      <c r="V404">
        <v>4</v>
      </c>
    </row>
    <row r="405" spans="1:22" ht="16.5" thickBot="1" x14ac:dyDescent="0.3">
      <c r="A405" s="15"/>
      <c r="G405" s="24"/>
      <c r="H405" s="9" t="s">
        <v>2817</v>
      </c>
    </row>
    <row r="406" spans="1:22" ht="16.5" thickBot="1" x14ac:dyDescent="0.3">
      <c r="A406" s="15"/>
      <c r="G406" s="24"/>
      <c r="H406" s="9" t="s">
        <v>2818</v>
      </c>
    </row>
    <row r="407" spans="1:22" ht="16.5" thickBot="1" x14ac:dyDescent="0.3">
      <c r="A407" s="15" t="s">
        <v>265</v>
      </c>
      <c r="B407" s="16" t="s">
        <v>1697</v>
      </c>
      <c r="C407" s="16" t="s">
        <v>1805</v>
      </c>
      <c r="D407" s="16">
        <v>315</v>
      </c>
      <c r="E407" s="16">
        <v>70</v>
      </c>
      <c r="F407" s="16">
        <v>17</v>
      </c>
      <c r="G407" s="24" t="s">
        <v>2195</v>
      </c>
      <c r="H407" s="9" t="s">
        <v>2869</v>
      </c>
      <c r="I407" t="s">
        <v>77</v>
      </c>
      <c r="J407" t="s">
        <v>84</v>
      </c>
      <c r="K407" t="s">
        <v>1999</v>
      </c>
      <c r="L407" t="s">
        <v>2089</v>
      </c>
      <c r="M407" t="s">
        <v>2039</v>
      </c>
      <c r="N407">
        <f t="shared" si="7"/>
        <v>160</v>
      </c>
      <c r="O407" t="s">
        <v>2053</v>
      </c>
      <c r="P407" t="s">
        <v>2081</v>
      </c>
      <c r="Q407" t="s">
        <v>2081</v>
      </c>
      <c r="R407" t="s">
        <v>2081</v>
      </c>
      <c r="S407" t="s">
        <v>2638</v>
      </c>
      <c r="T407" t="s">
        <v>82</v>
      </c>
      <c r="U407" t="s">
        <v>82</v>
      </c>
      <c r="V407">
        <v>10</v>
      </c>
    </row>
    <row r="408" spans="1:22" ht="16.5" thickBot="1" x14ac:dyDescent="0.3">
      <c r="A408" s="15"/>
      <c r="G408" s="24"/>
      <c r="H408" s="9" t="s">
        <v>2870</v>
      </c>
    </row>
    <row r="409" spans="1:22" ht="16.5" thickBot="1" x14ac:dyDescent="0.3">
      <c r="A409" s="15"/>
      <c r="G409" s="24"/>
      <c r="H409" s="9" t="s">
        <v>2871</v>
      </c>
    </row>
    <row r="410" spans="1:22" ht="16.5" thickBot="1" x14ac:dyDescent="0.3">
      <c r="A410" s="15" t="s">
        <v>1442</v>
      </c>
      <c r="B410" s="16" t="s">
        <v>1703</v>
      </c>
      <c r="C410" s="16" t="s">
        <v>1806</v>
      </c>
      <c r="D410" s="16">
        <v>255</v>
      </c>
      <c r="E410" s="16">
        <v>70</v>
      </c>
      <c r="F410" s="16">
        <v>16</v>
      </c>
      <c r="G410" s="24" t="s">
        <v>2143</v>
      </c>
      <c r="H410" s="9" t="s">
        <v>2695</v>
      </c>
      <c r="I410" t="s">
        <v>77</v>
      </c>
      <c r="J410" t="s">
        <v>84</v>
      </c>
      <c r="K410">
        <v>111</v>
      </c>
      <c r="L410">
        <f>VLOOKUP(K410,Sheet4!$A$2:$B$73,2,FALSE)</f>
        <v>1090</v>
      </c>
      <c r="M410" t="s">
        <v>2041</v>
      </c>
      <c r="N410">
        <f t="shared" ref="N410:N481" si="8">IF(M410="L",120,IF(M410="M", 130, IF(M410="N",140, IF(M410="P",150,IF(M410="Q",160,IF(M410="R",170,IF(M410="S",180,IF(M410="T",190,IF(M410="H",210, IF(M410="V",240,IF(M410="W",270,IF(M410="Y",300,"error"))))))))))))</f>
        <v>210</v>
      </c>
      <c r="O410" t="s">
        <v>2052</v>
      </c>
      <c r="P410" t="s">
        <v>80</v>
      </c>
      <c r="Q410" t="s">
        <v>81</v>
      </c>
      <c r="R410">
        <v>500</v>
      </c>
      <c r="S410" t="s">
        <v>79</v>
      </c>
      <c r="T410" t="s">
        <v>82</v>
      </c>
      <c r="U410" t="s">
        <v>82</v>
      </c>
      <c r="V410" t="s">
        <v>2050</v>
      </c>
    </row>
    <row r="411" spans="1:22" ht="16.5" thickBot="1" x14ac:dyDescent="0.3">
      <c r="A411" s="15"/>
      <c r="G411" s="24"/>
      <c r="H411" s="9" t="s">
        <v>2696</v>
      </c>
    </row>
    <row r="412" spans="1:22" ht="16.5" thickBot="1" x14ac:dyDescent="0.3">
      <c r="A412" s="15"/>
      <c r="G412" s="24"/>
      <c r="H412" s="9" t="s">
        <v>2697</v>
      </c>
    </row>
    <row r="413" spans="1:22" ht="16.5" thickBot="1" x14ac:dyDescent="0.3">
      <c r="A413" s="15" t="s">
        <v>565</v>
      </c>
      <c r="B413" s="16" t="s">
        <v>1703</v>
      </c>
      <c r="C413" s="16" t="s">
        <v>1780</v>
      </c>
      <c r="D413" s="16">
        <v>205</v>
      </c>
      <c r="E413" s="16">
        <v>60</v>
      </c>
      <c r="F413" s="16">
        <v>16</v>
      </c>
      <c r="G413" s="24" t="s">
        <v>2159</v>
      </c>
      <c r="H413" s="9" t="s">
        <v>2743</v>
      </c>
      <c r="I413" t="s">
        <v>1718</v>
      </c>
      <c r="J413" t="s">
        <v>1719</v>
      </c>
      <c r="K413">
        <v>92</v>
      </c>
      <c r="L413">
        <f>VLOOKUP(K413,Sheet4!$A$2:$B$73,2,FALSE)</f>
        <v>630</v>
      </c>
      <c r="M413" t="s">
        <v>2041</v>
      </c>
      <c r="N413">
        <f t="shared" si="8"/>
        <v>210</v>
      </c>
      <c r="O413" t="s">
        <v>2052</v>
      </c>
      <c r="P413" t="s">
        <v>80</v>
      </c>
      <c r="Q413" t="s">
        <v>81</v>
      </c>
      <c r="R413">
        <v>640</v>
      </c>
      <c r="S413" t="s">
        <v>79</v>
      </c>
      <c r="T413" t="s">
        <v>82</v>
      </c>
      <c r="U413" t="s">
        <v>82</v>
      </c>
      <c r="V413" t="s">
        <v>2050</v>
      </c>
    </row>
    <row r="414" spans="1:22" ht="16.5" thickBot="1" x14ac:dyDescent="0.3">
      <c r="A414" s="15"/>
      <c r="G414" s="24"/>
      <c r="H414" s="9" t="s">
        <v>2744</v>
      </c>
    </row>
    <row r="415" spans="1:22" ht="16.5" thickBot="1" x14ac:dyDescent="0.3">
      <c r="A415" s="15"/>
      <c r="G415" s="24"/>
      <c r="H415" s="9" t="s">
        <v>2745</v>
      </c>
    </row>
    <row r="416" spans="1:22" ht="16.5" thickBot="1" x14ac:dyDescent="0.3">
      <c r="A416" s="15" t="s">
        <v>268</v>
      </c>
      <c r="B416" s="16" t="s">
        <v>1700</v>
      </c>
      <c r="C416" s="16" t="s">
        <v>1807</v>
      </c>
      <c r="D416" s="16">
        <v>185</v>
      </c>
      <c r="E416" s="16">
        <v>55</v>
      </c>
      <c r="F416" s="16">
        <v>15</v>
      </c>
      <c r="G416" s="24" t="s">
        <v>2212</v>
      </c>
      <c r="I416" t="s">
        <v>1718</v>
      </c>
      <c r="J416" t="s">
        <v>1720</v>
      </c>
      <c r="K416">
        <v>82</v>
      </c>
      <c r="L416">
        <f>VLOOKUP(K416,Sheet4!$A$2:$B$73,2,FALSE)</f>
        <v>475</v>
      </c>
      <c r="M416" t="s">
        <v>2041</v>
      </c>
      <c r="N416">
        <f t="shared" si="8"/>
        <v>210</v>
      </c>
      <c r="O416" t="s">
        <v>2052</v>
      </c>
      <c r="P416" t="s">
        <v>80</v>
      </c>
      <c r="Q416" t="s">
        <v>80</v>
      </c>
      <c r="R416">
        <v>500</v>
      </c>
      <c r="S416" t="s">
        <v>79</v>
      </c>
      <c r="T416" t="s">
        <v>82</v>
      </c>
      <c r="U416" t="s">
        <v>82</v>
      </c>
      <c r="V416" t="s">
        <v>2050</v>
      </c>
    </row>
    <row r="417" spans="1:22" ht="16.5" thickBot="1" x14ac:dyDescent="0.3">
      <c r="A417" s="15" t="s">
        <v>269</v>
      </c>
      <c r="B417" s="16" t="s">
        <v>1700</v>
      </c>
      <c r="C417" s="16" t="s">
        <v>1776</v>
      </c>
      <c r="D417" s="16">
        <v>195</v>
      </c>
      <c r="E417" s="16">
        <v>60</v>
      </c>
      <c r="F417" s="16">
        <v>15</v>
      </c>
      <c r="G417" s="24" t="s">
        <v>2214</v>
      </c>
      <c r="I417" t="s">
        <v>1718</v>
      </c>
      <c r="J417" t="s">
        <v>1720</v>
      </c>
      <c r="K417">
        <v>88</v>
      </c>
      <c r="L417">
        <f>VLOOKUP(K417,Sheet4!$A$2:$B$73,2,FALSE)</f>
        <v>560</v>
      </c>
      <c r="M417" t="s">
        <v>2041</v>
      </c>
      <c r="N417">
        <f t="shared" si="8"/>
        <v>210</v>
      </c>
      <c r="O417" t="s">
        <v>2052</v>
      </c>
      <c r="P417" t="s">
        <v>80</v>
      </c>
      <c r="Q417" t="s">
        <v>81</v>
      </c>
      <c r="R417">
        <v>760</v>
      </c>
      <c r="S417" t="s">
        <v>79</v>
      </c>
      <c r="T417" t="s">
        <v>82</v>
      </c>
      <c r="U417" t="s">
        <v>82</v>
      </c>
      <c r="V417" t="s">
        <v>2050</v>
      </c>
    </row>
    <row r="418" spans="1:22" ht="16.5" thickBot="1" x14ac:dyDescent="0.3">
      <c r="A418" s="15" t="s">
        <v>270</v>
      </c>
      <c r="B418" s="16" t="s">
        <v>1707</v>
      </c>
      <c r="C418" s="16" t="s">
        <v>1808</v>
      </c>
      <c r="D418" s="16">
        <v>195</v>
      </c>
      <c r="E418" s="16">
        <v>55</v>
      </c>
      <c r="F418" s="16">
        <v>16</v>
      </c>
      <c r="G418" s="24" t="s">
        <v>2360</v>
      </c>
      <c r="I418" t="s">
        <v>1718</v>
      </c>
      <c r="J418" t="s">
        <v>1720</v>
      </c>
      <c r="K418">
        <v>87</v>
      </c>
      <c r="L418">
        <f>VLOOKUP(K418,Sheet4!$A$2:$B$73,2,FALSE)</f>
        <v>545</v>
      </c>
      <c r="M418" t="s">
        <v>2042</v>
      </c>
      <c r="N418">
        <f t="shared" si="8"/>
        <v>240</v>
      </c>
      <c r="O418" t="s">
        <v>2052</v>
      </c>
      <c r="P418" t="s">
        <v>80</v>
      </c>
      <c r="Q418" t="s">
        <v>81</v>
      </c>
      <c r="R418">
        <v>480</v>
      </c>
      <c r="S418" t="s">
        <v>79</v>
      </c>
      <c r="T418" t="s">
        <v>82</v>
      </c>
      <c r="U418" t="s">
        <v>82</v>
      </c>
      <c r="V418" t="s">
        <v>2050</v>
      </c>
    </row>
    <row r="419" spans="1:22" ht="16.5" thickBot="1" x14ac:dyDescent="0.3">
      <c r="A419" s="15" t="s">
        <v>271</v>
      </c>
      <c r="B419" s="16" t="s">
        <v>1697</v>
      </c>
      <c r="C419" s="16" t="s">
        <v>1805</v>
      </c>
      <c r="D419" s="16">
        <v>265</v>
      </c>
      <c r="E419" s="16">
        <v>70</v>
      </c>
      <c r="F419" s="16">
        <v>17</v>
      </c>
      <c r="G419" s="24" t="s">
        <v>2195</v>
      </c>
      <c r="H419" s="9" t="s">
        <v>2869</v>
      </c>
      <c r="I419" t="s">
        <v>77</v>
      </c>
      <c r="J419" t="s">
        <v>84</v>
      </c>
      <c r="K419" t="s">
        <v>1999</v>
      </c>
      <c r="L419" t="s">
        <v>2089</v>
      </c>
      <c r="M419" t="s">
        <v>2039</v>
      </c>
      <c r="N419">
        <f t="shared" si="8"/>
        <v>160</v>
      </c>
      <c r="O419" t="s">
        <v>2053</v>
      </c>
      <c r="P419" t="s">
        <v>2081</v>
      </c>
      <c r="Q419" t="s">
        <v>2081</v>
      </c>
      <c r="R419" t="s">
        <v>2081</v>
      </c>
      <c r="S419" t="s">
        <v>2638</v>
      </c>
      <c r="T419" t="s">
        <v>82</v>
      </c>
      <c r="U419" t="s">
        <v>82</v>
      </c>
      <c r="V419">
        <v>10</v>
      </c>
    </row>
    <row r="420" spans="1:22" ht="16.5" thickBot="1" x14ac:dyDescent="0.3">
      <c r="A420" s="15"/>
      <c r="G420" s="24"/>
      <c r="H420" s="9" t="s">
        <v>2870</v>
      </c>
    </row>
    <row r="421" spans="1:22" ht="16.5" thickBot="1" x14ac:dyDescent="0.3">
      <c r="A421" s="15"/>
      <c r="G421" s="24"/>
      <c r="H421" s="9" t="s">
        <v>2871</v>
      </c>
    </row>
    <row r="422" spans="1:22" ht="16.5" thickBot="1" x14ac:dyDescent="0.3">
      <c r="A422" s="15" t="s">
        <v>272</v>
      </c>
      <c r="B422" s="16" t="s">
        <v>1697</v>
      </c>
      <c r="C422" s="16" t="s">
        <v>1772</v>
      </c>
      <c r="D422" s="16">
        <v>245</v>
      </c>
      <c r="E422" s="16">
        <v>70</v>
      </c>
      <c r="F422" s="16">
        <v>16</v>
      </c>
      <c r="G422" s="24" t="s">
        <v>2188</v>
      </c>
      <c r="H422" s="9" t="s">
        <v>2840</v>
      </c>
      <c r="I422" t="s">
        <v>77</v>
      </c>
      <c r="J422" t="s">
        <v>84</v>
      </c>
      <c r="K422">
        <v>107</v>
      </c>
      <c r="L422">
        <f>VLOOKUP(K422,Sheet4!$A$2:$B$73,2,FALSE)</f>
        <v>975</v>
      </c>
      <c r="M422" t="s">
        <v>78</v>
      </c>
      <c r="N422">
        <f t="shared" si="8"/>
        <v>180</v>
      </c>
      <c r="O422" t="s">
        <v>2063</v>
      </c>
      <c r="P422" t="s">
        <v>80</v>
      </c>
      <c r="Q422" t="s">
        <v>81</v>
      </c>
      <c r="R422">
        <v>520</v>
      </c>
      <c r="S422" t="s">
        <v>2640</v>
      </c>
      <c r="T422" t="s">
        <v>82</v>
      </c>
      <c r="U422" t="s">
        <v>82</v>
      </c>
      <c r="V422">
        <v>4</v>
      </c>
    </row>
    <row r="423" spans="1:22" ht="16.5" thickBot="1" x14ac:dyDescent="0.3">
      <c r="A423" s="15"/>
      <c r="G423" s="24"/>
      <c r="H423" s="9" t="s">
        <v>2842</v>
      </c>
    </row>
    <row r="424" spans="1:22" ht="16.5" thickBot="1" x14ac:dyDescent="0.3">
      <c r="A424" s="15"/>
      <c r="G424" s="24"/>
      <c r="H424" s="9" t="s">
        <v>2841</v>
      </c>
    </row>
    <row r="425" spans="1:22" ht="16.5" thickBot="1" x14ac:dyDescent="0.3">
      <c r="A425" s="15" t="s">
        <v>273</v>
      </c>
      <c r="B425" s="16" t="s">
        <v>1697</v>
      </c>
      <c r="C425" s="16" t="s">
        <v>1805</v>
      </c>
      <c r="D425" s="16">
        <v>305</v>
      </c>
      <c r="E425" s="16">
        <v>55</v>
      </c>
      <c r="F425" s="16">
        <v>20</v>
      </c>
      <c r="G425" s="24" t="s">
        <v>2195</v>
      </c>
      <c r="H425" s="9" t="s">
        <v>2866</v>
      </c>
      <c r="I425" t="s">
        <v>77</v>
      </c>
      <c r="J425" t="s">
        <v>84</v>
      </c>
      <c r="K425" t="s">
        <v>1999</v>
      </c>
      <c r="L425" t="s">
        <v>2089</v>
      </c>
      <c r="M425" t="s">
        <v>2039</v>
      </c>
      <c r="N425">
        <f t="shared" si="8"/>
        <v>160</v>
      </c>
      <c r="O425" t="s">
        <v>2053</v>
      </c>
      <c r="P425" t="s">
        <v>2081</v>
      </c>
      <c r="Q425" t="s">
        <v>2081</v>
      </c>
      <c r="R425" t="s">
        <v>2081</v>
      </c>
      <c r="S425" t="s">
        <v>79</v>
      </c>
      <c r="T425" t="s">
        <v>82</v>
      </c>
      <c r="U425" t="s">
        <v>82</v>
      </c>
      <c r="V425">
        <v>10</v>
      </c>
    </row>
    <row r="426" spans="1:22" ht="16.5" thickBot="1" x14ac:dyDescent="0.3">
      <c r="A426" s="15"/>
      <c r="G426" s="24"/>
      <c r="H426" s="9" t="s">
        <v>2867</v>
      </c>
    </row>
    <row r="427" spans="1:22" ht="16.5" thickBot="1" x14ac:dyDescent="0.3">
      <c r="A427" s="15"/>
      <c r="G427" s="24"/>
      <c r="H427" s="9" t="s">
        <v>2868</v>
      </c>
    </row>
    <row r="428" spans="1:22" ht="16.5" thickBot="1" x14ac:dyDescent="0.3">
      <c r="A428" s="15" t="s">
        <v>274</v>
      </c>
      <c r="B428" s="16" t="s">
        <v>1697</v>
      </c>
      <c r="C428" s="16" t="s">
        <v>1762</v>
      </c>
      <c r="D428" s="16">
        <v>235</v>
      </c>
      <c r="E428" s="16">
        <v>85</v>
      </c>
      <c r="F428" s="16">
        <v>16</v>
      </c>
      <c r="G428" s="24" t="s">
        <v>2187</v>
      </c>
      <c r="H428" s="9" t="s">
        <v>2840</v>
      </c>
      <c r="I428" t="s">
        <v>77</v>
      </c>
      <c r="J428" t="s">
        <v>84</v>
      </c>
      <c r="K428" t="s">
        <v>2001</v>
      </c>
      <c r="L428" t="s">
        <v>2088</v>
      </c>
      <c r="M428" t="s">
        <v>2044</v>
      </c>
      <c r="N428">
        <f t="shared" si="8"/>
        <v>170</v>
      </c>
      <c r="O428" t="s">
        <v>2053</v>
      </c>
      <c r="P428" t="s">
        <v>2081</v>
      </c>
      <c r="Q428" t="s">
        <v>2081</v>
      </c>
      <c r="R428" t="s">
        <v>2081</v>
      </c>
      <c r="S428" t="s">
        <v>79</v>
      </c>
      <c r="T428" t="s">
        <v>82</v>
      </c>
      <c r="U428" t="s">
        <v>82</v>
      </c>
      <c r="V428">
        <v>10</v>
      </c>
    </row>
    <row r="429" spans="1:22" ht="16.5" thickBot="1" x14ac:dyDescent="0.3">
      <c r="A429" s="15"/>
      <c r="G429" s="24"/>
      <c r="H429" s="9" t="s">
        <v>2842</v>
      </c>
    </row>
    <row r="430" spans="1:22" ht="16.5" thickBot="1" x14ac:dyDescent="0.3">
      <c r="A430" s="15"/>
      <c r="G430" s="24"/>
      <c r="H430" s="9" t="s">
        <v>2841</v>
      </c>
    </row>
    <row r="431" spans="1:22" ht="16.5" thickBot="1" x14ac:dyDescent="0.3">
      <c r="A431" s="15" t="s">
        <v>275</v>
      </c>
      <c r="B431" s="16" t="s">
        <v>1702</v>
      </c>
      <c r="C431" s="16" t="s">
        <v>1788</v>
      </c>
      <c r="D431" s="16">
        <v>235</v>
      </c>
      <c r="E431" s="16">
        <v>60</v>
      </c>
      <c r="F431" s="16">
        <v>18</v>
      </c>
      <c r="G431" s="24" t="s">
        <v>2320</v>
      </c>
      <c r="H431" s="9" t="s">
        <v>2914</v>
      </c>
      <c r="I431" t="s">
        <v>77</v>
      </c>
      <c r="J431" t="s">
        <v>1719</v>
      </c>
      <c r="K431">
        <v>107</v>
      </c>
      <c r="L431">
        <f>VLOOKUP(K431,Sheet4!$A$2:$B$73,2,FALSE)</f>
        <v>975</v>
      </c>
      <c r="M431" t="s">
        <v>2042</v>
      </c>
      <c r="N431">
        <f t="shared" si="8"/>
        <v>240</v>
      </c>
      <c r="O431" t="s">
        <v>85</v>
      </c>
      <c r="P431" t="s">
        <v>80</v>
      </c>
      <c r="Q431" t="s">
        <v>80</v>
      </c>
      <c r="R431">
        <v>420</v>
      </c>
      <c r="S431" t="s">
        <v>79</v>
      </c>
      <c r="T431" t="s">
        <v>82</v>
      </c>
      <c r="U431" t="s">
        <v>82</v>
      </c>
      <c r="V431" t="s">
        <v>2050</v>
      </c>
    </row>
    <row r="432" spans="1:22" ht="16.5" thickBot="1" x14ac:dyDescent="0.3">
      <c r="A432" s="15"/>
      <c r="G432" s="24"/>
      <c r="H432" s="9" t="s">
        <v>2915</v>
      </c>
    </row>
    <row r="433" spans="1:22" ht="16.5" thickBot="1" x14ac:dyDescent="0.3">
      <c r="A433" s="15"/>
      <c r="G433" s="24"/>
      <c r="H433" s="9" t="s">
        <v>2916</v>
      </c>
    </row>
    <row r="434" spans="1:22" ht="16.5" thickBot="1" x14ac:dyDescent="0.3">
      <c r="A434" s="15" t="s">
        <v>276</v>
      </c>
      <c r="B434" s="16" t="s">
        <v>1702</v>
      </c>
      <c r="C434" s="16" t="s">
        <v>1765</v>
      </c>
      <c r="D434" s="16">
        <v>205</v>
      </c>
      <c r="E434" s="16">
        <v>60</v>
      </c>
      <c r="F434" s="16">
        <v>15</v>
      </c>
      <c r="G434" s="24" t="s">
        <v>2337</v>
      </c>
      <c r="H434" s="9" t="s">
        <v>2942</v>
      </c>
      <c r="I434" t="s">
        <v>1718</v>
      </c>
      <c r="J434" t="s">
        <v>1720</v>
      </c>
      <c r="K434">
        <v>91</v>
      </c>
      <c r="L434">
        <f>VLOOKUP(K434,Sheet4!$A$2:$B$73,2,FALSE)</f>
        <v>615</v>
      </c>
      <c r="M434" t="s">
        <v>2041</v>
      </c>
      <c r="N434">
        <f t="shared" si="8"/>
        <v>210</v>
      </c>
      <c r="O434" t="s">
        <v>2052</v>
      </c>
      <c r="P434" t="s">
        <v>81</v>
      </c>
      <c r="Q434" t="s">
        <v>80</v>
      </c>
      <c r="R434">
        <v>500</v>
      </c>
      <c r="S434" t="s">
        <v>79</v>
      </c>
      <c r="T434" t="s">
        <v>82</v>
      </c>
      <c r="U434" t="s">
        <v>82</v>
      </c>
      <c r="V434" t="s">
        <v>2050</v>
      </c>
    </row>
    <row r="435" spans="1:22" ht="16.5" thickBot="1" x14ac:dyDescent="0.3">
      <c r="A435" s="15"/>
      <c r="G435" s="24"/>
      <c r="H435" s="9" t="s">
        <v>2943</v>
      </c>
    </row>
    <row r="436" spans="1:22" ht="16.5" thickBot="1" x14ac:dyDescent="0.3">
      <c r="A436" s="15"/>
      <c r="G436" s="24"/>
      <c r="H436" s="9" t="s">
        <v>2944</v>
      </c>
    </row>
    <row r="437" spans="1:22" ht="16.5" thickBot="1" x14ac:dyDescent="0.3">
      <c r="A437" s="15" t="s">
        <v>277</v>
      </c>
      <c r="B437" s="16" t="s">
        <v>1701</v>
      </c>
      <c r="C437" s="16" t="s">
        <v>1756</v>
      </c>
      <c r="D437" s="16">
        <v>195</v>
      </c>
      <c r="E437" s="16">
        <v>80</v>
      </c>
      <c r="F437" s="16">
        <v>14</v>
      </c>
      <c r="G437" s="24" t="s">
        <v>2357</v>
      </c>
      <c r="I437" t="s">
        <v>1718</v>
      </c>
      <c r="J437" t="s">
        <v>1719</v>
      </c>
      <c r="K437" t="s">
        <v>2003</v>
      </c>
      <c r="L437" t="s">
        <v>2106</v>
      </c>
      <c r="M437" t="s">
        <v>2044</v>
      </c>
      <c r="N437">
        <f t="shared" si="8"/>
        <v>170</v>
      </c>
      <c r="O437" t="s">
        <v>2055</v>
      </c>
      <c r="P437" t="s">
        <v>2081</v>
      </c>
      <c r="Q437" t="s">
        <v>2081</v>
      </c>
      <c r="R437" t="s">
        <v>2081</v>
      </c>
      <c r="S437" t="s">
        <v>79</v>
      </c>
      <c r="T437" t="s">
        <v>82</v>
      </c>
      <c r="U437" t="s">
        <v>82</v>
      </c>
      <c r="V437">
        <v>8</v>
      </c>
    </row>
    <row r="438" spans="1:22" ht="16.5" thickBot="1" x14ac:dyDescent="0.3">
      <c r="A438" s="15" t="s">
        <v>278</v>
      </c>
      <c r="B438" s="16" t="s">
        <v>1702</v>
      </c>
      <c r="C438" s="16" t="s">
        <v>1774</v>
      </c>
      <c r="D438" s="16">
        <v>225</v>
      </c>
      <c r="E438" s="16">
        <v>40</v>
      </c>
      <c r="F438" s="16">
        <v>18</v>
      </c>
      <c r="G438" s="24" t="s">
        <v>2313</v>
      </c>
      <c r="H438" s="9" t="s">
        <v>2901</v>
      </c>
      <c r="I438" t="s">
        <v>1718</v>
      </c>
      <c r="J438" t="s">
        <v>1719</v>
      </c>
      <c r="K438">
        <v>92</v>
      </c>
      <c r="L438">
        <f>VLOOKUP(K438,Sheet4!$A$2:$B$73,2,FALSE)</f>
        <v>630</v>
      </c>
      <c r="M438" t="s">
        <v>2043</v>
      </c>
      <c r="N438">
        <f t="shared" si="8"/>
        <v>270</v>
      </c>
      <c r="O438" t="s">
        <v>85</v>
      </c>
      <c r="P438" t="s">
        <v>80</v>
      </c>
      <c r="Q438" t="s">
        <v>80</v>
      </c>
      <c r="R438">
        <v>460</v>
      </c>
      <c r="S438" t="s">
        <v>79</v>
      </c>
      <c r="T438" t="s">
        <v>82</v>
      </c>
      <c r="U438" t="s">
        <v>82</v>
      </c>
      <c r="V438" t="s">
        <v>2050</v>
      </c>
    </row>
    <row r="439" spans="1:22" ht="16.5" thickBot="1" x14ac:dyDescent="0.3">
      <c r="A439" s="15"/>
      <c r="G439" s="24"/>
      <c r="H439" s="9" t="s">
        <v>2902</v>
      </c>
    </row>
    <row r="440" spans="1:22" ht="16.5" thickBot="1" x14ac:dyDescent="0.3">
      <c r="A440" s="15"/>
      <c r="G440" s="24"/>
      <c r="H440" s="9" t="s">
        <v>2903</v>
      </c>
    </row>
    <row r="441" spans="1:22" ht="16.5" thickBot="1" x14ac:dyDescent="0.3">
      <c r="A441" s="15" t="s">
        <v>279</v>
      </c>
      <c r="B441" s="16" t="s">
        <v>1697</v>
      </c>
      <c r="C441" s="16" t="s">
        <v>1745</v>
      </c>
      <c r="D441" s="16">
        <v>205</v>
      </c>
      <c r="E441" s="16">
        <v>55</v>
      </c>
      <c r="F441" s="16">
        <v>16</v>
      </c>
      <c r="G441" s="24" t="s">
        <v>2204</v>
      </c>
      <c r="H441" s="9" t="s">
        <v>2816</v>
      </c>
      <c r="I441" t="s">
        <v>1718</v>
      </c>
      <c r="J441" t="s">
        <v>1719</v>
      </c>
      <c r="K441">
        <v>91</v>
      </c>
      <c r="L441">
        <f>VLOOKUP(K441,Sheet4!$A$2:$B$73,2,FALSE)</f>
        <v>615</v>
      </c>
      <c r="M441" t="s">
        <v>2045</v>
      </c>
      <c r="N441">
        <f t="shared" si="8"/>
        <v>190</v>
      </c>
      <c r="O441" t="s">
        <v>81</v>
      </c>
      <c r="P441" t="s">
        <v>81</v>
      </c>
      <c r="Q441" t="s">
        <v>81</v>
      </c>
      <c r="R441">
        <v>440</v>
      </c>
      <c r="S441" t="s">
        <v>79</v>
      </c>
      <c r="T441" t="s">
        <v>82</v>
      </c>
      <c r="U441" t="s">
        <v>82</v>
      </c>
      <c r="V441">
        <v>4</v>
      </c>
    </row>
    <row r="442" spans="1:22" ht="16.5" thickBot="1" x14ac:dyDescent="0.3">
      <c r="A442" s="15"/>
      <c r="G442" s="24"/>
      <c r="H442" s="9" t="s">
        <v>2817</v>
      </c>
    </row>
    <row r="443" spans="1:22" ht="16.5" thickBot="1" x14ac:dyDescent="0.3">
      <c r="A443" s="15"/>
      <c r="G443" s="24"/>
      <c r="H443" s="9" t="s">
        <v>2818</v>
      </c>
    </row>
    <row r="444" spans="1:22" ht="16.5" thickBot="1" x14ac:dyDescent="0.3">
      <c r="A444" s="15" t="s">
        <v>280</v>
      </c>
      <c r="B444" s="16" t="s">
        <v>1707</v>
      </c>
      <c r="C444" s="16" t="s">
        <v>1809</v>
      </c>
      <c r="D444" s="16">
        <v>225</v>
      </c>
      <c r="E444" s="16">
        <v>50</v>
      </c>
      <c r="F444" s="16">
        <v>17</v>
      </c>
      <c r="G444" s="24" t="s">
        <v>2361</v>
      </c>
      <c r="I444" t="s">
        <v>1718</v>
      </c>
      <c r="J444" t="s">
        <v>1996</v>
      </c>
      <c r="K444">
        <v>98</v>
      </c>
      <c r="L444">
        <f>VLOOKUP(K444,Sheet4!$A$2:$B$73,2,FALSE)</f>
        <v>750</v>
      </c>
      <c r="M444" t="s">
        <v>2043</v>
      </c>
      <c r="N444">
        <f t="shared" si="8"/>
        <v>270</v>
      </c>
      <c r="O444" t="s">
        <v>85</v>
      </c>
      <c r="P444" t="s">
        <v>80</v>
      </c>
      <c r="Q444" t="s">
        <v>80</v>
      </c>
      <c r="R444">
        <v>380</v>
      </c>
      <c r="S444" t="s">
        <v>79</v>
      </c>
      <c r="T444" t="s">
        <v>82</v>
      </c>
      <c r="U444" t="s">
        <v>82</v>
      </c>
      <c r="V444" t="s">
        <v>2050</v>
      </c>
    </row>
    <row r="445" spans="1:22" ht="16.5" thickBot="1" x14ac:dyDescent="0.3">
      <c r="A445" s="15" t="s">
        <v>281</v>
      </c>
      <c r="B445" s="16" t="s">
        <v>1697</v>
      </c>
      <c r="C445" s="16" t="s">
        <v>1728</v>
      </c>
      <c r="D445" s="16">
        <v>235</v>
      </c>
      <c r="E445" s="16">
        <v>75</v>
      </c>
      <c r="F445" s="16">
        <v>15</v>
      </c>
      <c r="G445" s="24" t="s">
        <v>2196</v>
      </c>
      <c r="H445" s="9" t="s">
        <v>2873</v>
      </c>
      <c r="I445" t="s">
        <v>77</v>
      </c>
      <c r="J445" t="s">
        <v>1719</v>
      </c>
      <c r="K445" t="s">
        <v>2000</v>
      </c>
      <c r="L445" t="s">
        <v>2103</v>
      </c>
      <c r="M445" t="s">
        <v>2044</v>
      </c>
      <c r="N445">
        <f t="shared" si="8"/>
        <v>170</v>
      </c>
      <c r="O445" t="s">
        <v>2054</v>
      </c>
      <c r="P445" t="s">
        <v>2081</v>
      </c>
      <c r="Q445" t="s">
        <v>2081</v>
      </c>
      <c r="R445" t="s">
        <v>2081</v>
      </c>
      <c r="S445" t="s">
        <v>79</v>
      </c>
      <c r="T445" t="s">
        <v>82</v>
      </c>
      <c r="U445" t="s">
        <v>82</v>
      </c>
      <c r="V445">
        <v>6</v>
      </c>
    </row>
    <row r="446" spans="1:22" ht="16.5" thickBot="1" x14ac:dyDescent="0.3">
      <c r="A446" s="15"/>
      <c r="G446" s="24"/>
      <c r="H446" s="9" t="s">
        <v>2874</v>
      </c>
    </row>
    <row r="447" spans="1:22" ht="16.5" thickBot="1" x14ac:dyDescent="0.3">
      <c r="A447" s="15"/>
      <c r="G447" s="24"/>
      <c r="H447" s="9" t="s">
        <v>2875</v>
      </c>
    </row>
    <row r="448" spans="1:22" ht="16.5" thickBot="1" x14ac:dyDescent="0.3">
      <c r="A448" s="15" t="s">
        <v>282</v>
      </c>
      <c r="B448" s="16" t="s">
        <v>1700</v>
      </c>
      <c r="C448" s="16" t="s">
        <v>1763</v>
      </c>
      <c r="D448" s="16">
        <v>195</v>
      </c>
      <c r="E448" s="16">
        <v>60</v>
      </c>
      <c r="F448" s="16">
        <v>15</v>
      </c>
      <c r="G448" s="24" t="s">
        <v>2208</v>
      </c>
      <c r="H448" s="9" t="s">
        <v>2954</v>
      </c>
      <c r="I448" t="s">
        <v>1718</v>
      </c>
      <c r="J448" t="s">
        <v>1719</v>
      </c>
      <c r="K448">
        <v>88</v>
      </c>
      <c r="L448">
        <f>VLOOKUP(K448,Sheet4!$A$2:$B$73,2,FALSE)</f>
        <v>560</v>
      </c>
      <c r="M448" t="s">
        <v>2041</v>
      </c>
      <c r="N448">
        <f t="shared" si="8"/>
        <v>210</v>
      </c>
      <c r="O448" t="s">
        <v>2052</v>
      </c>
      <c r="P448" t="s">
        <v>80</v>
      </c>
      <c r="Q448" t="s">
        <v>80</v>
      </c>
      <c r="R448">
        <v>420</v>
      </c>
      <c r="S448" t="s">
        <v>79</v>
      </c>
      <c r="T448" t="s">
        <v>82</v>
      </c>
      <c r="U448" t="s">
        <v>82</v>
      </c>
      <c r="V448" t="s">
        <v>2050</v>
      </c>
    </row>
    <row r="449" spans="1:22" ht="16.5" thickBot="1" x14ac:dyDescent="0.3">
      <c r="A449" s="15"/>
      <c r="G449" s="24"/>
      <c r="H449" s="9" t="s">
        <v>2955</v>
      </c>
    </row>
    <row r="450" spans="1:22" ht="16.5" thickBot="1" x14ac:dyDescent="0.3">
      <c r="A450" s="15"/>
      <c r="G450" s="24"/>
      <c r="H450" s="9" t="s">
        <v>2956</v>
      </c>
    </row>
    <row r="451" spans="1:22" ht="16.5" thickBot="1" x14ac:dyDescent="0.3">
      <c r="A451" s="15" t="s">
        <v>283</v>
      </c>
      <c r="B451" s="16" t="s">
        <v>75</v>
      </c>
      <c r="C451" s="16" t="s">
        <v>1755</v>
      </c>
      <c r="D451" s="16">
        <v>205</v>
      </c>
      <c r="E451" s="16">
        <v>60</v>
      </c>
      <c r="F451" s="16">
        <v>16</v>
      </c>
      <c r="G451" s="24" t="s">
        <v>2240</v>
      </c>
      <c r="I451" t="s">
        <v>1718</v>
      </c>
      <c r="J451" t="s">
        <v>1719</v>
      </c>
      <c r="K451">
        <v>92</v>
      </c>
      <c r="L451">
        <f>VLOOKUP(K451,Sheet4!$A$2:$B$73,2,FALSE)</f>
        <v>630</v>
      </c>
      <c r="M451" t="s">
        <v>2041</v>
      </c>
      <c r="N451">
        <f t="shared" si="8"/>
        <v>210</v>
      </c>
      <c r="O451" t="s">
        <v>2052</v>
      </c>
      <c r="P451" t="s">
        <v>80</v>
      </c>
      <c r="Q451" t="s">
        <v>81</v>
      </c>
      <c r="R451">
        <v>400</v>
      </c>
      <c r="S451" t="s">
        <v>79</v>
      </c>
      <c r="T451" t="s">
        <v>2051</v>
      </c>
      <c r="U451" t="s">
        <v>82</v>
      </c>
      <c r="V451" t="s">
        <v>2050</v>
      </c>
    </row>
    <row r="452" spans="1:22" ht="16.5" thickBot="1" x14ac:dyDescent="0.3">
      <c r="A452" s="15" t="s">
        <v>284</v>
      </c>
      <c r="B452" s="16" t="s">
        <v>1697</v>
      </c>
      <c r="C452" s="16" t="s">
        <v>1745</v>
      </c>
      <c r="D452" s="16">
        <v>175</v>
      </c>
      <c r="E452" s="16">
        <v>65</v>
      </c>
      <c r="F452" s="16">
        <v>14</v>
      </c>
      <c r="G452" s="24" t="s">
        <v>2204</v>
      </c>
      <c r="H452" s="9" t="s">
        <v>2816</v>
      </c>
      <c r="I452" t="s">
        <v>1718</v>
      </c>
      <c r="J452" t="s">
        <v>1719</v>
      </c>
      <c r="K452">
        <v>82</v>
      </c>
      <c r="L452">
        <f>VLOOKUP(K452,Sheet4!$A$2:$B$73,2,FALSE)</f>
        <v>475</v>
      </c>
      <c r="M452" t="s">
        <v>2041</v>
      </c>
      <c r="N452">
        <f t="shared" si="8"/>
        <v>210</v>
      </c>
      <c r="O452" t="s">
        <v>81</v>
      </c>
      <c r="P452" t="s">
        <v>80</v>
      </c>
      <c r="Q452" t="s">
        <v>81</v>
      </c>
      <c r="R452">
        <v>440</v>
      </c>
      <c r="S452" t="s">
        <v>79</v>
      </c>
      <c r="T452" t="s">
        <v>82</v>
      </c>
      <c r="U452" t="s">
        <v>82</v>
      </c>
      <c r="V452">
        <v>4</v>
      </c>
    </row>
    <row r="453" spans="1:22" ht="16.5" thickBot="1" x14ac:dyDescent="0.3">
      <c r="A453" s="15"/>
      <c r="G453" s="24"/>
      <c r="H453" s="9" t="s">
        <v>2817</v>
      </c>
    </row>
    <row r="454" spans="1:22" ht="16.5" thickBot="1" x14ac:dyDescent="0.3">
      <c r="A454" s="15"/>
      <c r="G454" s="24"/>
      <c r="H454" s="9" t="s">
        <v>2818</v>
      </c>
    </row>
    <row r="455" spans="1:22" ht="16.5" thickBot="1" x14ac:dyDescent="0.3">
      <c r="A455" s="15" t="s">
        <v>285</v>
      </c>
      <c r="B455" s="16" t="s">
        <v>1702</v>
      </c>
      <c r="C455" s="16" t="s">
        <v>1810</v>
      </c>
      <c r="D455" s="16">
        <v>215</v>
      </c>
      <c r="E455" s="16">
        <v>45</v>
      </c>
      <c r="F455" s="16">
        <v>16</v>
      </c>
      <c r="G455" s="24" t="s">
        <v>2332</v>
      </c>
      <c r="H455" s="9" t="s">
        <v>2929</v>
      </c>
      <c r="I455" t="s">
        <v>1718</v>
      </c>
      <c r="J455" t="s">
        <v>1996</v>
      </c>
      <c r="K455">
        <v>86</v>
      </c>
      <c r="L455">
        <f>VLOOKUP(K455,Sheet4!$A$2:$B$73,2,FALSE)</f>
        <v>530</v>
      </c>
      <c r="M455" t="s">
        <v>2042</v>
      </c>
      <c r="N455">
        <f t="shared" si="8"/>
        <v>240</v>
      </c>
      <c r="O455" t="s">
        <v>2052</v>
      </c>
      <c r="P455" t="s">
        <v>2067</v>
      </c>
      <c r="Q455" t="s">
        <v>80</v>
      </c>
      <c r="R455">
        <v>240</v>
      </c>
      <c r="S455" t="s">
        <v>79</v>
      </c>
      <c r="T455" t="s">
        <v>2051</v>
      </c>
      <c r="U455" t="s">
        <v>82</v>
      </c>
      <c r="V455" t="s">
        <v>2050</v>
      </c>
    </row>
    <row r="456" spans="1:22" ht="16.5" thickBot="1" x14ac:dyDescent="0.3">
      <c r="A456" s="15"/>
      <c r="G456" s="24"/>
      <c r="H456" s="9" t="s">
        <v>2930</v>
      </c>
    </row>
    <row r="457" spans="1:22" ht="16.5" thickBot="1" x14ac:dyDescent="0.3">
      <c r="A457" s="15"/>
      <c r="G457" s="24"/>
      <c r="H457" s="9" t="s">
        <v>2931</v>
      </c>
    </row>
    <row r="458" spans="1:22" ht="16.5" thickBot="1" x14ac:dyDescent="0.3">
      <c r="A458" s="15" t="s">
        <v>286</v>
      </c>
      <c r="B458" s="16" t="s">
        <v>1700</v>
      </c>
      <c r="C458" s="16" t="s">
        <v>1748</v>
      </c>
      <c r="D458" s="16">
        <v>225</v>
      </c>
      <c r="E458" s="16">
        <v>45</v>
      </c>
      <c r="F458" s="16">
        <v>17</v>
      </c>
      <c r="G458" s="24" t="s">
        <v>2216</v>
      </c>
      <c r="I458" t="s">
        <v>1718</v>
      </c>
      <c r="J458" t="s">
        <v>1720</v>
      </c>
      <c r="K458">
        <v>91</v>
      </c>
      <c r="L458">
        <f>VLOOKUP(K458,Sheet4!$A$2:$B$73,2,FALSE)</f>
        <v>615</v>
      </c>
      <c r="M458" t="s">
        <v>2043</v>
      </c>
      <c r="N458">
        <f t="shared" si="8"/>
        <v>270</v>
      </c>
      <c r="O458" t="s">
        <v>85</v>
      </c>
      <c r="P458" t="s">
        <v>2067</v>
      </c>
      <c r="Q458" t="s">
        <v>80</v>
      </c>
      <c r="R458">
        <v>260</v>
      </c>
      <c r="S458" t="s">
        <v>79</v>
      </c>
      <c r="T458" t="s">
        <v>82</v>
      </c>
      <c r="U458" t="s">
        <v>82</v>
      </c>
      <c r="V458" t="s">
        <v>2050</v>
      </c>
    </row>
    <row r="459" spans="1:22" ht="16.5" thickBot="1" x14ac:dyDescent="0.3">
      <c r="A459" s="15" t="s">
        <v>287</v>
      </c>
      <c r="B459" s="16" t="s">
        <v>1697</v>
      </c>
      <c r="C459" s="16" t="s">
        <v>1745</v>
      </c>
      <c r="D459" s="16">
        <v>185</v>
      </c>
      <c r="E459" s="16">
        <v>70</v>
      </c>
      <c r="F459" s="16">
        <v>13</v>
      </c>
      <c r="G459" s="24" t="s">
        <v>2204</v>
      </c>
      <c r="H459" s="9" t="s">
        <v>2816</v>
      </c>
      <c r="I459" t="s">
        <v>1718</v>
      </c>
      <c r="J459" t="s">
        <v>1719</v>
      </c>
      <c r="K459">
        <v>86</v>
      </c>
      <c r="L459">
        <f>VLOOKUP(K459,Sheet4!$A$2:$B$73,2,FALSE)</f>
        <v>530</v>
      </c>
      <c r="M459" t="s">
        <v>2045</v>
      </c>
      <c r="N459">
        <f t="shared" si="8"/>
        <v>190</v>
      </c>
      <c r="O459" t="s">
        <v>81</v>
      </c>
      <c r="P459" t="s">
        <v>81</v>
      </c>
      <c r="Q459" t="s">
        <v>81</v>
      </c>
      <c r="R459">
        <v>440</v>
      </c>
      <c r="S459" t="s">
        <v>79</v>
      </c>
      <c r="T459" t="s">
        <v>82</v>
      </c>
      <c r="U459" t="s">
        <v>82</v>
      </c>
      <c r="V459">
        <v>4</v>
      </c>
    </row>
    <row r="460" spans="1:22" ht="16.5" thickBot="1" x14ac:dyDescent="0.3">
      <c r="A460" s="15"/>
      <c r="G460" s="24"/>
      <c r="H460" s="9" t="s">
        <v>2817</v>
      </c>
    </row>
    <row r="461" spans="1:22" ht="16.5" thickBot="1" x14ac:dyDescent="0.3">
      <c r="A461" s="15"/>
      <c r="G461" s="24"/>
      <c r="H461" s="9" t="s">
        <v>2818</v>
      </c>
    </row>
    <row r="462" spans="1:22" ht="16.5" thickBot="1" x14ac:dyDescent="0.3">
      <c r="A462" s="15" t="s">
        <v>443</v>
      </c>
      <c r="B462" s="16" t="s">
        <v>1703</v>
      </c>
      <c r="C462" s="16" t="s">
        <v>1782</v>
      </c>
      <c r="D462" s="16">
        <v>205</v>
      </c>
      <c r="E462" s="16">
        <v>55</v>
      </c>
      <c r="F462" s="16">
        <v>16</v>
      </c>
      <c r="G462" s="24" t="s">
        <v>2172</v>
      </c>
      <c r="H462" s="9" t="s">
        <v>2782</v>
      </c>
      <c r="I462" t="s">
        <v>1718</v>
      </c>
      <c r="J462" t="s">
        <v>1719</v>
      </c>
      <c r="K462">
        <v>91</v>
      </c>
      <c r="L462">
        <f>VLOOKUP(K462,Sheet4!$A$2:$B$73,2,FALSE)</f>
        <v>615</v>
      </c>
      <c r="M462" t="s">
        <v>2042</v>
      </c>
      <c r="N462">
        <f t="shared" si="8"/>
        <v>240</v>
      </c>
      <c r="O462" t="s">
        <v>2052</v>
      </c>
      <c r="P462" t="s">
        <v>80</v>
      </c>
      <c r="Q462" t="s">
        <v>80</v>
      </c>
      <c r="R462">
        <v>320</v>
      </c>
      <c r="S462" t="s">
        <v>79</v>
      </c>
      <c r="T462" t="s">
        <v>82</v>
      </c>
      <c r="U462" t="s">
        <v>82</v>
      </c>
      <c r="V462" t="s">
        <v>2050</v>
      </c>
    </row>
    <row r="463" spans="1:22" ht="16.5" thickBot="1" x14ac:dyDescent="0.3">
      <c r="A463" s="15"/>
      <c r="G463" s="24"/>
      <c r="H463" s="9" t="s">
        <v>2783</v>
      </c>
    </row>
    <row r="464" spans="1:22" ht="16.5" thickBot="1" x14ac:dyDescent="0.3">
      <c r="A464" s="15"/>
      <c r="G464" s="24"/>
      <c r="H464" s="9" t="s">
        <v>2784</v>
      </c>
    </row>
    <row r="465" spans="1:23" ht="16.5" thickBot="1" x14ac:dyDescent="0.3">
      <c r="A465" s="15" t="s">
        <v>289</v>
      </c>
      <c r="B465" s="16" t="s">
        <v>1697</v>
      </c>
      <c r="C465" s="16" t="s">
        <v>1805</v>
      </c>
      <c r="D465" s="16">
        <v>285</v>
      </c>
      <c r="E465" s="16">
        <v>70</v>
      </c>
      <c r="F465" s="16">
        <v>17</v>
      </c>
      <c r="G465" s="24" t="s">
        <v>2195</v>
      </c>
      <c r="H465" s="9" t="s">
        <v>2869</v>
      </c>
      <c r="I465" t="s">
        <v>77</v>
      </c>
      <c r="J465" t="s">
        <v>84</v>
      </c>
      <c r="K465" t="s">
        <v>1999</v>
      </c>
      <c r="L465" t="s">
        <v>2089</v>
      </c>
      <c r="M465" t="s">
        <v>2039</v>
      </c>
      <c r="N465">
        <f t="shared" si="8"/>
        <v>160</v>
      </c>
      <c r="O465" t="s">
        <v>2053</v>
      </c>
      <c r="P465" t="s">
        <v>2081</v>
      </c>
      <c r="Q465" t="s">
        <v>2081</v>
      </c>
      <c r="R465" t="s">
        <v>2081</v>
      </c>
      <c r="S465" t="s">
        <v>2638</v>
      </c>
      <c r="T465" t="s">
        <v>82</v>
      </c>
      <c r="U465" t="s">
        <v>82</v>
      </c>
      <c r="V465">
        <v>10</v>
      </c>
    </row>
    <row r="466" spans="1:23" ht="16.5" thickBot="1" x14ac:dyDescent="0.3">
      <c r="A466" s="15"/>
      <c r="G466" s="24"/>
      <c r="H466" s="9" t="s">
        <v>2870</v>
      </c>
    </row>
    <row r="467" spans="1:23" ht="16.5" thickBot="1" x14ac:dyDescent="0.3">
      <c r="A467" s="15"/>
      <c r="G467" s="24"/>
      <c r="H467" s="9" t="s">
        <v>2871</v>
      </c>
    </row>
    <row r="468" spans="1:23" ht="16.5" thickBot="1" x14ac:dyDescent="0.3">
      <c r="A468" s="15" t="s">
        <v>290</v>
      </c>
      <c r="B468" s="16" t="s">
        <v>1699</v>
      </c>
      <c r="C468" s="16" t="s">
        <v>1751</v>
      </c>
      <c r="D468" s="16">
        <v>175</v>
      </c>
      <c r="E468" s="16">
        <v>70</v>
      </c>
      <c r="F468" s="16">
        <v>13</v>
      </c>
      <c r="G468" s="24" t="s">
        <v>2374</v>
      </c>
      <c r="I468" t="s">
        <v>1718</v>
      </c>
      <c r="J468" t="s">
        <v>1719</v>
      </c>
      <c r="K468">
        <v>82</v>
      </c>
      <c r="L468">
        <f>VLOOKUP(K468,Sheet4!$A$2:$B$73,2,FALSE)</f>
        <v>475</v>
      </c>
      <c r="M468" t="s">
        <v>2045</v>
      </c>
      <c r="N468">
        <f t="shared" si="8"/>
        <v>190</v>
      </c>
      <c r="O468" t="s">
        <v>2052</v>
      </c>
      <c r="P468" t="s">
        <v>81</v>
      </c>
      <c r="Q468" t="s">
        <v>81</v>
      </c>
      <c r="R468">
        <v>440</v>
      </c>
      <c r="S468" t="s">
        <v>79</v>
      </c>
      <c r="T468" t="s">
        <v>82</v>
      </c>
      <c r="U468" t="s">
        <v>82</v>
      </c>
      <c r="V468" t="s">
        <v>2050</v>
      </c>
    </row>
    <row r="469" spans="1:23" ht="16.5" thickBot="1" x14ac:dyDescent="0.3">
      <c r="A469" s="15" t="s">
        <v>291</v>
      </c>
      <c r="B469" s="16" t="s">
        <v>1699</v>
      </c>
      <c r="C469" s="16" t="s">
        <v>1749</v>
      </c>
      <c r="D469" s="16">
        <v>10.5</v>
      </c>
      <c r="E469" s="16">
        <v>90</v>
      </c>
      <c r="F469" s="16">
        <v>15</v>
      </c>
      <c r="G469" s="24" t="s">
        <v>2373</v>
      </c>
      <c r="I469" t="s">
        <v>77</v>
      </c>
      <c r="J469" t="s">
        <v>1719</v>
      </c>
      <c r="K469">
        <v>109</v>
      </c>
      <c r="L469">
        <f>VLOOKUP(K469,Sheet4!$A$2:$B$73,2,FALSE)</f>
        <v>1030</v>
      </c>
      <c r="M469" t="s">
        <v>2044</v>
      </c>
      <c r="N469">
        <f t="shared" si="8"/>
        <v>170</v>
      </c>
      <c r="O469" t="s">
        <v>2054</v>
      </c>
      <c r="P469" t="s">
        <v>2081</v>
      </c>
      <c r="Q469" t="s">
        <v>2081</v>
      </c>
      <c r="R469" t="s">
        <v>2081</v>
      </c>
      <c r="S469" t="s">
        <v>2640</v>
      </c>
      <c r="T469" t="s">
        <v>82</v>
      </c>
      <c r="U469" t="s">
        <v>82</v>
      </c>
      <c r="V469">
        <v>6</v>
      </c>
    </row>
    <row r="470" spans="1:23" ht="16.5" thickBot="1" x14ac:dyDescent="0.3">
      <c r="A470" s="15" t="s">
        <v>292</v>
      </c>
      <c r="B470" s="16" t="s">
        <v>1697</v>
      </c>
      <c r="C470" s="16" t="s">
        <v>1777</v>
      </c>
      <c r="D470" s="16">
        <v>275</v>
      </c>
      <c r="E470" s="16">
        <v>60</v>
      </c>
      <c r="F470" s="16">
        <v>20</v>
      </c>
      <c r="G470" s="24" t="s">
        <v>2200</v>
      </c>
      <c r="H470" s="9" t="s">
        <v>2890</v>
      </c>
      <c r="I470" t="s">
        <v>77</v>
      </c>
      <c r="J470" t="s">
        <v>84</v>
      </c>
      <c r="K470">
        <v>119</v>
      </c>
      <c r="L470">
        <f>VLOOKUP(K470,Sheet4!$A$2:$B$73,2,FALSE)</f>
        <v>1360</v>
      </c>
      <c r="M470" t="s">
        <v>78</v>
      </c>
      <c r="N470">
        <f t="shared" si="8"/>
        <v>180</v>
      </c>
      <c r="O470" t="s">
        <v>85</v>
      </c>
      <c r="P470" t="s">
        <v>80</v>
      </c>
      <c r="Q470" t="s">
        <v>81</v>
      </c>
      <c r="R470">
        <v>520</v>
      </c>
      <c r="S470" t="s">
        <v>79</v>
      </c>
      <c r="T470" t="s">
        <v>82</v>
      </c>
      <c r="U470" t="s">
        <v>82</v>
      </c>
      <c r="V470" t="s">
        <v>2050</v>
      </c>
    </row>
    <row r="471" spans="1:23" ht="16.5" thickBot="1" x14ac:dyDescent="0.3">
      <c r="A471" s="15"/>
      <c r="G471" s="24"/>
      <c r="H471" s="9" t="s">
        <v>2891</v>
      </c>
    </row>
    <row r="472" spans="1:23" ht="16.5" thickBot="1" x14ac:dyDescent="0.3">
      <c r="A472" s="15"/>
      <c r="G472" s="24"/>
      <c r="H472" s="9" t="s">
        <v>2892</v>
      </c>
    </row>
    <row r="473" spans="1:23" ht="16.5" thickBot="1" x14ac:dyDescent="0.3">
      <c r="A473" s="15" t="s">
        <v>293</v>
      </c>
      <c r="B473" s="16" t="s">
        <v>1700</v>
      </c>
      <c r="C473" s="16" t="s">
        <v>1752</v>
      </c>
      <c r="D473" s="16">
        <v>205</v>
      </c>
      <c r="E473" s="16">
        <v>80</v>
      </c>
      <c r="F473" s="16">
        <v>16</v>
      </c>
      <c r="G473" s="24" t="s">
        <v>2230</v>
      </c>
      <c r="I473" t="s">
        <v>77</v>
      </c>
      <c r="J473" t="s">
        <v>1719</v>
      </c>
      <c r="K473">
        <v>104</v>
      </c>
      <c r="L473">
        <f>VLOOKUP(K473,Sheet4!$A$2:$B$73,2,FALSE)</f>
        <v>900</v>
      </c>
      <c r="M473" t="s">
        <v>2045</v>
      </c>
      <c r="N473">
        <f t="shared" si="8"/>
        <v>190</v>
      </c>
      <c r="O473" t="s">
        <v>85</v>
      </c>
      <c r="P473" t="s">
        <v>80</v>
      </c>
      <c r="Q473" t="s">
        <v>81</v>
      </c>
      <c r="R473">
        <v>440</v>
      </c>
      <c r="S473" t="s">
        <v>2641</v>
      </c>
      <c r="T473" t="s">
        <v>82</v>
      </c>
      <c r="U473" t="s">
        <v>82</v>
      </c>
      <c r="V473" t="s">
        <v>2050</v>
      </c>
      <c r="W473" t="s">
        <v>86</v>
      </c>
    </row>
    <row r="474" spans="1:23" ht="16.5" thickBot="1" x14ac:dyDescent="0.3">
      <c r="A474" s="15" t="s">
        <v>294</v>
      </c>
      <c r="B474" s="16" t="s">
        <v>1704</v>
      </c>
      <c r="C474" s="16" t="s">
        <v>1811</v>
      </c>
      <c r="D474" s="16">
        <v>185</v>
      </c>
      <c r="E474" s="16">
        <v>70</v>
      </c>
      <c r="F474" s="16">
        <v>13</v>
      </c>
      <c r="G474" s="24" t="s">
        <v>2382</v>
      </c>
      <c r="I474" t="s">
        <v>1718</v>
      </c>
      <c r="J474" t="s">
        <v>1719</v>
      </c>
      <c r="K474">
        <v>85</v>
      </c>
      <c r="L474">
        <f>VLOOKUP(K474,Sheet4!$A$2:$B$73,2,FALSE)</f>
        <v>515</v>
      </c>
      <c r="M474" t="s">
        <v>78</v>
      </c>
      <c r="N474">
        <f t="shared" si="8"/>
        <v>180</v>
      </c>
      <c r="O474" t="s">
        <v>2052</v>
      </c>
      <c r="P474" t="s">
        <v>81</v>
      </c>
      <c r="Q474" t="s">
        <v>81</v>
      </c>
      <c r="R474">
        <v>460</v>
      </c>
      <c r="S474" t="s">
        <v>79</v>
      </c>
      <c r="T474" t="s">
        <v>82</v>
      </c>
      <c r="U474" t="s">
        <v>82</v>
      </c>
      <c r="V474" t="s">
        <v>2050</v>
      </c>
    </row>
    <row r="475" spans="1:23" ht="16.5" thickBot="1" x14ac:dyDescent="0.3">
      <c r="A475" s="15" t="s">
        <v>1233</v>
      </c>
      <c r="B475" s="16" t="s">
        <v>1700</v>
      </c>
      <c r="C475" s="16" t="s">
        <v>1732</v>
      </c>
      <c r="D475" s="16">
        <v>245</v>
      </c>
      <c r="E475" s="16">
        <v>50</v>
      </c>
      <c r="F475" s="16">
        <v>18</v>
      </c>
      <c r="G475" s="24" t="s">
        <v>2211</v>
      </c>
      <c r="I475" t="s">
        <v>1718</v>
      </c>
      <c r="J475" t="s">
        <v>1995</v>
      </c>
      <c r="K475">
        <v>100</v>
      </c>
      <c r="L475">
        <f>VLOOKUP(K475,Sheet4!$A$2:$B$73,2,FALSE)</f>
        <v>800</v>
      </c>
      <c r="M475" t="s">
        <v>2043</v>
      </c>
      <c r="N475">
        <f t="shared" si="8"/>
        <v>270</v>
      </c>
      <c r="O475" t="s">
        <v>85</v>
      </c>
      <c r="P475" t="s">
        <v>2067</v>
      </c>
      <c r="Q475" t="s">
        <v>80</v>
      </c>
      <c r="R475">
        <v>260</v>
      </c>
      <c r="S475" t="s">
        <v>79</v>
      </c>
      <c r="T475" t="s">
        <v>2051</v>
      </c>
      <c r="U475" t="s">
        <v>2051</v>
      </c>
      <c r="V475" t="s">
        <v>2050</v>
      </c>
    </row>
    <row r="476" spans="1:23" ht="16.5" thickBot="1" x14ac:dyDescent="0.3">
      <c r="A476" s="15"/>
      <c r="G476" s="24"/>
    </row>
    <row r="477" spans="1:23" ht="16.5" thickBot="1" x14ac:dyDescent="0.3">
      <c r="A477" s="15"/>
      <c r="G477" s="24"/>
    </row>
    <row r="478" spans="1:23" ht="16.5" thickBot="1" x14ac:dyDescent="0.3">
      <c r="A478" s="15" t="s">
        <v>296</v>
      </c>
      <c r="B478" s="16" t="s">
        <v>1697</v>
      </c>
      <c r="C478" s="16" t="s">
        <v>1745</v>
      </c>
      <c r="D478" s="16">
        <v>195</v>
      </c>
      <c r="E478" s="16">
        <v>70</v>
      </c>
      <c r="F478" s="16">
        <v>14</v>
      </c>
      <c r="G478" s="24" t="s">
        <v>2204</v>
      </c>
      <c r="H478" s="9" t="s">
        <v>2816</v>
      </c>
      <c r="I478" t="s">
        <v>1718</v>
      </c>
      <c r="J478" t="s">
        <v>1719</v>
      </c>
      <c r="K478">
        <v>91</v>
      </c>
      <c r="L478">
        <f>VLOOKUP(K478,Sheet4!$A$2:$B$73,2,FALSE)</f>
        <v>615</v>
      </c>
      <c r="M478" t="s">
        <v>2045</v>
      </c>
      <c r="N478">
        <f t="shared" si="8"/>
        <v>190</v>
      </c>
      <c r="O478" t="s">
        <v>81</v>
      </c>
      <c r="P478" t="s">
        <v>81</v>
      </c>
      <c r="Q478" t="s">
        <v>81</v>
      </c>
      <c r="R478">
        <v>440</v>
      </c>
      <c r="S478" t="s">
        <v>79</v>
      </c>
      <c r="T478" t="s">
        <v>82</v>
      </c>
      <c r="U478" t="s">
        <v>82</v>
      </c>
      <c r="V478">
        <v>4</v>
      </c>
    </row>
    <row r="479" spans="1:23" ht="16.5" thickBot="1" x14ac:dyDescent="0.3">
      <c r="A479" s="15"/>
      <c r="G479" s="24"/>
      <c r="H479" s="9" t="s">
        <v>2817</v>
      </c>
    </row>
    <row r="480" spans="1:23" ht="16.5" thickBot="1" x14ac:dyDescent="0.3">
      <c r="A480" s="15"/>
      <c r="G480" s="24"/>
      <c r="H480" s="9" t="s">
        <v>2818</v>
      </c>
    </row>
    <row r="481" spans="1:22" ht="16.5" thickBot="1" x14ac:dyDescent="0.3">
      <c r="A481" s="15" t="s">
        <v>297</v>
      </c>
      <c r="B481" s="16" t="s">
        <v>1697</v>
      </c>
      <c r="C481" s="16" t="s">
        <v>1745</v>
      </c>
      <c r="D481" s="16">
        <v>195</v>
      </c>
      <c r="E481" s="16">
        <v>55</v>
      </c>
      <c r="F481" s="16">
        <v>15</v>
      </c>
      <c r="G481" s="24" t="s">
        <v>2204</v>
      </c>
      <c r="H481" s="9" t="s">
        <v>2816</v>
      </c>
      <c r="I481" t="s">
        <v>1718</v>
      </c>
      <c r="J481" t="s">
        <v>1719</v>
      </c>
      <c r="K481">
        <v>85</v>
      </c>
      <c r="L481">
        <f>VLOOKUP(K481,Sheet4!$A$2:$B$73,2,FALSE)</f>
        <v>515</v>
      </c>
      <c r="M481" t="s">
        <v>2041</v>
      </c>
      <c r="N481">
        <f t="shared" si="8"/>
        <v>210</v>
      </c>
      <c r="O481" t="s">
        <v>81</v>
      </c>
      <c r="P481" t="s">
        <v>80</v>
      </c>
      <c r="Q481" t="s">
        <v>81</v>
      </c>
      <c r="R481">
        <v>440</v>
      </c>
      <c r="S481" t="s">
        <v>79</v>
      </c>
      <c r="T481" t="s">
        <v>82</v>
      </c>
      <c r="U481" t="s">
        <v>82</v>
      </c>
      <c r="V481">
        <v>4</v>
      </c>
    </row>
    <row r="482" spans="1:22" ht="16.5" thickBot="1" x14ac:dyDescent="0.3">
      <c r="A482" s="15"/>
      <c r="G482" s="24"/>
      <c r="H482" s="9" t="s">
        <v>2817</v>
      </c>
    </row>
    <row r="483" spans="1:22" ht="16.5" thickBot="1" x14ac:dyDescent="0.3">
      <c r="A483" s="15"/>
      <c r="G483" s="24"/>
      <c r="H483" s="9" t="s">
        <v>2818</v>
      </c>
    </row>
    <row r="484" spans="1:22" ht="16.5" thickBot="1" x14ac:dyDescent="0.3">
      <c r="A484" s="15" t="s">
        <v>298</v>
      </c>
      <c r="B484" s="16" t="s">
        <v>1700</v>
      </c>
      <c r="C484" s="16" t="s">
        <v>1812</v>
      </c>
      <c r="D484" s="16">
        <v>185</v>
      </c>
      <c r="E484" s="16">
        <v>60</v>
      </c>
      <c r="F484" s="16">
        <v>14</v>
      </c>
      <c r="G484" s="24" t="s">
        <v>2215</v>
      </c>
      <c r="I484" t="s">
        <v>1718</v>
      </c>
      <c r="J484" t="s">
        <v>1719</v>
      </c>
      <c r="K484">
        <v>82</v>
      </c>
      <c r="L484">
        <f>VLOOKUP(K484,Sheet4!$A$2:$B$73,2,FALSE)</f>
        <v>475</v>
      </c>
      <c r="M484" t="s">
        <v>2041</v>
      </c>
      <c r="N484">
        <f t="shared" ref="N484:N545" si="9">IF(M484="L",120,IF(M484="M", 130, IF(M484="N",140, IF(M484="P",150,IF(M484="Q",160,IF(M484="R",170,IF(M484="S",180,IF(M484="T",190,IF(M484="H",210, IF(M484="V",240,IF(M484="W",270,IF(M484="Y",300,"error"))))))))))))</f>
        <v>210</v>
      </c>
      <c r="O484" t="s">
        <v>2052</v>
      </c>
      <c r="P484" t="s">
        <v>2067</v>
      </c>
      <c r="Q484" t="s">
        <v>80</v>
      </c>
      <c r="R484">
        <v>260</v>
      </c>
      <c r="S484" t="s">
        <v>79</v>
      </c>
      <c r="T484" t="s">
        <v>82</v>
      </c>
      <c r="U484" t="s">
        <v>82</v>
      </c>
      <c r="V484" t="s">
        <v>2050</v>
      </c>
    </row>
    <row r="485" spans="1:22" ht="16.5" thickBot="1" x14ac:dyDescent="0.3">
      <c r="A485" s="15" t="s">
        <v>517</v>
      </c>
      <c r="B485" s="16" t="s">
        <v>75</v>
      </c>
      <c r="C485" s="16" t="s">
        <v>1795</v>
      </c>
      <c r="D485" s="16">
        <v>275</v>
      </c>
      <c r="E485" s="16">
        <v>60</v>
      </c>
      <c r="F485" s="16">
        <v>20</v>
      </c>
      <c r="G485" s="24" t="s">
        <v>2295</v>
      </c>
      <c r="I485" t="s">
        <v>77</v>
      </c>
      <c r="J485" t="s">
        <v>84</v>
      </c>
      <c r="K485">
        <v>115</v>
      </c>
      <c r="L485">
        <f>VLOOKUP(K485,Sheet4!$A$2:$B$73,2,FALSE)</f>
        <v>1215</v>
      </c>
      <c r="M485" t="s">
        <v>2045</v>
      </c>
      <c r="N485">
        <f t="shared" si="9"/>
        <v>190</v>
      </c>
      <c r="O485" t="s">
        <v>2053</v>
      </c>
      <c r="P485" t="s">
        <v>2081</v>
      </c>
      <c r="Q485" t="s">
        <v>2081</v>
      </c>
      <c r="R485" t="s">
        <v>2081</v>
      </c>
      <c r="S485" t="s">
        <v>79</v>
      </c>
      <c r="T485" t="s">
        <v>82</v>
      </c>
      <c r="U485" t="s">
        <v>82</v>
      </c>
      <c r="V485">
        <v>10</v>
      </c>
    </row>
    <row r="486" spans="1:22" ht="16.5" thickBot="1" x14ac:dyDescent="0.3">
      <c r="A486" s="15" t="s">
        <v>300</v>
      </c>
      <c r="B486" s="16" t="s">
        <v>1700</v>
      </c>
      <c r="C486" s="16" t="s">
        <v>1752</v>
      </c>
      <c r="D486" s="16">
        <v>255</v>
      </c>
      <c r="E486" s="16">
        <v>70</v>
      </c>
      <c r="F486" s="16">
        <v>16</v>
      </c>
      <c r="G486" s="24" t="s">
        <v>2230</v>
      </c>
      <c r="I486" t="s">
        <v>77</v>
      </c>
      <c r="J486" t="s">
        <v>1719</v>
      </c>
      <c r="K486">
        <v>109</v>
      </c>
      <c r="L486">
        <f>VLOOKUP(K486,Sheet4!$A$2:$B$73,2,FALSE)</f>
        <v>1030</v>
      </c>
      <c r="M486" t="s">
        <v>2045</v>
      </c>
      <c r="N486">
        <f t="shared" si="9"/>
        <v>190</v>
      </c>
      <c r="O486" t="s">
        <v>2052</v>
      </c>
      <c r="P486" t="s">
        <v>80</v>
      </c>
      <c r="Q486" t="s">
        <v>81</v>
      </c>
      <c r="R486">
        <v>440</v>
      </c>
      <c r="S486" t="s">
        <v>79</v>
      </c>
      <c r="T486" t="s">
        <v>82</v>
      </c>
      <c r="U486" t="s">
        <v>82</v>
      </c>
      <c r="V486" t="s">
        <v>2050</v>
      </c>
    </row>
    <row r="487" spans="1:22" ht="16.5" thickBot="1" x14ac:dyDescent="0.3">
      <c r="A487" s="15" t="s">
        <v>1126</v>
      </c>
      <c r="B487" s="16" t="s">
        <v>75</v>
      </c>
      <c r="C487" s="16" t="s">
        <v>1793</v>
      </c>
      <c r="D487" s="16">
        <v>205</v>
      </c>
      <c r="E487" s="16">
        <v>55</v>
      </c>
      <c r="F487" s="16">
        <v>16</v>
      </c>
      <c r="G487" s="24" t="s">
        <v>2270</v>
      </c>
      <c r="I487" t="s">
        <v>1718</v>
      </c>
      <c r="J487" t="s">
        <v>1719</v>
      </c>
      <c r="K487">
        <v>89</v>
      </c>
      <c r="L487">
        <f>VLOOKUP(K487,Sheet4!$A$2:$B$73,2,FALSE)</f>
        <v>580</v>
      </c>
      <c r="M487" t="s">
        <v>2041</v>
      </c>
      <c r="N487">
        <f t="shared" si="9"/>
        <v>210</v>
      </c>
      <c r="O487" t="s">
        <v>2052</v>
      </c>
      <c r="P487" t="s">
        <v>80</v>
      </c>
      <c r="Q487" t="s">
        <v>80</v>
      </c>
      <c r="R487">
        <v>260</v>
      </c>
      <c r="S487" t="s">
        <v>79</v>
      </c>
      <c r="T487" t="s">
        <v>82</v>
      </c>
      <c r="U487" t="s">
        <v>82</v>
      </c>
      <c r="V487" t="s">
        <v>2050</v>
      </c>
    </row>
    <row r="488" spans="1:22" ht="16.5" thickBot="1" x14ac:dyDescent="0.3">
      <c r="A488" s="15">
        <v>10065220</v>
      </c>
      <c r="B488" s="16" t="s">
        <v>1704</v>
      </c>
      <c r="C488" s="16" t="s">
        <v>1813</v>
      </c>
      <c r="D488" s="16">
        <v>185</v>
      </c>
      <c r="E488" s="16">
        <v>60</v>
      </c>
      <c r="F488" s="16">
        <v>15</v>
      </c>
      <c r="G488" s="24" t="s">
        <v>2383</v>
      </c>
      <c r="I488" t="s">
        <v>1718</v>
      </c>
      <c r="J488" t="s">
        <v>1719</v>
      </c>
      <c r="K488">
        <v>84</v>
      </c>
      <c r="L488">
        <f>VLOOKUP(K488,Sheet4!$A$2:$B$73,2,FALSE)</f>
        <v>500</v>
      </c>
      <c r="M488" t="s">
        <v>78</v>
      </c>
      <c r="N488">
        <f t="shared" si="9"/>
        <v>180</v>
      </c>
      <c r="O488" t="s">
        <v>2052</v>
      </c>
      <c r="P488" t="s">
        <v>80</v>
      </c>
      <c r="Q488" t="s">
        <v>80</v>
      </c>
      <c r="R488">
        <v>460</v>
      </c>
      <c r="S488" t="s">
        <v>79</v>
      </c>
      <c r="T488" t="s">
        <v>82</v>
      </c>
      <c r="U488" t="s">
        <v>82</v>
      </c>
      <c r="V488" t="s">
        <v>2050</v>
      </c>
    </row>
    <row r="489" spans="1:22" ht="16.5" thickBot="1" x14ac:dyDescent="0.3">
      <c r="A489" s="15" t="s">
        <v>2094</v>
      </c>
      <c r="B489" s="16" t="s">
        <v>1700</v>
      </c>
      <c r="C489" s="16" t="s">
        <v>1721</v>
      </c>
      <c r="D489" s="16">
        <v>225</v>
      </c>
      <c r="E489" s="16">
        <v>55</v>
      </c>
      <c r="F489" s="16">
        <v>19</v>
      </c>
      <c r="G489" s="24" t="s">
        <v>2233</v>
      </c>
      <c r="H489" s="9" t="s">
        <v>2071</v>
      </c>
      <c r="I489" t="s">
        <v>77</v>
      </c>
      <c r="J489" t="s">
        <v>1719</v>
      </c>
      <c r="K489">
        <v>99</v>
      </c>
      <c r="L489">
        <f>VLOOKUP(K489,Sheet4!$A$2:$B$73,2,FALSE)</f>
        <v>775</v>
      </c>
      <c r="M489" t="s">
        <v>2042</v>
      </c>
      <c r="N489">
        <f t="shared" si="9"/>
        <v>240</v>
      </c>
      <c r="O489" t="s">
        <v>2052</v>
      </c>
      <c r="P489" t="s">
        <v>2067</v>
      </c>
      <c r="Q489" t="s">
        <v>80</v>
      </c>
      <c r="R489">
        <v>400</v>
      </c>
      <c r="S489" t="s">
        <v>79</v>
      </c>
      <c r="T489" t="s">
        <v>82</v>
      </c>
      <c r="U489" t="s">
        <v>82</v>
      </c>
      <c r="V489" t="s">
        <v>2050</v>
      </c>
    </row>
    <row r="490" spans="1:22" ht="16.5" thickBot="1" x14ac:dyDescent="0.3">
      <c r="A490" s="15" t="s">
        <v>725</v>
      </c>
      <c r="B490" s="16" t="s">
        <v>75</v>
      </c>
      <c r="C490" s="16" t="s">
        <v>2280</v>
      </c>
      <c r="D490" s="16">
        <v>245</v>
      </c>
      <c r="E490" s="16">
        <v>55</v>
      </c>
      <c r="F490" s="16">
        <v>19</v>
      </c>
      <c r="G490" s="24" t="s">
        <v>2282</v>
      </c>
      <c r="I490" t="s">
        <v>77</v>
      </c>
      <c r="J490" t="s">
        <v>1719</v>
      </c>
      <c r="K490">
        <v>103</v>
      </c>
      <c r="L490">
        <f>VLOOKUP(K490,Sheet4!$A$2:$B$73,2,FALSE)</f>
        <v>875</v>
      </c>
      <c r="M490" t="s">
        <v>2042</v>
      </c>
      <c r="N490">
        <f t="shared" si="9"/>
        <v>240</v>
      </c>
      <c r="O490" t="s">
        <v>2052</v>
      </c>
      <c r="P490" t="s">
        <v>80</v>
      </c>
      <c r="Q490" t="s">
        <v>80</v>
      </c>
      <c r="R490">
        <v>440</v>
      </c>
      <c r="S490" t="s">
        <v>79</v>
      </c>
      <c r="T490" t="s">
        <v>82</v>
      </c>
      <c r="U490" t="s">
        <v>82</v>
      </c>
      <c r="V490" t="s">
        <v>2050</v>
      </c>
    </row>
    <row r="491" spans="1:22" ht="16.5" thickBot="1" x14ac:dyDescent="0.3">
      <c r="A491" s="15" t="s">
        <v>303</v>
      </c>
      <c r="B491" s="16" t="s">
        <v>1702</v>
      </c>
      <c r="C491" s="16" t="s">
        <v>1765</v>
      </c>
      <c r="D491" s="16">
        <v>185</v>
      </c>
      <c r="E491" s="16">
        <v>65</v>
      </c>
      <c r="F491" s="16">
        <v>14</v>
      </c>
      <c r="G491" s="24" t="s">
        <v>2337</v>
      </c>
      <c r="H491" s="9" t="s">
        <v>2942</v>
      </c>
      <c r="I491" t="s">
        <v>1718</v>
      </c>
      <c r="J491" t="s">
        <v>1720</v>
      </c>
      <c r="K491">
        <v>86</v>
      </c>
      <c r="L491">
        <f>VLOOKUP(K491,Sheet4!$A$2:$B$73,2,FALSE)</f>
        <v>530</v>
      </c>
      <c r="M491" t="s">
        <v>2045</v>
      </c>
      <c r="N491">
        <f t="shared" si="9"/>
        <v>190</v>
      </c>
      <c r="O491" t="s">
        <v>2052</v>
      </c>
      <c r="P491" t="s">
        <v>81</v>
      </c>
      <c r="Q491" t="s">
        <v>81</v>
      </c>
      <c r="R491">
        <v>500</v>
      </c>
      <c r="S491" t="s">
        <v>79</v>
      </c>
      <c r="T491" t="s">
        <v>82</v>
      </c>
      <c r="U491" t="s">
        <v>82</v>
      </c>
      <c r="V491" t="s">
        <v>2050</v>
      </c>
    </row>
    <row r="492" spans="1:22" ht="16.5" thickBot="1" x14ac:dyDescent="0.3">
      <c r="A492" s="15"/>
      <c r="G492" s="24"/>
      <c r="H492" s="9" t="s">
        <v>2943</v>
      </c>
    </row>
    <row r="493" spans="1:22" ht="16.5" thickBot="1" x14ac:dyDescent="0.3">
      <c r="A493" s="15"/>
      <c r="G493" s="24"/>
      <c r="H493" s="9" t="s">
        <v>2944</v>
      </c>
    </row>
    <row r="494" spans="1:22" ht="16.5" thickBot="1" x14ac:dyDescent="0.3">
      <c r="A494" s="15" t="s">
        <v>175</v>
      </c>
      <c r="B494" s="16" t="s">
        <v>75</v>
      </c>
      <c r="C494" s="16" t="s">
        <v>1814</v>
      </c>
      <c r="D494" s="16">
        <v>235</v>
      </c>
      <c r="E494" s="16">
        <v>70</v>
      </c>
      <c r="F494" s="16">
        <v>16</v>
      </c>
      <c r="G494" s="24" t="s">
        <v>2307</v>
      </c>
      <c r="I494" t="s">
        <v>77</v>
      </c>
      <c r="J494" t="s">
        <v>84</v>
      </c>
      <c r="K494">
        <v>104</v>
      </c>
      <c r="L494">
        <f>VLOOKUP(K494,Sheet4!$A$2:$B$73,2,FALSE)</f>
        <v>900</v>
      </c>
      <c r="M494" t="s">
        <v>78</v>
      </c>
      <c r="N494">
        <f t="shared" si="9"/>
        <v>180</v>
      </c>
      <c r="O494" t="s">
        <v>2052</v>
      </c>
      <c r="P494" t="s">
        <v>80</v>
      </c>
      <c r="Q494" t="s">
        <v>81</v>
      </c>
      <c r="R494">
        <v>500</v>
      </c>
      <c r="S494" t="s">
        <v>2640</v>
      </c>
      <c r="T494" t="s">
        <v>2051</v>
      </c>
      <c r="U494" t="s">
        <v>82</v>
      </c>
      <c r="V494" t="s">
        <v>2050</v>
      </c>
    </row>
    <row r="495" spans="1:22" ht="16.5" thickBot="1" x14ac:dyDescent="0.3">
      <c r="A495" s="15" t="s">
        <v>305</v>
      </c>
      <c r="B495" s="16" t="s">
        <v>1707</v>
      </c>
      <c r="C495" s="16" t="s">
        <v>1808</v>
      </c>
      <c r="D495" s="16">
        <v>195</v>
      </c>
      <c r="E495" s="16">
        <v>65</v>
      </c>
      <c r="F495" s="16">
        <v>15</v>
      </c>
      <c r="G495" s="24" t="s">
        <v>2360</v>
      </c>
      <c r="I495" t="s">
        <v>1718</v>
      </c>
      <c r="J495" t="s">
        <v>1720</v>
      </c>
      <c r="K495">
        <v>91</v>
      </c>
      <c r="L495">
        <f>VLOOKUP(K495,Sheet4!$A$2:$B$73,2,FALSE)</f>
        <v>615</v>
      </c>
      <c r="M495" t="s">
        <v>2041</v>
      </c>
      <c r="N495">
        <f t="shared" si="9"/>
        <v>210</v>
      </c>
      <c r="O495" t="s">
        <v>2052</v>
      </c>
      <c r="P495" t="s">
        <v>80</v>
      </c>
      <c r="Q495" t="s">
        <v>81</v>
      </c>
      <c r="R495">
        <v>400</v>
      </c>
      <c r="S495" t="s">
        <v>79</v>
      </c>
      <c r="T495" t="s">
        <v>82</v>
      </c>
      <c r="U495" t="s">
        <v>82</v>
      </c>
      <c r="V495" t="s">
        <v>2050</v>
      </c>
    </row>
    <row r="496" spans="1:22" ht="16.5" thickBot="1" x14ac:dyDescent="0.3">
      <c r="A496" s="15" t="s">
        <v>244</v>
      </c>
      <c r="B496" s="16" t="s">
        <v>1703</v>
      </c>
      <c r="C496" s="16" t="s">
        <v>1815</v>
      </c>
      <c r="D496" s="16">
        <v>185</v>
      </c>
      <c r="E496" s="16">
        <v>60</v>
      </c>
      <c r="F496" s="16">
        <v>15</v>
      </c>
      <c r="G496" s="24" t="s">
        <v>2164</v>
      </c>
      <c r="H496" s="9" t="s">
        <v>2758</v>
      </c>
      <c r="I496" t="s">
        <v>1718</v>
      </c>
      <c r="J496" t="s">
        <v>1719</v>
      </c>
      <c r="K496">
        <v>84</v>
      </c>
      <c r="L496">
        <f>VLOOKUP(K496,Sheet4!$A$2:$B$73,2,FALSE)</f>
        <v>500</v>
      </c>
      <c r="M496" t="s">
        <v>2041</v>
      </c>
      <c r="N496">
        <f t="shared" si="9"/>
        <v>210</v>
      </c>
      <c r="O496" t="s">
        <v>2052</v>
      </c>
      <c r="P496" t="s">
        <v>81</v>
      </c>
      <c r="Q496" t="s">
        <v>80</v>
      </c>
      <c r="R496">
        <v>200</v>
      </c>
      <c r="S496" t="s">
        <v>79</v>
      </c>
      <c r="T496" t="s">
        <v>82</v>
      </c>
      <c r="U496" t="s">
        <v>82</v>
      </c>
      <c r="V496" t="s">
        <v>2050</v>
      </c>
    </row>
    <row r="497" spans="1:22" ht="16.5" thickBot="1" x14ac:dyDescent="0.3">
      <c r="A497" s="15"/>
      <c r="G497" s="24"/>
      <c r="H497" s="9" t="s">
        <v>2759</v>
      </c>
    </row>
    <row r="498" spans="1:22" ht="16.5" thickBot="1" x14ac:dyDescent="0.3">
      <c r="A498" s="15"/>
      <c r="G498" s="24"/>
      <c r="H498" s="9" t="s">
        <v>2760</v>
      </c>
    </row>
    <row r="499" spans="1:22" ht="16.5" thickBot="1" x14ac:dyDescent="0.3">
      <c r="A499" s="15" t="s">
        <v>207</v>
      </c>
      <c r="B499" s="16" t="s">
        <v>1703</v>
      </c>
      <c r="C499" s="16" t="s">
        <v>1816</v>
      </c>
      <c r="D499" s="16">
        <v>185</v>
      </c>
      <c r="E499" s="16">
        <v>55</v>
      </c>
      <c r="F499" s="16">
        <v>16</v>
      </c>
      <c r="G499" s="24" t="s">
        <v>2157</v>
      </c>
      <c r="H499" s="9" t="s">
        <v>2737</v>
      </c>
      <c r="I499" t="s">
        <v>1718</v>
      </c>
      <c r="J499" t="s">
        <v>1719</v>
      </c>
      <c r="K499">
        <v>83</v>
      </c>
      <c r="L499">
        <f>VLOOKUP(K499,Sheet4!$A$2:$B$73,2,FALSE)</f>
        <v>487</v>
      </c>
      <c r="M499" t="s">
        <v>2042</v>
      </c>
      <c r="N499">
        <f t="shared" si="9"/>
        <v>240</v>
      </c>
      <c r="O499" t="s">
        <v>2052</v>
      </c>
      <c r="P499" t="s">
        <v>81</v>
      </c>
      <c r="Q499" t="s">
        <v>81</v>
      </c>
      <c r="R499">
        <v>380</v>
      </c>
      <c r="S499" t="s">
        <v>79</v>
      </c>
      <c r="T499" t="s">
        <v>82</v>
      </c>
      <c r="U499" t="s">
        <v>82</v>
      </c>
      <c r="V499" t="s">
        <v>2050</v>
      </c>
    </row>
    <row r="500" spans="1:22" ht="16.5" thickBot="1" x14ac:dyDescent="0.3">
      <c r="A500" s="15"/>
      <c r="G500" s="24"/>
      <c r="H500" s="9" t="s">
        <v>2738</v>
      </c>
    </row>
    <row r="501" spans="1:22" ht="16.5" thickBot="1" x14ac:dyDescent="0.3">
      <c r="A501" s="15"/>
      <c r="G501" s="24"/>
      <c r="H501" s="9" t="s">
        <v>2739</v>
      </c>
    </row>
    <row r="502" spans="1:22" ht="16.5" thickBot="1" x14ac:dyDescent="0.3">
      <c r="A502" s="15" t="s">
        <v>308</v>
      </c>
      <c r="B502" s="16" t="s">
        <v>1699</v>
      </c>
      <c r="C502" s="16" t="s">
        <v>1751</v>
      </c>
      <c r="D502" s="16">
        <v>205</v>
      </c>
      <c r="E502" s="16">
        <v>60</v>
      </c>
      <c r="F502" s="16">
        <v>16</v>
      </c>
      <c r="G502" s="24" t="s">
        <v>2374</v>
      </c>
      <c r="I502" t="s">
        <v>1718</v>
      </c>
      <c r="J502" t="s">
        <v>1719</v>
      </c>
      <c r="K502">
        <v>92</v>
      </c>
      <c r="L502">
        <f>VLOOKUP(K502,Sheet4!$A$2:$B$73,2,FALSE)</f>
        <v>630</v>
      </c>
      <c r="M502" t="s">
        <v>2045</v>
      </c>
      <c r="N502">
        <f t="shared" si="9"/>
        <v>190</v>
      </c>
      <c r="O502" t="s">
        <v>2052</v>
      </c>
      <c r="P502" t="s">
        <v>81</v>
      </c>
      <c r="Q502" t="s">
        <v>81</v>
      </c>
      <c r="R502">
        <v>440</v>
      </c>
      <c r="S502" t="s">
        <v>79</v>
      </c>
      <c r="T502" t="s">
        <v>82</v>
      </c>
      <c r="U502" t="s">
        <v>82</v>
      </c>
      <c r="V502" t="s">
        <v>2050</v>
      </c>
    </row>
    <row r="503" spans="1:22" ht="16.5" thickBot="1" x14ac:dyDescent="0.3">
      <c r="A503" s="15" t="s">
        <v>774</v>
      </c>
      <c r="B503" s="16" t="s">
        <v>75</v>
      </c>
      <c r="C503" s="16" t="s">
        <v>2279</v>
      </c>
      <c r="D503" s="16">
        <v>175</v>
      </c>
      <c r="E503" s="16">
        <v>70</v>
      </c>
      <c r="F503" s="16">
        <v>14</v>
      </c>
      <c r="G503" s="24" t="s">
        <v>2276</v>
      </c>
      <c r="I503" t="s">
        <v>77</v>
      </c>
      <c r="J503" t="s">
        <v>1995</v>
      </c>
      <c r="K503">
        <v>88</v>
      </c>
      <c r="L503">
        <f>VLOOKUP(K503,Sheet4!$A$2:$B$73,2,FALSE)</f>
        <v>560</v>
      </c>
      <c r="M503" t="s">
        <v>2045</v>
      </c>
      <c r="N503">
        <f t="shared" si="9"/>
        <v>190</v>
      </c>
      <c r="O503" t="s">
        <v>85</v>
      </c>
      <c r="P503" t="s">
        <v>80</v>
      </c>
      <c r="Q503" t="s">
        <v>80</v>
      </c>
      <c r="R503">
        <v>340</v>
      </c>
      <c r="S503" t="s">
        <v>79</v>
      </c>
      <c r="T503" t="s">
        <v>82</v>
      </c>
      <c r="U503" t="s">
        <v>82</v>
      </c>
      <c r="V503" t="s">
        <v>2050</v>
      </c>
    </row>
    <row r="504" spans="1:22" ht="16.5" thickBot="1" x14ac:dyDescent="0.3">
      <c r="A504" s="15" t="s">
        <v>310</v>
      </c>
      <c r="B504" s="16" t="s">
        <v>1700</v>
      </c>
      <c r="C504" s="16" t="s">
        <v>1817</v>
      </c>
      <c r="D504" s="16">
        <v>245</v>
      </c>
      <c r="E504" s="16">
        <v>70</v>
      </c>
      <c r="F504" s="16">
        <v>17</v>
      </c>
      <c r="G504" s="24" t="s">
        <v>2229</v>
      </c>
      <c r="I504" t="s">
        <v>77</v>
      </c>
      <c r="J504" t="s">
        <v>84</v>
      </c>
      <c r="K504">
        <v>110</v>
      </c>
      <c r="L504">
        <f>VLOOKUP(K504,Sheet4!$A$2:$B$73,2,FALSE)</f>
        <v>1060</v>
      </c>
      <c r="M504" t="s">
        <v>2045</v>
      </c>
      <c r="N504">
        <f t="shared" si="9"/>
        <v>190</v>
      </c>
      <c r="O504" t="s">
        <v>2052</v>
      </c>
      <c r="P504" t="s">
        <v>80</v>
      </c>
      <c r="Q504" t="s">
        <v>81</v>
      </c>
      <c r="R504">
        <v>640</v>
      </c>
      <c r="S504" t="s">
        <v>79</v>
      </c>
      <c r="T504" t="s">
        <v>82</v>
      </c>
      <c r="U504" t="s">
        <v>82</v>
      </c>
      <c r="V504" t="s">
        <v>2050</v>
      </c>
    </row>
    <row r="505" spans="1:22" ht="16.5" thickBot="1" x14ac:dyDescent="0.3">
      <c r="A505" s="15" t="s">
        <v>311</v>
      </c>
      <c r="B505" s="16" t="s">
        <v>1697</v>
      </c>
      <c r="C505" s="16" t="s">
        <v>1745</v>
      </c>
      <c r="D505" s="16">
        <v>195</v>
      </c>
      <c r="E505" s="16">
        <v>60</v>
      </c>
      <c r="F505" s="16">
        <v>15</v>
      </c>
      <c r="G505" s="24" t="s">
        <v>2204</v>
      </c>
      <c r="H505" s="9" t="s">
        <v>2816</v>
      </c>
      <c r="I505" t="s">
        <v>1718</v>
      </c>
      <c r="J505" t="s">
        <v>1719</v>
      </c>
      <c r="K505">
        <v>88</v>
      </c>
      <c r="L505">
        <f>VLOOKUP(K505,Sheet4!$A$2:$B$73,2,FALSE)</f>
        <v>560</v>
      </c>
      <c r="M505" t="s">
        <v>2041</v>
      </c>
      <c r="N505">
        <f t="shared" si="9"/>
        <v>210</v>
      </c>
      <c r="O505" t="s">
        <v>81</v>
      </c>
      <c r="P505" t="s">
        <v>80</v>
      </c>
      <c r="Q505" t="s">
        <v>81</v>
      </c>
      <c r="R505">
        <v>440</v>
      </c>
      <c r="S505" t="s">
        <v>79</v>
      </c>
      <c r="T505" t="s">
        <v>82</v>
      </c>
      <c r="U505" t="s">
        <v>82</v>
      </c>
      <c r="V505">
        <v>4</v>
      </c>
    </row>
    <row r="506" spans="1:22" ht="16.5" thickBot="1" x14ac:dyDescent="0.3">
      <c r="A506" s="15"/>
      <c r="G506" s="24"/>
      <c r="H506" s="9" t="s">
        <v>2817</v>
      </c>
    </row>
    <row r="507" spans="1:22" ht="16.5" thickBot="1" x14ac:dyDescent="0.3">
      <c r="A507" s="15"/>
      <c r="G507" s="24"/>
      <c r="H507" s="9" t="s">
        <v>2818</v>
      </c>
    </row>
    <row r="508" spans="1:22" ht="16.5" thickBot="1" x14ac:dyDescent="0.3">
      <c r="A508" s="15" t="s">
        <v>312</v>
      </c>
      <c r="B508" s="16" t="s">
        <v>1700</v>
      </c>
      <c r="C508" s="16" t="s">
        <v>1763</v>
      </c>
      <c r="D508" s="16">
        <v>185</v>
      </c>
      <c r="E508" s="16">
        <v>65</v>
      </c>
      <c r="F508" s="16">
        <v>14</v>
      </c>
      <c r="G508" s="24" t="s">
        <v>2208</v>
      </c>
      <c r="H508" s="9" t="s">
        <v>2954</v>
      </c>
      <c r="I508" t="s">
        <v>1718</v>
      </c>
      <c r="J508" t="s">
        <v>1719</v>
      </c>
      <c r="K508">
        <v>81</v>
      </c>
      <c r="L508">
        <f>VLOOKUP(K508,Sheet4!$A$2:$B$73,2,FALSE)</f>
        <v>462</v>
      </c>
      <c r="M508" t="s">
        <v>2045</v>
      </c>
      <c r="N508">
        <f t="shared" si="9"/>
        <v>190</v>
      </c>
      <c r="O508" t="s">
        <v>2052</v>
      </c>
      <c r="P508" t="s">
        <v>80</v>
      </c>
      <c r="Q508" t="s">
        <v>80</v>
      </c>
      <c r="R508">
        <v>420</v>
      </c>
      <c r="S508" t="s">
        <v>79</v>
      </c>
      <c r="T508" t="s">
        <v>82</v>
      </c>
      <c r="U508" t="s">
        <v>82</v>
      </c>
      <c r="V508" t="s">
        <v>2050</v>
      </c>
    </row>
    <row r="509" spans="1:22" ht="16.5" thickBot="1" x14ac:dyDescent="0.3">
      <c r="A509" s="15"/>
      <c r="G509" s="24"/>
      <c r="H509" s="9" t="s">
        <v>2955</v>
      </c>
    </row>
    <row r="510" spans="1:22" ht="16.5" thickBot="1" x14ac:dyDescent="0.3">
      <c r="A510" s="15"/>
      <c r="G510" s="24"/>
      <c r="H510" s="9" t="s">
        <v>2956</v>
      </c>
    </row>
    <row r="511" spans="1:22" ht="16.5" thickBot="1" x14ac:dyDescent="0.3">
      <c r="A511" s="15" t="s">
        <v>522</v>
      </c>
      <c r="B511" s="16" t="s">
        <v>1703</v>
      </c>
      <c r="C511" s="16" t="s">
        <v>1780</v>
      </c>
      <c r="D511" s="16">
        <v>205</v>
      </c>
      <c r="E511" s="16">
        <v>55</v>
      </c>
      <c r="F511" s="16">
        <v>17</v>
      </c>
      <c r="G511" s="24" t="s">
        <v>2159</v>
      </c>
      <c r="H511" s="9" t="s">
        <v>2743</v>
      </c>
      <c r="I511" t="s">
        <v>77</v>
      </c>
      <c r="J511" t="s">
        <v>1719</v>
      </c>
      <c r="K511">
        <v>91</v>
      </c>
      <c r="L511">
        <f>VLOOKUP(K511,Sheet4!$A$2:$B$73,2,FALSE)</f>
        <v>615</v>
      </c>
      <c r="M511" t="s">
        <v>2041</v>
      </c>
      <c r="N511">
        <f t="shared" si="9"/>
        <v>210</v>
      </c>
      <c r="O511" t="s">
        <v>2052</v>
      </c>
      <c r="P511" t="s">
        <v>80</v>
      </c>
      <c r="Q511" t="s">
        <v>80</v>
      </c>
      <c r="R511">
        <v>600</v>
      </c>
      <c r="S511" t="s">
        <v>79</v>
      </c>
      <c r="T511" t="s">
        <v>82</v>
      </c>
      <c r="U511" t="s">
        <v>82</v>
      </c>
      <c r="V511" t="s">
        <v>2050</v>
      </c>
    </row>
    <row r="512" spans="1:22" ht="16.5" thickBot="1" x14ac:dyDescent="0.3">
      <c r="A512" s="15"/>
      <c r="G512" s="24"/>
      <c r="H512" s="9" t="s">
        <v>2744</v>
      </c>
    </row>
    <row r="513" spans="1:22" ht="16.5" thickBot="1" x14ac:dyDescent="0.3">
      <c r="A513" s="15"/>
      <c r="G513" s="24"/>
      <c r="H513" s="9" t="s">
        <v>2745</v>
      </c>
    </row>
    <row r="514" spans="1:22" ht="16.5" thickBot="1" x14ac:dyDescent="0.3">
      <c r="A514" s="15" t="s">
        <v>314</v>
      </c>
      <c r="B514" s="16" t="s">
        <v>1700</v>
      </c>
      <c r="C514" s="16" t="s">
        <v>1781</v>
      </c>
      <c r="D514" s="16">
        <v>225</v>
      </c>
      <c r="E514" s="16">
        <v>75</v>
      </c>
      <c r="F514" s="16">
        <v>16</v>
      </c>
      <c r="G514" s="24" t="s">
        <v>2207</v>
      </c>
      <c r="H514" s="9" t="s">
        <v>2951</v>
      </c>
      <c r="I514" t="s">
        <v>77</v>
      </c>
      <c r="J514" t="s">
        <v>1719</v>
      </c>
      <c r="K514">
        <v>118</v>
      </c>
      <c r="L514">
        <f>VLOOKUP(K514,Sheet4!$A$2:$B$73,2,FALSE)</f>
        <v>1320</v>
      </c>
      <c r="M514" t="s">
        <v>2044</v>
      </c>
      <c r="N514">
        <f t="shared" si="9"/>
        <v>170</v>
      </c>
      <c r="O514" t="s">
        <v>2054</v>
      </c>
      <c r="P514" t="s">
        <v>2081</v>
      </c>
      <c r="Q514" t="s">
        <v>2081</v>
      </c>
      <c r="R514" t="s">
        <v>2081</v>
      </c>
      <c r="S514" t="s">
        <v>79</v>
      </c>
      <c r="T514" t="s">
        <v>82</v>
      </c>
      <c r="U514" t="s">
        <v>82</v>
      </c>
      <c r="V514">
        <v>6</v>
      </c>
    </row>
    <row r="515" spans="1:22" ht="16.5" thickBot="1" x14ac:dyDescent="0.3">
      <c r="A515" s="15"/>
      <c r="G515" s="24"/>
      <c r="H515" s="9" t="s">
        <v>2952</v>
      </c>
    </row>
    <row r="516" spans="1:22" ht="16.5" thickBot="1" x14ac:dyDescent="0.3">
      <c r="A516" s="15"/>
      <c r="G516" s="24"/>
      <c r="H516" s="9" t="s">
        <v>2953</v>
      </c>
    </row>
    <row r="517" spans="1:22" ht="16.5" thickBot="1" x14ac:dyDescent="0.3">
      <c r="A517" s="15" t="s">
        <v>315</v>
      </c>
      <c r="B517" s="16" t="s">
        <v>1700</v>
      </c>
      <c r="C517" s="16" t="s">
        <v>1818</v>
      </c>
      <c r="D517" s="16">
        <v>255</v>
      </c>
      <c r="E517" s="16">
        <v>70</v>
      </c>
      <c r="F517" s="16">
        <v>18</v>
      </c>
      <c r="G517" s="24" t="s">
        <v>2232</v>
      </c>
      <c r="I517" t="s">
        <v>77</v>
      </c>
      <c r="J517" t="s">
        <v>1719</v>
      </c>
      <c r="K517">
        <v>112</v>
      </c>
      <c r="L517">
        <f>VLOOKUP(K517,Sheet4!$A$2:$B$73,2,FALSE)</f>
        <v>1120</v>
      </c>
      <c r="M517" t="s">
        <v>2041</v>
      </c>
      <c r="N517">
        <f t="shared" si="9"/>
        <v>210</v>
      </c>
      <c r="O517" t="s">
        <v>2052</v>
      </c>
      <c r="P517" t="s">
        <v>80</v>
      </c>
      <c r="Q517" t="s">
        <v>80</v>
      </c>
      <c r="R517">
        <v>520</v>
      </c>
      <c r="S517" t="s">
        <v>79</v>
      </c>
      <c r="T517" t="s">
        <v>82</v>
      </c>
      <c r="U517" t="s">
        <v>82</v>
      </c>
      <c r="V517" t="s">
        <v>2050</v>
      </c>
    </row>
    <row r="518" spans="1:22" ht="16.5" thickBot="1" x14ac:dyDescent="0.3">
      <c r="A518" s="15" t="s">
        <v>316</v>
      </c>
      <c r="B518" s="16" t="s">
        <v>1707</v>
      </c>
      <c r="C518" s="16" t="s">
        <v>1808</v>
      </c>
      <c r="D518" s="16">
        <v>205</v>
      </c>
      <c r="E518" s="16">
        <v>55</v>
      </c>
      <c r="F518" s="16">
        <v>16</v>
      </c>
      <c r="G518" s="24" t="s">
        <v>2360</v>
      </c>
      <c r="I518" t="s">
        <v>1718</v>
      </c>
      <c r="J518" t="s">
        <v>1720</v>
      </c>
      <c r="K518">
        <v>91</v>
      </c>
      <c r="L518">
        <f>VLOOKUP(K518,Sheet4!$A$2:$B$73,2,FALSE)</f>
        <v>615</v>
      </c>
      <c r="M518" t="s">
        <v>2042</v>
      </c>
      <c r="N518">
        <f t="shared" si="9"/>
        <v>240</v>
      </c>
      <c r="O518" t="s">
        <v>2052</v>
      </c>
      <c r="P518" t="s">
        <v>80</v>
      </c>
      <c r="Q518" t="s">
        <v>81</v>
      </c>
      <c r="R518">
        <v>480</v>
      </c>
      <c r="S518" t="s">
        <v>79</v>
      </c>
      <c r="T518" t="s">
        <v>82</v>
      </c>
      <c r="U518" t="s">
        <v>82</v>
      </c>
      <c r="V518" t="s">
        <v>2050</v>
      </c>
    </row>
    <row r="519" spans="1:22" ht="16.5" thickBot="1" x14ac:dyDescent="0.3">
      <c r="A519" s="15" t="s">
        <v>317</v>
      </c>
      <c r="B519" s="16" t="s">
        <v>1700</v>
      </c>
      <c r="C519" s="16" t="s">
        <v>1817</v>
      </c>
      <c r="D519" s="16">
        <v>265</v>
      </c>
      <c r="E519" s="16">
        <v>70</v>
      </c>
      <c r="F519" s="16">
        <v>17</v>
      </c>
      <c r="G519" s="24" t="s">
        <v>2229</v>
      </c>
      <c r="I519" t="s">
        <v>77</v>
      </c>
      <c r="J519" t="s">
        <v>84</v>
      </c>
      <c r="K519">
        <v>121</v>
      </c>
      <c r="L519">
        <f>VLOOKUP(K519,Sheet4!$A$2:$B$73,2,FALSE)</f>
        <v>1450</v>
      </c>
      <c r="M519" t="s">
        <v>78</v>
      </c>
      <c r="N519">
        <f t="shared" si="9"/>
        <v>180</v>
      </c>
      <c r="O519" t="s">
        <v>2052</v>
      </c>
      <c r="P519" t="s">
        <v>80</v>
      </c>
      <c r="Q519" t="s">
        <v>81</v>
      </c>
      <c r="R519">
        <v>640</v>
      </c>
      <c r="S519" t="s">
        <v>79</v>
      </c>
      <c r="T519" t="s">
        <v>82</v>
      </c>
      <c r="U519" t="s">
        <v>82</v>
      </c>
      <c r="V519" t="s">
        <v>2050</v>
      </c>
    </row>
    <row r="520" spans="1:22" ht="16.5" thickBot="1" x14ac:dyDescent="0.3">
      <c r="A520" s="15" t="s">
        <v>318</v>
      </c>
      <c r="B520" s="16" t="s">
        <v>1707</v>
      </c>
      <c r="C520" s="16" t="s">
        <v>1808</v>
      </c>
      <c r="D520" s="16">
        <v>215</v>
      </c>
      <c r="E520" s="16">
        <v>60</v>
      </c>
      <c r="F520" s="16">
        <v>17</v>
      </c>
      <c r="G520" s="24" t="s">
        <v>2360</v>
      </c>
      <c r="I520" t="s">
        <v>1718</v>
      </c>
      <c r="J520" t="s">
        <v>1720</v>
      </c>
      <c r="K520">
        <v>96</v>
      </c>
      <c r="L520">
        <f>VLOOKUP(K520,Sheet4!$A$2:$B$73,2,FALSE)</f>
        <v>710</v>
      </c>
      <c r="M520" t="s">
        <v>2041</v>
      </c>
      <c r="N520">
        <f t="shared" si="9"/>
        <v>210</v>
      </c>
      <c r="O520" t="s">
        <v>2052</v>
      </c>
      <c r="P520" t="s">
        <v>80</v>
      </c>
      <c r="Q520" t="s">
        <v>81</v>
      </c>
      <c r="R520">
        <v>480</v>
      </c>
      <c r="S520" t="s">
        <v>79</v>
      </c>
      <c r="T520" t="s">
        <v>82</v>
      </c>
      <c r="U520" t="s">
        <v>82</v>
      </c>
      <c r="V520" t="s">
        <v>2050</v>
      </c>
    </row>
    <row r="521" spans="1:22" ht="16.5" thickBot="1" x14ac:dyDescent="0.3">
      <c r="A521" s="15" t="s">
        <v>319</v>
      </c>
      <c r="B521" s="16" t="s">
        <v>1702</v>
      </c>
      <c r="C521" s="16" t="s">
        <v>1788</v>
      </c>
      <c r="D521" s="16">
        <v>225</v>
      </c>
      <c r="E521" s="16">
        <v>60</v>
      </c>
      <c r="F521" s="16">
        <v>18</v>
      </c>
      <c r="G521" s="24" t="s">
        <v>2320</v>
      </c>
      <c r="H521" s="9" t="s">
        <v>2914</v>
      </c>
      <c r="I521" t="s">
        <v>77</v>
      </c>
      <c r="J521" t="s">
        <v>1719</v>
      </c>
      <c r="K521">
        <v>100</v>
      </c>
      <c r="L521">
        <f>VLOOKUP(K521,Sheet4!$A$2:$B$73,2,FALSE)</f>
        <v>800</v>
      </c>
      <c r="M521" t="s">
        <v>2041</v>
      </c>
      <c r="N521">
        <f t="shared" si="9"/>
        <v>210</v>
      </c>
      <c r="O521" t="s">
        <v>2052</v>
      </c>
      <c r="P521" t="s">
        <v>80</v>
      </c>
      <c r="Q521" t="s">
        <v>80</v>
      </c>
      <c r="R521">
        <v>420</v>
      </c>
      <c r="S521" t="s">
        <v>79</v>
      </c>
      <c r="T521" t="s">
        <v>82</v>
      </c>
      <c r="U521" t="s">
        <v>82</v>
      </c>
      <c r="V521" t="s">
        <v>2050</v>
      </c>
    </row>
    <row r="522" spans="1:22" ht="16.5" thickBot="1" x14ac:dyDescent="0.3">
      <c r="A522" s="15"/>
      <c r="G522" s="24"/>
      <c r="H522" s="9" t="s">
        <v>2915</v>
      </c>
    </row>
    <row r="523" spans="1:22" ht="16.5" thickBot="1" x14ac:dyDescent="0.3">
      <c r="A523" s="15"/>
      <c r="G523" s="24"/>
      <c r="H523" s="9" t="s">
        <v>2916</v>
      </c>
    </row>
    <row r="524" spans="1:22" ht="16.5" thickBot="1" x14ac:dyDescent="0.3">
      <c r="A524" s="15" t="s">
        <v>320</v>
      </c>
      <c r="B524" s="16" t="s">
        <v>1697</v>
      </c>
      <c r="C524" s="16" t="s">
        <v>1762</v>
      </c>
      <c r="D524" s="16">
        <v>265</v>
      </c>
      <c r="E524" s="16">
        <v>75</v>
      </c>
      <c r="F524" s="16">
        <v>16</v>
      </c>
      <c r="G524" s="24" t="s">
        <v>2187</v>
      </c>
      <c r="H524" s="9" t="s">
        <v>2840</v>
      </c>
      <c r="I524" t="s">
        <v>77</v>
      </c>
      <c r="J524" t="s">
        <v>84</v>
      </c>
      <c r="K524" t="s">
        <v>1998</v>
      </c>
      <c r="L524" t="s">
        <v>2115</v>
      </c>
      <c r="M524" t="s">
        <v>2044</v>
      </c>
      <c r="N524">
        <f t="shared" si="9"/>
        <v>170</v>
      </c>
      <c r="O524" t="s">
        <v>2054</v>
      </c>
      <c r="P524" t="s">
        <v>2081</v>
      </c>
      <c r="Q524" t="s">
        <v>2081</v>
      </c>
      <c r="R524" t="s">
        <v>2081</v>
      </c>
      <c r="S524" t="s">
        <v>2640</v>
      </c>
      <c r="T524" t="s">
        <v>82</v>
      </c>
      <c r="U524" t="s">
        <v>82</v>
      </c>
      <c r="V524">
        <v>6</v>
      </c>
    </row>
    <row r="525" spans="1:22" ht="16.5" thickBot="1" x14ac:dyDescent="0.3">
      <c r="A525" s="15"/>
      <c r="G525" s="24"/>
      <c r="H525" s="9" t="s">
        <v>2842</v>
      </c>
    </row>
    <row r="526" spans="1:22" ht="16.5" thickBot="1" x14ac:dyDescent="0.3">
      <c r="A526" s="15"/>
      <c r="G526" s="24"/>
      <c r="H526" s="9" t="s">
        <v>2841</v>
      </c>
    </row>
    <row r="527" spans="1:22" ht="16.5" thickBot="1" x14ac:dyDescent="0.3">
      <c r="A527" s="15" t="s">
        <v>321</v>
      </c>
      <c r="B527" s="16" t="s">
        <v>1697</v>
      </c>
      <c r="C527" s="16" t="s">
        <v>1768</v>
      </c>
      <c r="D527" s="16">
        <v>225</v>
      </c>
      <c r="E527" s="16">
        <v>70</v>
      </c>
      <c r="F527" s="16">
        <v>14</v>
      </c>
      <c r="G527" s="24" t="s">
        <v>2177</v>
      </c>
      <c r="H527" s="9" t="s">
        <v>2811</v>
      </c>
      <c r="I527" t="s">
        <v>1718</v>
      </c>
      <c r="J527" t="s">
        <v>1719</v>
      </c>
      <c r="K527">
        <v>98</v>
      </c>
      <c r="L527">
        <f>VLOOKUP(K527,Sheet4!$A$2:$B$73,2,FALSE)</f>
        <v>750</v>
      </c>
      <c r="M527" t="s">
        <v>2045</v>
      </c>
      <c r="N527">
        <f t="shared" si="9"/>
        <v>190</v>
      </c>
      <c r="O527" t="s">
        <v>2052</v>
      </c>
      <c r="P527" t="s">
        <v>80</v>
      </c>
      <c r="Q527" t="s">
        <v>81</v>
      </c>
      <c r="R527">
        <v>440</v>
      </c>
      <c r="S527" t="s">
        <v>2638</v>
      </c>
      <c r="T527" t="s">
        <v>82</v>
      </c>
      <c r="U527" t="s">
        <v>82</v>
      </c>
      <c r="V527">
        <v>4</v>
      </c>
    </row>
    <row r="528" spans="1:22" ht="16.5" thickBot="1" x14ac:dyDescent="0.3">
      <c r="A528" s="15"/>
      <c r="G528" s="24"/>
      <c r="H528" s="9" t="s">
        <v>2812</v>
      </c>
    </row>
    <row r="529" spans="1:22" ht="16.5" thickBot="1" x14ac:dyDescent="0.3">
      <c r="A529" s="15"/>
      <c r="G529" s="24"/>
      <c r="H529" s="9" t="s">
        <v>2813</v>
      </c>
    </row>
    <row r="530" spans="1:22" ht="16.5" thickBot="1" x14ac:dyDescent="0.3">
      <c r="A530" s="15" t="s">
        <v>1113</v>
      </c>
      <c r="B530" s="16" t="s">
        <v>1703</v>
      </c>
      <c r="C530" s="16" t="s">
        <v>1819</v>
      </c>
      <c r="D530" s="16">
        <v>235</v>
      </c>
      <c r="E530" s="16">
        <v>55</v>
      </c>
      <c r="F530" s="16">
        <v>18</v>
      </c>
      <c r="G530" s="24" t="s">
        <v>2160</v>
      </c>
      <c r="H530" s="9" t="s">
        <v>2746</v>
      </c>
      <c r="I530" t="s">
        <v>1718</v>
      </c>
      <c r="J530" t="s">
        <v>1719</v>
      </c>
      <c r="K530">
        <v>100</v>
      </c>
      <c r="L530">
        <f>VLOOKUP(K530,Sheet4!$A$2:$B$73,2,FALSE)</f>
        <v>800</v>
      </c>
      <c r="M530" t="s">
        <v>2041</v>
      </c>
      <c r="N530">
        <f t="shared" si="9"/>
        <v>210</v>
      </c>
      <c r="O530" t="s">
        <v>2052</v>
      </c>
      <c r="P530" t="s">
        <v>80</v>
      </c>
      <c r="Q530" t="s">
        <v>80</v>
      </c>
      <c r="R530">
        <v>600</v>
      </c>
      <c r="S530" t="s">
        <v>79</v>
      </c>
      <c r="T530" t="s">
        <v>82</v>
      </c>
      <c r="U530" t="s">
        <v>82</v>
      </c>
      <c r="V530" t="s">
        <v>2050</v>
      </c>
    </row>
    <row r="531" spans="1:22" ht="16.5" thickBot="1" x14ac:dyDescent="0.3">
      <c r="A531" s="15"/>
      <c r="G531" s="24"/>
      <c r="H531" s="9" t="s">
        <v>2747</v>
      </c>
    </row>
    <row r="532" spans="1:22" ht="16.5" thickBot="1" x14ac:dyDescent="0.3">
      <c r="A532" s="15"/>
      <c r="G532" s="24"/>
      <c r="H532" s="9" t="s">
        <v>2748</v>
      </c>
    </row>
    <row r="533" spans="1:22" ht="16.5" thickBot="1" x14ac:dyDescent="0.3">
      <c r="A533" s="15" t="s">
        <v>323</v>
      </c>
      <c r="B533" s="16" t="s">
        <v>1697</v>
      </c>
      <c r="C533" s="16" t="s">
        <v>1805</v>
      </c>
      <c r="D533" s="16">
        <v>12.5</v>
      </c>
      <c r="E533" s="16">
        <v>90</v>
      </c>
      <c r="F533" s="16">
        <v>20</v>
      </c>
      <c r="G533" s="24" t="s">
        <v>2195</v>
      </c>
      <c r="H533" s="9" t="s">
        <v>2866</v>
      </c>
      <c r="I533" t="s">
        <v>77</v>
      </c>
      <c r="J533" t="s">
        <v>84</v>
      </c>
      <c r="K533">
        <v>121</v>
      </c>
      <c r="L533">
        <v>1450</v>
      </c>
      <c r="M533" t="s">
        <v>2039</v>
      </c>
      <c r="N533">
        <f t="shared" si="9"/>
        <v>160</v>
      </c>
      <c r="O533" t="s">
        <v>2053</v>
      </c>
      <c r="P533" t="s">
        <v>2081</v>
      </c>
      <c r="Q533" t="s">
        <v>2081</v>
      </c>
      <c r="R533" t="s">
        <v>2081</v>
      </c>
      <c r="S533" t="s">
        <v>79</v>
      </c>
      <c r="T533" t="s">
        <v>82</v>
      </c>
      <c r="U533" t="s">
        <v>82</v>
      </c>
      <c r="V533">
        <v>10</v>
      </c>
    </row>
    <row r="534" spans="1:22" ht="16.5" thickBot="1" x14ac:dyDescent="0.3">
      <c r="A534" s="15"/>
      <c r="G534" s="24"/>
      <c r="H534" s="9" t="s">
        <v>2867</v>
      </c>
    </row>
    <row r="535" spans="1:22" ht="16.5" thickBot="1" x14ac:dyDescent="0.3">
      <c r="A535" s="15"/>
      <c r="G535" s="24"/>
      <c r="H535" s="9" t="s">
        <v>2868</v>
      </c>
    </row>
    <row r="536" spans="1:22" ht="16.5" thickBot="1" x14ac:dyDescent="0.3">
      <c r="A536" s="15" t="s">
        <v>324</v>
      </c>
      <c r="B536" s="16" t="s">
        <v>1697</v>
      </c>
      <c r="C536" s="16" t="s">
        <v>1805</v>
      </c>
      <c r="D536" s="16">
        <v>12.5</v>
      </c>
      <c r="E536" s="16">
        <v>90</v>
      </c>
      <c r="F536" s="16">
        <v>22</v>
      </c>
      <c r="G536" s="24" t="s">
        <v>2195</v>
      </c>
      <c r="H536" s="9" t="s">
        <v>2866</v>
      </c>
      <c r="I536" t="s">
        <v>77</v>
      </c>
      <c r="J536" t="s">
        <v>84</v>
      </c>
      <c r="K536">
        <v>117</v>
      </c>
      <c r="L536">
        <f>VLOOKUP(K536,Sheet4!$A$2:$B$73,2,FALSE)</f>
        <v>1285</v>
      </c>
      <c r="M536" t="s">
        <v>2039</v>
      </c>
      <c r="N536">
        <f t="shared" si="9"/>
        <v>160</v>
      </c>
      <c r="O536" t="s">
        <v>2053</v>
      </c>
      <c r="P536" t="s">
        <v>2081</v>
      </c>
      <c r="Q536" t="s">
        <v>2081</v>
      </c>
      <c r="R536" t="s">
        <v>2081</v>
      </c>
      <c r="S536" t="s">
        <v>79</v>
      </c>
      <c r="T536" t="s">
        <v>82</v>
      </c>
      <c r="U536" t="s">
        <v>82</v>
      </c>
      <c r="V536">
        <v>10</v>
      </c>
    </row>
    <row r="537" spans="1:22" ht="16.5" thickBot="1" x14ac:dyDescent="0.3">
      <c r="A537" s="15"/>
      <c r="G537" s="24"/>
      <c r="H537" s="9" t="s">
        <v>2867</v>
      </c>
    </row>
    <row r="538" spans="1:22" ht="16.5" thickBot="1" x14ac:dyDescent="0.3">
      <c r="A538" s="15"/>
      <c r="G538" s="24"/>
      <c r="H538" s="9" t="s">
        <v>2868</v>
      </c>
    </row>
    <row r="539" spans="1:22" ht="16.5" thickBot="1" x14ac:dyDescent="0.3">
      <c r="A539" s="15" t="s">
        <v>325</v>
      </c>
      <c r="B539" s="16" t="s">
        <v>1700</v>
      </c>
      <c r="C539" s="16" t="s">
        <v>1732</v>
      </c>
      <c r="D539" s="16">
        <v>225</v>
      </c>
      <c r="E539" s="16">
        <v>50</v>
      </c>
      <c r="F539" s="16">
        <v>18</v>
      </c>
      <c r="G539" s="24" t="s">
        <v>2211</v>
      </c>
      <c r="I539" t="s">
        <v>1718</v>
      </c>
      <c r="J539" t="s">
        <v>1720</v>
      </c>
      <c r="K539">
        <v>95</v>
      </c>
      <c r="L539">
        <f>VLOOKUP(K539,Sheet4!$A$2:$B$73,2,FALSE)</f>
        <v>690</v>
      </c>
      <c r="M539" t="s">
        <v>2043</v>
      </c>
      <c r="N539">
        <f t="shared" si="9"/>
        <v>270</v>
      </c>
      <c r="O539" t="s">
        <v>2052</v>
      </c>
      <c r="P539" t="s">
        <v>2067</v>
      </c>
      <c r="Q539" t="s">
        <v>80</v>
      </c>
      <c r="R539">
        <v>260</v>
      </c>
      <c r="S539" t="s">
        <v>79</v>
      </c>
      <c r="T539" t="s">
        <v>2051</v>
      </c>
      <c r="U539" t="s">
        <v>2051</v>
      </c>
      <c r="V539" t="s">
        <v>2050</v>
      </c>
    </row>
    <row r="540" spans="1:22" ht="16.5" thickBot="1" x14ac:dyDescent="0.3">
      <c r="A540" s="15"/>
      <c r="G540" s="24"/>
    </row>
    <row r="541" spans="1:22" ht="16.5" thickBot="1" x14ac:dyDescent="0.3">
      <c r="A541" s="15"/>
      <c r="G541" s="24"/>
    </row>
    <row r="542" spans="1:22" ht="16.5" thickBot="1" x14ac:dyDescent="0.3">
      <c r="A542" s="15" t="s">
        <v>326</v>
      </c>
      <c r="B542" s="16" t="s">
        <v>1697</v>
      </c>
      <c r="C542" s="16" t="s">
        <v>1745</v>
      </c>
      <c r="D542" s="16">
        <v>195</v>
      </c>
      <c r="E542" s="16">
        <v>65</v>
      </c>
      <c r="F542" s="16">
        <v>15</v>
      </c>
      <c r="G542" s="24" t="s">
        <v>2204</v>
      </c>
      <c r="H542" s="9" t="s">
        <v>2816</v>
      </c>
      <c r="I542" t="s">
        <v>1718</v>
      </c>
      <c r="J542" t="s">
        <v>1719</v>
      </c>
      <c r="K542">
        <v>91</v>
      </c>
      <c r="L542">
        <f>VLOOKUP(K542,Sheet4!$A$2:$B$73,2,FALSE)</f>
        <v>615</v>
      </c>
      <c r="M542" t="s">
        <v>2041</v>
      </c>
      <c r="N542">
        <f t="shared" si="9"/>
        <v>210</v>
      </c>
      <c r="O542" t="s">
        <v>81</v>
      </c>
      <c r="P542" t="s">
        <v>80</v>
      </c>
      <c r="Q542" t="s">
        <v>81</v>
      </c>
      <c r="R542">
        <v>440</v>
      </c>
      <c r="S542" t="s">
        <v>79</v>
      </c>
      <c r="T542" t="s">
        <v>82</v>
      </c>
      <c r="U542" t="s">
        <v>82</v>
      </c>
      <c r="V542">
        <v>4</v>
      </c>
    </row>
    <row r="543" spans="1:22" ht="16.5" thickBot="1" x14ac:dyDescent="0.3">
      <c r="A543" s="15"/>
      <c r="G543" s="24"/>
      <c r="H543" s="9" t="s">
        <v>2817</v>
      </c>
    </row>
    <row r="544" spans="1:22" ht="16.5" thickBot="1" x14ac:dyDescent="0.3">
      <c r="A544" s="15"/>
      <c r="G544" s="24"/>
      <c r="H544" s="9" t="s">
        <v>2818</v>
      </c>
    </row>
    <row r="545" spans="1:22" ht="16.5" thickBot="1" x14ac:dyDescent="0.3">
      <c r="A545" s="15" t="s">
        <v>327</v>
      </c>
      <c r="B545" s="16" t="s">
        <v>75</v>
      </c>
      <c r="C545" s="16" t="s">
        <v>2279</v>
      </c>
      <c r="D545" s="16">
        <v>225</v>
      </c>
      <c r="E545" s="16">
        <v>50</v>
      </c>
      <c r="F545" s="16">
        <v>17</v>
      </c>
      <c r="G545" s="24" t="s">
        <v>2276</v>
      </c>
      <c r="I545" t="s">
        <v>1718</v>
      </c>
      <c r="J545" t="s">
        <v>1995</v>
      </c>
      <c r="K545">
        <v>98</v>
      </c>
      <c r="L545">
        <f>VLOOKUP(K545,Sheet4!$A$2:$B$73,2,FALSE)</f>
        <v>750</v>
      </c>
      <c r="M545" t="s">
        <v>2043</v>
      </c>
      <c r="N545">
        <f t="shared" si="9"/>
        <v>270</v>
      </c>
      <c r="O545" t="s">
        <v>85</v>
      </c>
      <c r="P545" t="s">
        <v>80</v>
      </c>
      <c r="Q545" t="s">
        <v>80</v>
      </c>
      <c r="R545">
        <v>340</v>
      </c>
      <c r="S545" t="s">
        <v>79</v>
      </c>
      <c r="T545" t="s">
        <v>2051</v>
      </c>
      <c r="U545" t="s">
        <v>82</v>
      </c>
      <c r="V545" t="s">
        <v>2050</v>
      </c>
    </row>
    <row r="546" spans="1:22" ht="16.5" thickBot="1" x14ac:dyDescent="0.3">
      <c r="A546" s="15" t="s">
        <v>328</v>
      </c>
      <c r="B546" s="16" t="s">
        <v>1707</v>
      </c>
      <c r="C546" s="16" t="s">
        <v>1820</v>
      </c>
      <c r="D546" s="16">
        <v>235</v>
      </c>
      <c r="E546" s="16">
        <v>75</v>
      </c>
      <c r="F546" s="16">
        <v>15</v>
      </c>
      <c r="G546" s="24" t="s">
        <v>2359</v>
      </c>
      <c r="I546" t="s">
        <v>77</v>
      </c>
      <c r="J546" t="s">
        <v>1719</v>
      </c>
      <c r="K546">
        <v>109</v>
      </c>
      <c r="L546">
        <f>VLOOKUP(K546,Sheet4!$A$2:$B$73,2,FALSE)</f>
        <v>1030</v>
      </c>
      <c r="M546" t="s">
        <v>2045</v>
      </c>
      <c r="N546">
        <f t="shared" ref="N546:N605" si="10">IF(M546="L",120,IF(M546="M", 130, IF(M546="N",140, IF(M546="P",150,IF(M546="Q",160,IF(M546="R",170,IF(M546="S",180,IF(M546="T",190,IF(M546="H",210, IF(M546="V",240,IF(M546="W",270,IF(M546="Y",300,"error"))))))))))))</f>
        <v>190</v>
      </c>
      <c r="O546" t="s">
        <v>85</v>
      </c>
      <c r="P546" t="s">
        <v>80</v>
      </c>
      <c r="Q546" t="s">
        <v>81</v>
      </c>
      <c r="R546">
        <v>460</v>
      </c>
      <c r="S546" t="s">
        <v>79</v>
      </c>
      <c r="T546" t="s">
        <v>82</v>
      </c>
      <c r="U546" t="s">
        <v>82</v>
      </c>
      <c r="V546" t="s">
        <v>2050</v>
      </c>
    </row>
    <row r="547" spans="1:22" ht="16.5" thickBot="1" x14ac:dyDescent="0.3">
      <c r="A547" s="15" t="s">
        <v>1570</v>
      </c>
      <c r="B547" s="16" t="s">
        <v>75</v>
      </c>
      <c r="C547" s="16" t="s">
        <v>1726</v>
      </c>
      <c r="D547" s="16">
        <v>225</v>
      </c>
      <c r="E547" s="16">
        <v>70</v>
      </c>
      <c r="F547" s="16">
        <v>15</v>
      </c>
      <c r="G547" s="24" t="s">
        <v>2251</v>
      </c>
      <c r="I547" t="s">
        <v>77</v>
      </c>
      <c r="J547" t="s">
        <v>1994</v>
      </c>
      <c r="K547" t="s">
        <v>2009</v>
      </c>
      <c r="L547" t="s">
        <v>2116</v>
      </c>
      <c r="M547" t="s">
        <v>2044</v>
      </c>
      <c r="N547">
        <f t="shared" si="10"/>
        <v>170</v>
      </c>
      <c r="O547" t="s">
        <v>2055</v>
      </c>
      <c r="P547" t="s">
        <v>2081</v>
      </c>
      <c r="Q547" t="s">
        <v>2081</v>
      </c>
      <c r="R547" t="s">
        <v>2081</v>
      </c>
      <c r="S547" t="s">
        <v>79</v>
      </c>
      <c r="T547" t="s">
        <v>82</v>
      </c>
      <c r="U547" t="s">
        <v>82</v>
      </c>
      <c r="V547">
        <v>8</v>
      </c>
    </row>
    <row r="548" spans="1:22" ht="16.5" thickBot="1" x14ac:dyDescent="0.3">
      <c r="A548" s="15" t="s">
        <v>330</v>
      </c>
      <c r="B548" s="16" t="s">
        <v>1697</v>
      </c>
      <c r="C548" s="16" t="s">
        <v>1768</v>
      </c>
      <c r="D548" s="16">
        <v>215</v>
      </c>
      <c r="E548" s="16">
        <v>70</v>
      </c>
      <c r="F548" s="16">
        <v>15</v>
      </c>
      <c r="G548" s="24" t="s">
        <v>2177</v>
      </c>
      <c r="H548" s="9" t="s">
        <v>2811</v>
      </c>
      <c r="I548" t="s">
        <v>1718</v>
      </c>
      <c r="J548" t="s">
        <v>1719</v>
      </c>
      <c r="K548">
        <v>97</v>
      </c>
      <c r="L548">
        <f>VLOOKUP(K548,Sheet4!$A$2:$B$73,2,FALSE)</f>
        <v>730</v>
      </c>
      <c r="M548" t="s">
        <v>2045</v>
      </c>
      <c r="N548">
        <f t="shared" si="10"/>
        <v>190</v>
      </c>
      <c r="O548" t="s">
        <v>2052</v>
      </c>
      <c r="P548" t="s">
        <v>80</v>
      </c>
      <c r="Q548" t="s">
        <v>81</v>
      </c>
      <c r="R548">
        <v>440</v>
      </c>
      <c r="S548" t="s">
        <v>2638</v>
      </c>
      <c r="T548" t="s">
        <v>82</v>
      </c>
      <c r="U548" t="s">
        <v>82</v>
      </c>
      <c r="V548">
        <v>4</v>
      </c>
    </row>
    <row r="549" spans="1:22" ht="16.5" thickBot="1" x14ac:dyDescent="0.3">
      <c r="A549" s="15"/>
      <c r="G549" s="24"/>
      <c r="H549" s="9" t="s">
        <v>2812</v>
      </c>
    </row>
    <row r="550" spans="1:22" ht="16.5" thickBot="1" x14ac:dyDescent="0.3">
      <c r="A550" s="15"/>
      <c r="G550" s="24"/>
      <c r="H550" s="9" t="s">
        <v>2813</v>
      </c>
    </row>
    <row r="551" spans="1:22" ht="16.5" thickBot="1" x14ac:dyDescent="0.3">
      <c r="A551" s="15" t="s">
        <v>331</v>
      </c>
      <c r="B551" s="16" t="s">
        <v>75</v>
      </c>
      <c r="C551" s="16" t="s">
        <v>1786</v>
      </c>
      <c r="D551" s="16">
        <v>235</v>
      </c>
      <c r="E551" s="16">
        <v>55</v>
      </c>
      <c r="F551" s="16">
        <v>18</v>
      </c>
      <c r="G551" s="24" t="s">
        <v>2242</v>
      </c>
      <c r="I551" t="s">
        <v>77</v>
      </c>
      <c r="J551" t="s">
        <v>1720</v>
      </c>
      <c r="K551">
        <v>100</v>
      </c>
      <c r="L551">
        <f>VLOOKUP(K551,Sheet4!$A$2:$B$73,2,FALSE)</f>
        <v>800</v>
      </c>
      <c r="M551" t="s">
        <v>2042</v>
      </c>
      <c r="N551">
        <f t="shared" si="10"/>
        <v>240</v>
      </c>
      <c r="O551" t="s">
        <v>2052</v>
      </c>
      <c r="P551" t="s">
        <v>80</v>
      </c>
      <c r="Q551" t="s">
        <v>81</v>
      </c>
      <c r="R551">
        <v>640</v>
      </c>
      <c r="S551" t="s">
        <v>79</v>
      </c>
      <c r="T551" t="s">
        <v>82</v>
      </c>
      <c r="U551" t="s">
        <v>82</v>
      </c>
      <c r="V551" t="s">
        <v>2050</v>
      </c>
    </row>
    <row r="552" spans="1:22" ht="16.5" thickBot="1" x14ac:dyDescent="0.3">
      <c r="A552" s="15" t="s">
        <v>332</v>
      </c>
      <c r="B552" s="16" t="s">
        <v>1700</v>
      </c>
      <c r="C552" s="16" t="s">
        <v>1803</v>
      </c>
      <c r="D552" s="16">
        <v>205</v>
      </c>
      <c r="E552" s="16">
        <v>65</v>
      </c>
      <c r="F552" s="16">
        <v>16</v>
      </c>
      <c r="G552" s="24" t="s">
        <v>2206</v>
      </c>
      <c r="H552" s="9" t="s">
        <v>2948</v>
      </c>
      <c r="I552" t="s">
        <v>77</v>
      </c>
      <c r="J552" t="s">
        <v>1719</v>
      </c>
      <c r="K552">
        <v>107</v>
      </c>
      <c r="L552">
        <f>VLOOKUP(K552,Sheet4!$A$2:$B$73,2,FALSE)</f>
        <v>975</v>
      </c>
      <c r="M552" t="s">
        <v>2045</v>
      </c>
      <c r="N552">
        <f t="shared" si="10"/>
        <v>190</v>
      </c>
      <c r="O552" t="s">
        <v>2054</v>
      </c>
      <c r="P552" t="s">
        <v>2081</v>
      </c>
      <c r="Q552" t="s">
        <v>2081</v>
      </c>
      <c r="R552" t="s">
        <v>2081</v>
      </c>
      <c r="S552" t="s">
        <v>79</v>
      </c>
      <c r="T552" t="s">
        <v>82</v>
      </c>
      <c r="U552" t="s">
        <v>82</v>
      </c>
      <c r="V552">
        <v>6</v>
      </c>
    </row>
    <row r="553" spans="1:22" ht="16.5" thickBot="1" x14ac:dyDescent="0.3">
      <c r="A553" s="15"/>
      <c r="G553" s="24"/>
      <c r="H553" s="9" t="s">
        <v>2949</v>
      </c>
    </row>
    <row r="554" spans="1:22" ht="16.5" thickBot="1" x14ac:dyDescent="0.3">
      <c r="A554" s="15"/>
      <c r="G554" s="24"/>
      <c r="H554" s="9" t="s">
        <v>2950</v>
      </c>
    </row>
    <row r="555" spans="1:22" ht="16.5" thickBot="1" x14ac:dyDescent="0.3">
      <c r="A555" s="15" t="s">
        <v>228</v>
      </c>
      <c r="B555" s="16" t="s">
        <v>1703</v>
      </c>
      <c r="C555" s="16" t="s">
        <v>1821</v>
      </c>
      <c r="D555" s="16">
        <v>185</v>
      </c>
      <c r="E555" s="16">
        <v>55</v>
      </c>
      <c r="F555" s="16">
        <v>16</v>
      </c>
      <c r="G555" s="24" t="s">
        <v>2173</v>
      </c>
      <c r="H555" s="9" t="s">
        <v>2785</v>
      </c>
      <c r="I555" t="s">
        <v>1718</v>
      </c>
      <c r="J555" t="s">
        <v>1719</v>
      </c>
      <c r="K555">
        <v>83</v>
      </c>
      <c r="L555">
        <f>VLOOKUP(K555,Sheet4!$A$2:$B$73,2,FALSE)</f>
        <v>487</v>
      </c>
      <c r="M555" t="s">
        <v>2041</v>
      </c>
      <c r="N555">
        <f t="shared" si="10"/>
        <v>210</v>
      </c>
      <c r="O555" t="s">
        <v>2052</v>
      </c>
      <c r="P555" t="s">
        <v>80</v>
      </c>
      <c r="Q555" t="s">
        <v>80</v>
      </c>
      <c r="R555">
        <v>300</v>
      </c>
      <c r="S555" t="s">
        <v>79</v>
      </c>
      <c r="T555" t="s">
        <v>82</v>
      </c>
      <c r="U555" t="s">
        <v>82</v>
      </c>
      <c r="V555" t="s">
        <v>2050</v>
      </c>
    </row>
    <row r="556" spans="1:22" ht="16.5" thickBot="1" x14ac:dyDescent="0.3">
      <c r="A556" s="15"/>
      <c r="G556" s="24"/>
      <c r="H556" s="9" t="s">
        <v>2786</v>
      </c>
    </row>
    <row r="557" spans="1:22" ht="16.5" thickBot="1" x14ac:dyDescent="0.3">
      <c r="A557" s="15"/>
      <c r="G557" s="24"/>
      <c r="H557" s="9" t="s">
        <v>2787</v>
      </c>
    </row>
    <row r="558" spans="1:22" ht="16.5" thickBot="1" x14ac:dyDescent="0.3">
      <c r="A558" s="15" t="s">
        <v>334</v>
      </c>
      <c r="B558" s="16" t="s">
        <v>1702</v>
      </c>
      <c r="C558" s="16" t="s">
        <v>1796</v>
      </c>
      <c r="D558" s="16">
        <v>245</v>
      </c>
      <c r="E558" s="16">
        <v>70</v>
      </c>
      <c r="F558" s="16">
        <v>16</v>
      </c>
      <c r="G558" s="24" t="s">
        <v>2316</v>
      </c>
      <c r="H558" s="9" t="s">
        <v>2911</v>
      </c>
      <c r="I558" t="s">
        <v>77</v>
      </c>
      <c r="J558" t="s">
        <v>1719</v>
      </c>
      <c r="K558">
        <v>111</v>
      </c>
      <c r="L558">
        <f>VLOOKUP(K558,Sheet4!$A$2:$B$73,2,FALSE)</f>
        <v>1090</v>
      </c>
      <c r="M558" t="s">
        <v>78</v>
      </c>
      <c r="N558">
        <f t="shared" si="10"/>
        <v>180</v>
      </c>
      <c r="O558" t="s">
        <v>85</v>
      </c>
      <c r="P558" t="s">
        <v>81</v>
      </c>
      <c r="Q558" t="s">
        <v>81</v>
      </c>
      <c r="R558">
        <v>300</v>
      </c>
      <c r="S558" t="s">
        <v>79</v>
      </c>
      <c r="T558" t="s">
        <v>2051</v>
      </c>
      <c r="U558" t="s">
        <v>82</v>
      </c>
      <c r="V558" t="s">
        <v>2050</v>
      </c>
    </row>
    <row r="559" spans="1:22" ht="16.5" thickBot="1" x14ac:dyDescent="0.3">
      <c r="A559" s="15"/>
      <c r="G559" s="24"/>
      <c r="H559" s="9" t="s">
        <v>2912</v>
      </c>
    </row>
    <row r="560" spans="1:22" ht="16.5" thickBot="1" x14ac:dyDescent="0.3">
      <c r="A560" s="15"/>
      <c r="G560" s="24"/>
      <c r="H560" s="9" t="s">
        <v>2913</v>
      </c>
    </row>
    <row r="561" spans="1:22" ht="16.5" thickBot="1" x14ac:dyDescent="0.3">
      <c r="A561" s="15" t="s">
        <v>335</v>
      </c>
      <c r="B561" s="16" t="s">
        <v>1699</v>
      </c>
      <c r="C561" s="16" t="s">
        <v>1751</v>
      </c>
      <c r="D561" s="16">
        <v>185</v>
      </c>
      <c r="E561" s="16">
        <v>65</v>
      </c>
      <c r="F561" s="16">
        <v>15</v>
      </c>
      <c r="G561" s="24" t="s">
        <v>2374</v>
      </c>
      <c r="I561" t="s">
        <v>1718</v>
      </c>
      <c r="J561" t="s">
        <v>1719</v>
      </c>
      <c r="K561">
        <v>88</v>
      </c>
      <c r="L561">
        <f>VLOOKUP(K561,Sheet4!$A$2:$B$73,2,FALSE)</f>
        <v>560</v>
      </c>
      <c r="M561" t="s">
        <v>2041</v>
      </c>
      <c r="N561">
        <f t="shared" si="10"/>
        <v>210</v>
      </c>
      <c r="O561" t="s">
        <v>2052</v>
      </c>
      <c r="P561" t="s">
        <v>80</v>
      </c>
      <c r="Q561" t="s">
        <v>81</v>
      </c>
      <c r="R561">
        <v>550</v>
      </c>
      <c r="S561" t="s">
        <v>79</v>
      </c>
      <c r="T561" t="s">
        <v>82</v>
      </c>
      <c r="U561" t="s">
        <v>82</v>
      </c>
      <c r="V561" t="s">
        <v>2050</v>
      </c>
    </row>
    <row r="562" spans="1:22" ht="16.5" thickBot="1" x14ac:dyDescent="0.3">
      <c r="A562" s="15" t="s">
        <v>336</v>
      </c>
      <c r="B562" s="16" t="s">
        <v>1697</v>
      </c>
      <c r="C562" s="16" t="s">
        <v>1768</v>
      </c>
      <c r="D562" s="16">
        <v>225</v>
      </c>
      <c r="E562" s="16">
        <v>70</v>
      </c>
      <c r="F562" s="16">
        <v>15</v>
      </c>
      <c r="G562" s="24" t="s">
        <v>2177</v>
      </c>
      <c r="H562" s="9" t="s">
        <v>2811</v>
      </c>
      <c r="I562" t="s">
        <v>1718</v>
      </c>
      <c r="J562" t="s">
        <v>1719</v>
      </c>
      <c r="K562">
        <v>100</v>
      </c>
      <c r="L562">
        <f>VLOOKUP(K562,Sheet4!$A$2:$B$73,2,FALSE)</f>
        <v>800</v>
      </c>
      <c r="M562" t="s">
        <v>2045</v>
      </c>
      <c r="N562">
        <f t="shared" si="10"/>
        <v>190</v>
      </c>
      <c r="O562" t="s">
        <v>2052</v>
      </c>
      <c r="P562" t="s">
        <v>80</v>
      </c>
      <c r="Q562" t="s">
        <v>81</v>
      </c>
      <c r="R562">
        <v>440</v>
      </c>
      <c r="S562" t="s">
        <v>2638</v>
      </c>
      <c r="T562" t="s">
        <v>82</v>
      </c>
      <c r="U562" t="s">
        <v>82</v>
      </c>
      <c r="V562">
        <v>4</v>
      </c>
    </row>
    <row r="563" spans="1:22" ht="16.5" thickBot="1" x14ac:dyDescent="0.3">
      <c r="A563" s="15"/>
      <c r="G563" s="24"/>
      <c r="H563" s="9" t="s">
        <v>2812</v>
      </c>
    </row>
    <row r="564" spans="1:22" ht="16.5" thickBot="1" x14ac:dyDescent="0.3">
      <c r="A564" s="15"/>
      <c r="G564" s="24"/>
      <c r="H564" s="9" t="s">
        <v>2813</v>
      </c>
    </row>
    <row r="565" spans="1:22" ht="16.5" thickBot="1" x14ac:dyDescent="0.3">
      <c r="A565" s="15" t="s">
        <v>337</v>
      </c>
      <c r="B565" s="16" t="s">
        <v>1702</v>
      </c>
      <c r="C565" s="16" t="s">
        <v>1774</v>
      </c>
      <c r="D565" s="16">
        <v>215</v>
      </c>
      <c r="E565" s="16">
        <v>50</v>
      </c>
      <c r="F565" s="16">
        <v>17</v>
      </c>
      <c r="G565" s="24" t="s">
        <v>2313</v>
      </c>
      <c r="H565" s="9" t="s">
        <v>2901</v>
      </c>
      <c r="I565" t="s">
        <v>1718</v>
      </c>
      <c r="J565" t="s">
        <v>1719</v>
      </c>
      <c r="K565">
        <v>91</v>
      </c>
      <c r="L565">
        <f>VLOOKUP(K565,Sheet4!$A$2:$B$73,2,FALSE)</f>
        <v>615</v>
      </c>
      <c r="M565" t="s">
        <v>2042</v>
      </c>
      <c r="N565">
        <f t="shared" si="10"/>
        <v>240</v>
      </c>
      <c r="O565" t="s">
        <v>2052</v>
      </c>
      <c r="P565" t="s">
        <v>80</v>
      </c>
      <c r="Q565" t="s">
        <v>80</v>
      </c>
      <c r="R565">
        <v>460</v>
      </c>
      <c r="S565" t="s">
        <v>79</v>
      </c>
      <c r="T565" t="s">
        <v>82</v>
      </c>
      <c r="U565" t="s">
        <v>82</v>
      </c>
      <c r="V565" t="s">
        <v>2050</v>
      </c>
    </row>
    <row r="566" spans="1:22" ht="16.5" thickBot="1" x14ac:dyDescent="0.3">
      <c r="A566" s="15"/>
      <c r="G566" s="24"/>
      <c r="H566" s="9" t="s">
        <v>2902</v>
      </c>
    </row>
    <row r="567" spans="1:22" ht="16.5" thickBot="1" x14ac:dyDescent="0.3">
      <c r="A567" s="15"/>
      <c r="G567" s="24"/>
      <c r="H567" s="9" t="s">
        <v>2903</v>
      </c>
    </row>
    <row r="568" spans="1:22" ht="16.5" thickBot="1" x14ac:dyDescent="0.3">
      <c r="A568" s="15" t="s">
        <v>338</v>
      </c>
      <c r="B568" s="16" t="s">
        <v>1702</v>
      </c>
      <c r="C568" s="16" t="s">
        <v>1788</v>
      </c>
      <c r="D568" s="16">
        <v>225</v>
      </c>
      <c r="E568" s="16">
        <v>60</v>
      </c>
      <c r="F568" s="16">
        <v>17</v>
      </c>
      <c r="G568" s="24" t="s">
        <v>2320</v>
      </c>
      <c r="H568" s="9" t="s">
        <v>2914</v>
      </c>
      <c r="I568" t="s">
        <v>77</v>
      </c>
      <c r="J568" t="s">
        <v>1719</v>
      </c>
      <c r="K568">
        <v>99</v>
      </c>
      <c r="L568">
        <f>VLOOKUP(K568,Sheet4!$A$2:$B$73,2,FALSE)</f>
        <v>775</v>
      </c>
      <c r="M568" t="s">
        <v>2042</v>
      </c>
      <c r="N568">
        <f t="shared" si="10"/>
        <v>240</v>
      </c>
      <c r="O568" t="s">
        <v>2052</v>
      </c>
      <c r="P568" t="s">
        <v>80</v>
      </c>
      <c r="Q568" t="s">
        <v>80</v>
      </c>
      <c r="R568">
        <v>420</v>
      </c>
      <c r="S568" t="s">
        <v>79</v>
      </c>
      <c r="T568" t="s">
        <v>82</v>
      </c>
      <c r="U568" t="s">
        <v>82</v>
      </c>
      <c r="V568" t="s">
        <v>2050</v>
      </c>
    </row>
    <row r="569" spans="1:22" ht="16.5" thickBot="1" x14ac:dyDescent="0.3">
      <c r="A569" s="15"/>
      <c r="G569" s="24"/>
      <c r="H569" s="9" t="s">
        <v>2915</v>
      </c>
    </row>
    <row r="570" spans="1:22" ht="16.5" thickBot="1" x14ac:dyDescent="0.3">
      <c r="A570" s="15"/>
      <c r="G570" s="24"/>
      <c r="H570" s="9" t="s">
        <v>2916</v>
      </c>
    </row>
    <row r="571" spans="1:22" ht="16.5" thickBot="1" x14ac:dyDescent="0.3">
      <c r="A571" s="15" t="s">
        <v>339</v>
      </c>
      <c r="B571" s="16" t="s">
        <v>1702</v>
      </c>
      <c r="C571" s="16" t="s">
        <v>1822</v>
      </c>
      <c r="D571" s="16">
        <v>235</v>
      </c>
      <c r="E571" s="16">
        <v>50</v>
      </c>
      <c r="F571" s="16">
        <v>18</v>
      </c>
      <c r="G571" s="24" t="s">
        <v>2334</v>
      </c>
      <c r="H571" s="9" t="s">
        <v>2935</v>
      </c>
      <c r="I571" t="s">
        <v>1718</v>
      </c>
      <c r="J571" t="s">
        <v>1996</v>
      </c>
      <c r="K571">
        <v>97</v>
      </c>
      <c r="L571">
        <f>VLOOKUP(K571,Sheet4!$A$2:$B$73,2,FALSE)</f>
        <v>730</v>
      </c>
      <c r="M571" t="s">
        <v>2042</v>
      </c>
      <c r="N571">
        <f t="shared" si="10"/>
        <v>240</v>
      </c>
      <c r="O571" t="s">
        <v>2052</v>
      </c>
      <c r="P571" t="s">
        <v>2067</v>
      </c>
      <c r="Q571" t="s">
        <v>80</v>
      </c>
      <c r="R571">
        <v>240</v>
      </c>
      <c r="S571" t="s">
        <v>79</v>
      </c>
      <c r="T571" t="s">
        <v>2051</v>
      </c>
      <c r="U571" t="s">
        <v>2051</v>
      </c>
      <c r="V571" t="s">
        <v>2050</v>
      </c>
    </row>
    <row r="572" spans="1:22" ht="16.5" thickBot="1" x14ac:dyDescent="0.3">
      <c r="A572" s="15"/>
      <c r="G572" s="24"/>
      <c r="H572" s="9" t="s">
        <v>2936</v>
      </c>
    </row>
    <row r="573" spans="1:22" ht="16.5" thickBot="1" x14ac:dyDescent="0.3">
      <c r="A573" s="15"/>
      <c r="G573" s="24"/>
      <c r="H573" s="9" t="s">
        <v>2937</v>
      </c>
    </row>
    <row r="574" spans="1:22" ht="16.5" thickBot="1" x14ac:dyDescent="0.3">
      <c r="A574" s="15" t="s">
        <v>340</v>
      </c>
      <c r="B574" s="16" t="s">
        <v>1697</v>
      </c>
      <c r="C574" s="16" t="s">
        <v>1805</v>
      </c>
      <c r="D574" s="16">
        <v>315</v>
      </c>
      <c r="E574" s="16">
        <v>75</v>
      </c>
      <c r="F574" s="16">
        <v>16</v>
      </c>
      <c r="G574" s="24" t="s">
        <v>2195</v>
      </c>
      <c r="H574" s="9" t="s">
        <v>2869</v>
      </c>
      <c r="I574" t="s">
        <v>77</v>
      </c>
      <c r="J574" t="s">
        <v>84</v>
      </c>
      <c r="K574" t="s">
        <v>2013</v>
      </c>
      <c r="L574" t="s">
        <v>2130</v>
      </c>
      <c r="M574" t="s">
        <v>2039</v>
      </c>
      <c r="N574">
        <f t="shared" si="10"/>
        <v>160</v>
      </c>
      <c r="O574" t="s">
        <v>2053</v>
      </c>
      <c r="P574" t="s">
        <v>2081</v>
      </c>
      <c r="Q574" t="s">
        <v>2081</v>
      </c>
      <c r="R574" t="s">
        <v>2081</v>
      </c>
      <c r="S574" t="s">
        <v>2638</v>
      </c>
      <c r="T574" t="s">
        <v>82</v>
      </c>
      <c r="U574" t="s">
        <v>82</v>
      </c>
      <c r="V574">
        <v>10</v>
      </c>
    </row>
    <row r="575" spans="1:22" ht="16.5" thickBot="1" x14ac:dyDescent="0.3">
      <c r="A575" s="15"/>
      <c r="G575" s="24"/>
      <c r="H575" s="9" t="s">
        <v>2870</v>
      </c>
    </row>
    <row r="576" spans="1:22" ht="16.5" thickBot="1" x14ac:dyDescent="0.3">
      <c r="A576" s="15"/>
      <c r="G576" s="24"/>
      <c r="H576" s="9" t="s">
        <v>2871</v>
      </c>
    </row>
    <row r="577" spans="1:22" ht="16.5" thickBot="1" x14ac:dyDescent="0.3">
      <c r="A577" s="15" t="s">
        <v>341</v>
      </c>
      <c r="B577" s="16" t="s">
        <v>1700</v>
      </c>
      <c r="C577" s="16" t="s">
        <v>1817</v>
      </c>
      <c r="D577" s="16">
        <v>265</v>
      </c>
      <c r="E577" s="16">
        <v>65</v>
      </c>
      <c r="F577" s="16">
        <v>17</v>
      </c>
      <c r="G577" s="24" t="s">
        <v>2229</v>
      </c>
      <c r="I577" t="s">
        <v>77</v>
      </c>
      <c r="J577" t="s">
        <v>84</v>
      </c>
      <c r="K577">
        <v>112</v>
      </c>
      <c r="L577">
        <f>VLOOKUP(K577,Sheet4!$A$2:$B$73,2,FALSE)</f>
        <v>1120</v>
      </c>
      <c r="M577" t="s">
        <v>2045</v>
      </c>
      <c r="N577">
        <f t="shared" si="10"/>
        <v>190</v>
      </c>
      <c r="O577" t="s">
        <v>2052</v>
      </c>
      <c r="P577" t="s">
        <v>80</v>
      </c>
      <c r="Q577" t="s">
        <v>81</v>
      </c>
      <c r="R577">
        <v>640</v>
      </c>
      <c r="S577" t="s">
        <v>79</v>
      </c>
      <c r="T577" t="s">
        <v>82</v>
      </c>
      <c r="U577" t="s">
        <v>82</v>
      </c>
      <c r="V577" t="s">
        <v>2050</v>
      </c>
    </row>
    <row r="578" spans="1:22" ht="16.5" thickBot="1" x14ac:dyDescent="0.3">
      <c r="A578" s="15" t="s">
        <v>342</v>
      </c>
      <c r="B578" s="16" t="s">
        <v>1699</v>
      </c>
      <c r="C578" s="16" t="s">
        <v>1749</v>
      </c>
      <c r="D578" s="16">
        <v>9.5</v>
      </c>
      <c r="E578" s="16">
        <v>90</v>
      </c>
      <c r="F578" s="16">
        <v>15</v>
      </c>
      <c r="G578" s="24" t="s">
        <v>2373</v>
      </c>
      <c r="I578" t="s">
        <v>77</v>
      </c>
      <c r="J578" t="s">
        <v>1719</v>
      </c>
      <c r="K578">
        <v>104</v>
      </c>
      <c r="L578">
        <f>VLOOKUP(K578,Sheet4!$A$2:$B$73,2,FALSE)</f>
        <v>900</v>
      </c>
      <c r="M578" t="s">
        <v>2044</v>
      </c>
      <c r="N578">
        <f t="shared" si="10"/>
        <v>170</v>
      </c>
      <c r="O578" t="s">
        <v>2054</v>
      </c>
      <c r="P578" t="s">
        <v>2081</v>
      </c>
      <c r="Q578" t="s">
        <v>2081</v>
      </c>
      <c r="R578" t="s">
        <v>2081</v>
      </c>
      <c r="S578" t="s">
        <v>2640</v>
      </c>
      <c r="T578" t="s">
        <v>82</v>
      </c>
      <c r="U578" t="s">
        <v>82</v>
      </c>
      <c r="V578">
        <v>6</v>
      </c>
    </row>
    <row r="579" spans="1:22" ht="16.5" thickBot="1" x14ac:dyDescent="0.3">
      <c r="A579" s="15" t="s">
        <v>343</v>
      </c>
      <c r="B579" s="16" t="s">
        <v>1697</v>
      </c>
      <c r="C579" s="16" t="s">
        <v>1805</v>
      </c>
      <c r="D579" s="16">
        <v>285</v>
      </c>
      <c r="E579" s="16">
        <v>75</v>
      </c>
      <c r="F579" s="16">
        <v>16</v>
      </c>
      <c r="G579" s="24" t="s">
        <v>2195</v>
      </c>
      <c r="H579" s="9" t="s">
        <v>2869</v>
      </c>
      <c r="I579" t="s">
        <v>77</v>
      </c>
      <c r="J579" t="s">
        <v>84</v>
      </c>
      <c r="K579" t="s">
        <v>2014</v>
      </c>
      <c r="L579" t="s">
        <v>2129</v>
      </c>
      <c r="M579" t="s">
        <v>2039</v>
      </c>
      <c r="N579">
        <f t="shared" si="10"/>
        <v>160</v>
      </c>
      <c r="O579" t="s">
        <v>2053</v>
      </c>
      <c r="P579" t="s">
        <v>2081</v>
      </c>
      <c r="Q579" t="s">
        <v>2081</v>
      </c>
      <c r="R579" t="s">
        <v>2081</v>
      </c>
      <c r="S579" t="s">
        <v>2638</v>
      </c>
      <c r="T579" t="s">
        <v>82</v>
      </c>
      <c r="U579" t="s">
        <v>82</v>
      </c>
      <c r="V579">
        <v>10</v>
      </c>
    </row>
    <row r="580" spans="1:22" ht="16.5" thickBot="1" x14ac:dyDescent="0.3">
      <c r="A580" s="15"/>
      <c r="G580" s="24"/>
      <c r="H580" s="9" t="s">
        <v>2870</v>
      </c>
    </row>
    <row r="581" spans="1:22" ht="16.5" thickBot="1" x14ac:dyDescent="0.3">
      <c r="A581" s="15"/>
      <c r="G581" s="24"/>
      <c r="H581" s="9" t="s">
        <v>2871</v>
      </c>
    </row>
    <row r="582" spans="1:22" ht="16.5" thickBot="1" x14ac:dyDescent="0.3">
      <c r="A582" s="15" t="s">
        <v>344</v>
      </c>
      <c r="B582" s="16" t="s">
        <v>1697</v>
      </c>
      <c r="C582" s="16" t="s">
        <v>1745</v>
      </c>
      <c r="D582" s="16">
        <v>185</v>
      </c>
      <c r="E582" s="16">
        <v>65</v>
      </c>
      <c r="F582" s="16">
        <v>14</v>
      </c>
      <c r="G582" s="24" t="s">
        <v>2204</v>
      </c>
      <c r="H582" s="9" t="s">
        <v>2816</v>
      </c>
      <c r="I582" t="s">
        <v>1718</v>
      </c>
      <c r="J582" t="s">
        <v>1719</v>
      </c>
      <c r="K582">
        <v>86</v>
      </c>
      <c r="L582">
        <f>VLOOKUP(K582,Sheet4!$A$2:$B$73,2,FALSE)</f>
        <v>530</v>
      </c>
      <c r="M582" t="s">
        <v>2041</v>
      </c>
      <c r="N582">
        <f t="shared" si="10"/>
        <v>210</v>
      </c>
      <c r="O582" t="s">
        <v>81</v>
      </c>
      <c r="P582" t="s">
        <v>80</v>
      </c>
      <c r="Q582" t="s">
        <v>81</v>
      </c>
      <c r="R582">
        <v>440</v>
      </c>
      <c r="S582" t="s">
        <v>79</v>
      </c>
      <c r="T582" t="s">
        <v>82</v>
      </c>
      <c r="U582" t="s">
        <v>82</v>
      </c>
      <c r="V582">
        <v>4</v>
      </c>
    </row>
    <row r="583" spans="1:22" ht="16.5" thickBot="1" x14ac:dyDescent="0.3">
      <c r="A583" s="15"/>
      <c r="G583" s="24"/>
      <c r="H583" s="9" t="s">
        <v>2817</v>
      </c>
    </row>
    <row r="584" spans="1:22" ht="16.5" thickBot="1" x14ac:dyDescent="0.3">
      <c r="A584" s="15"/>
      <c r="G584" s="24"/>
      <c r="H584" s="9" t="s">
        <v>2818</v>
      </c>
    </row>
    <row r="585" spans="1:22" ht="16.5" thickBot="1" x14ac:dyDescent="0.3">
      <c r="A585" s="15" t="s">
        <v>345</v>
      </c>
      <c r="B585" s="16" t="s">
        <v>1697</v>
      </c>
      <c r="C585" s="16" t="s">
        <v>1745</v>
      </c>
      <c r="D585" s="16">
        <v>205</v>
      </c>
      <c r="E585" s="16">
        <v>70</v>
      </c>
      <c r="F585" s="16">
        <v>15</v>
      </c>
      <c r="G585" s="24" t="s">
        <v>2204</v>
      </c>
      <c r="H585" s="9" t="s">
        <v>2816</v>
      </c>
      <c r="I585" t="s">
        <v>1718</v>
      </c>
      <c r="J585" t="s">
        <v>1719</v>
      </c>
      <c r="K585">
        <v>96</v>
      </c>
      <c r="L585">
        <f>VLOOKUP(K585,Sheet4!$A$2:$B$73,2,FALSE)</f>
        <v>710</v>
      </c>
      <c r="M585" t="s">
        <v>2045</v>
      </c>
      <c r="N585">
        <f t="shared" si="10"/>
        <v>190</v>
      </c>
      <c r="O585" t="s">
        <v>81</v>
      </c>
      <c r="P585" t="s">
        <v>81</v>
      </c>
      <c r="Q585" t="s">
        <v>81</v>
      </c>
      <c r="R585">
        <v>440</v>
      </c>
      <c r="S585" t="s">
        <v>79</v>
      </c>
      <c r="T585" t="s">
        <v>82</v>
      </c>
      <c r="U585" t="s">
        <v>82</v>
      </c>
      <c r="V585">
        <v>4</v>
      </c>
    </row>
    <row r="586" spans="1:22" ht="16.5" thickBot="1" x14ac:dyDescent="0.3">
      <c r="A586" s="15"/>
      <c r="G586" s="24"/>
      <c r="H586" s="9" t="s">
        <v>2817</v>
      </c>
    </row>
    <row r="587" spans="1:22" ht="16.5" thickBot="1" x14ac:dyDescent="0.3">
      <c r="A587" s="15"/>
      <c r="G587" s="24"/>
      <c r="H587" s="9" t="s">
        <v>2818</v>
      </c>
    </row>
    <row r="588" spans="1:22" ht="16.5" thickBot="1" x14ac:dyDescent="0.3">
      <c r="A588" s="15" t="s">
        <v>1120</v>
      </c>
      <c r="B588" s="16" t="s">
        <v>1700</v>
      </c>
      <c r="C588" s="16" t="s">
        <v>1732</v>
      </c>
      <c r="D588" s="16">
        <v>225</v>
      </c>
      <c r="E588" s="16">
        <v>60</v>
      </c>
      <c r="F588" s="16">
        <v>17</v>
      </c>
      <c r="G588" s="24" t="s">
        <v>2211</v>
      </c>
      <c r="I588" t="s">
        <v>1718</v>
      </c>
      <c r="J588" t="s">
        <v>1720</v>
      </c>
      <c r="K588">
        <v>99</v>
      </c>
      <c r="L588">
        <f>VLOOKUP(K588,Sheet4!$A$2:$B$73,2,FALSE)</f>
        <v>775</v>
      </c>
      <c r="M588" t="s">
        <v>2042</v>
      </c>
      <c r="N588">
        <f t="shared" si="10"/>
        <v>240</v>
      </c>
      <c r="O588" t="s">
        <v>2052</v>
      </c>
      <c r="P588" t="s">
        <v>2067</v>
      </c>
      <c r="Q588" t="s">
        <v>80</v>
      </c>
      <c r="R588">
        <v>260</v>
      </c>
      <c r="S588" t="s">
        <v>79</v>
      </c>
      <c r="T588" t="s">
        <v>2051</v>
      </c>
      <c r="U588" t="s">
        <v>82</v>
      </c>
      <c r="V588" t="s">
        <v>2050</v>
      </c>
    </row>
    <row r="589" spans="1:22" ht="16.5" thickBot="1" x14ac:dyDescent="0.3">
      <c r="A589" s="15"/>
      <c r="G589" s="24"/>
    </row>
    <row r="590" spans="1:22" ht="16.5" thickBot="1" x14ac:dyDescent="0.3">
      <c r="A590" s="15"/>
      <c r="G590" s="24"/>
    </row>
    <row r="591" spans="1:22" ht="16.5" thickBot="1" x14ac:dyDescent="0.3">
      <c r="A591" s="15" t="s">
        <v>347</v>
      </c>
      <c r="B591" s="16" t="s">
        <v>1702</v>
      </c>
      <c r="C591" s="16" t="s">
        <v>1823</v>
      </c>
      <c r="D591" s="16">
        <v>225</v>
      </c>
      <c r="E591" s="16">
        <v>60</v>
      </c>
      <c r="F591" s="16">
        <v>18</v>
      </c>
      <c r="G591" s="24" t="s">
        <v>2322</v>
      </c>
      <c r="H591" s="9" t="s">
        <v>2917</v>
      </c>
      <c r="I591" t="s">
        <v>77</v>
      </c>
      <c r="J591" t="s">
        <v>1719</v>
      </c>
      <c r="K591">
        <v>100</v>
      </c>
      <c r="L591">
        <f>VLOOKUP(K591,Sheet4!$A$2:$B$73,2,FALSE)</f>
        <v>800</v>
      </c>
      <c r="M591" t="s">
        <v>2041</v>
      </c>
      <c r="N591">
        <f t="shared" si="10"/>
        <v>210</v>
      </c>
      <c r="O591" t="s">
        <v>2052</v>
      </c>
      <c r="P591" t="s">
        <v>80</v>
      </c>
      <c r="Q591" t="s">
        <v>80</v>
      </c>
      <c r="R591">
        <v>360</v>
      </c>
      <c r="S591" t="s">
        <v>79</v>
      </c>
      <c r="T591" t="s">
        <v>2051</v>
      </c>
      <c r="U591" t="s">
        <v>82</v>
      </c>
      <c r="V591" t="s">
        <v>2050</v>
      </c>
    </row>
    <row r="592" spans="1:22" ht="16.5" thickBot="1" x14ac:dyDescent="0.3">
      <c r="A592" s="15"/>
      <c r="G592" s="24"/>
      <c r="H592" s="9" t="s">
        <v>2918</v>
      </c>
    </row>
    <row r="593" spans="1:23" ht="16.5" thickBot="1" x14ac:dyDescent="0.3">
      <c r="A593" s="15"/>
      <c r="G593" s="24"/>
      <c r="H593" s="9" t="s">
        <v>2919</v>
      </c>
    </row>
    <row r="594" spans="1:23" ht="16.5" thickBot="1" x14ac:dyDescent="0.3">
      <c r="A594" s="15" t="s">
        <v>348</v>
      </c>
      <c r="B594" s="16" t="s">
        <v>1700</v>
      </c>
      <c r="C594" s="16" t="s">
        <v>1769</v>
      </c>
      <c r="D594" s="16">
        <v>205</v>
      </c>
      <c r="E594" s="16">
        <v>45</v>
      </c>
      <c r="F594" s="16">
        <v>17</v>
      </c>
      <c r="G594" s="24" t="s">
        <v>2212</v>
      </c>
      <c r="I594" t="s">
        <v>1718</v>
      </c>
      <c r="J594" t="s">
        <v>1720</v>
      </c>
      <c r="K594">
        <v>88</v>
      </c>
      <c r="L594">
        <f>VLOOKUP(K594,Sheet4!$A$2:$B$73,2,FALSE)</f>
        <v>560</v>
      </c>
      <c r="M594" t="s">
        <v>2042</v>
      </c>
      <c r="N594">
        <f t="shared" si="10"/>
        <v>240</v>
      </c>
      <c r="O594" t="s">
        <v>85</v>
      </c>
      <c r="P594" t="s">
        <v>80</v>
      </c>
      <c r="Q594" t="s">
        <v>80</v>
      </c>
      <c r="R594">
        <v>500</v>
      </c>
      <c r="S594" t="s">
        <v>79</v>
      </c>
      <c r="T594" t="s">
        <v>2051</v>
      </c>
      <c r="U594" t="s">
        <v>2051</v>
      </c>
      <c r="V594" t="s">
        <v>2050</v>
      </c>
    </row>
    <row r="595" spans="1:23" ht="16.5" thickBot="1" x14ac:dyDescent="0.3">
      <c r="A595" s="15" t="s">
        <v>349</v>
      </c>
      <c r="B595" s="16" t="s">
        <v>1700</v>
      </c>
      <c r="C595" s="16" t="s">
        <v>1752</v>
      </c>
      <c r="D595" s="16">
        <v>245</v>
      </c>
      <c r="E595" s="16">
        <v>75</v>
      </c>
      <c r="F595" s="16">
        <v>16</v>
      </c>
      <c r="G595" s="24" t="s">
        <v>2230</v>
      </c>
      <c r="I595" t="s">
        <v>77</v>
      </c>
      <c r="J595" t="s">
        <v>1719</v>
      </c>
      <c r="K595" t="s">
        <v>2001</v>
      </c>
      <c r="L595" t="s">
        <v>2088</v>
      </c>
      <c r="M595" t="s">
        <v>2044</v>
      </c>
      <c r="N595">
        <f t="shared" si="10"/>
        <v>170</v>
      </c>
      <c r="O595" t="s">
        <v>2053</v>
      </c>
      <c r="P595" t="s">
        <v>2081</v>
      </c>
      <c r="Q595" t="s">
        <v>2081</v>
      </c>
      <c r="R595" t="s">
        <v>2081</v>
      </c>
      <c r="S595" t="s">
        <v>79</v>
      </c>
      <c r="T595" t="s">
        <v>82</v>
      </c>
      <c r="U595" t="s">
        <v>82</v>
      </c>
      <c r="V595">
        <v>10</v>
      </c>
      <c r="W595" t="s">
        <v>86</v>
      </c>
    </row>
    <row r="596" spans="1:23" ht="16.5" thickBot="1" x14ac:dyDescent="0.3">
      <c r="A596" s="15" t="s">
        <v>350</v>
      </c>
      <c r="B596" s="16" t="s">
        <v>1707</v>
      </c>
      <c r="C596" s="16" t="s">
        <v>1820</v>
      </c>
      <c r="D596" s="16">
        <v>235</v>
      </c>
      <c r="E596" s="16">
        <v>70</v>
      </c>
      <c r="F596" s="16">
        <v>16</v>
      </c>
      <c r="G596" s="24" t="s">
        <v>2359</v>
      </c>
      <c r="I596" t="s">
        <v>77</v>
      </c>
      <c r="J596" t="s">
        <v>1719</v>
      </c>
      <c r="K596">
        <v>106</v>
      </c>
      <c r="L596">
        <f>VLOOKUP(K596,Sheet4!$A$2:$B$73,2,FALSE)</f>
        <v>950</v>
      </c>
      <c r="M596" t="s">
        <v>2045</v>
      </c>
      <c r="N596">
        <f t="shared" si="10"/>
        <v>190</v>
      </c>
      <c r="O596" t="s">
        <v>2052</v>
      </c>
      <c r="P596" t="s">
        <v>80</v>
      </c>
      <c r="Q596" t="s">
        <v>81</v>
      </c>
      <c r="R596">
        <v>460</v>
      </c>
      <c r="S596" t="s">
        <v>2640</v>
      </c>
      <c r="T596" t="s">
        <v>82</v>
      </c>
      <c r="U596" t="s">
        <v>82</v>
      </c>
      <c r="V596" t="s">
        <v>2050</v>
      </c>
    </row>
    <row r="597" spans="1:23" ht="16.5" thickBot="1" x14ac:dyDescent="0.3">
      <c r="A597" s="15" t="s">
        <v>351</v>
      </c>
      <c r="B597" s="16" t="s">
        <v>1700</v>
      </c>
      <c r="C597" s="16" t="s">
        <v>1807</v>
      </c>
      <c r="D597" s="16">
        <v>225</v>
      </c>
      <c r="E597" s="16">
        <v>50</v>
      </c>
      <c r="F597" s="16">
        <v>17</v>
      </c>
      <c r="G597" s="24" t="s">
        <v>2212</v>
      </c>
      <c r="I597" t="s">
        <v>1718</v>
      </c>
      <c r="J597" t="s">
        <v>1720</v>
      </c>
      <c r="K597">
        <v>94</v>
      </c>
      <c r="L597">
        <f>VLOOKUP(K597,Sheet4!$A$2:$B$73,2,FALSE)</f>
        <v>670</v>
      </c>
      <c r="M597" t="s">
        <v>2041</v>
      </c>
      <c r="N597">
        <f t="shared" si="10"/>
        <v>210</v>
      </c>
      <c r="O597" t="s">
        <v>2052</v>
      </c>
      <c r="P597" t="s">
        <v>80</v>
      </c>
      <c r="Q597" t="s">
        <v>80</v>
      </c>
      <c r="R597">
        <v>500</v>
      </c>
      <c r="S597" t="s">
        <v>79</v>
      </c>
      <c r="T597" t="s">
        <v>2051</v>
      </c>
      <c r="U597" t="s">
        <v>2051</v>
      </c>
      <c r="V597" t="s">
        <v>2050</v>
      </c>
    </row>
    <row r="598" spans="1:23" ht="16.5" thickBot="1" x14ac:dyDescent="0.3">
      <c r="A598" s="15" t="s">
        <v>352</v>
      </c>
      <c r="B598" s="16" t="s">
        <v>1701</v>
      </c>
      <c r="C598" s="16" t="s">
        <v>1824</v>
      </c>
      <c r="D598" s="16">
        <v>185</v>
      </c>
      <c r="E598" s="16">
        <v>55</v>
      </c>
      <c r="F598" s="16">
        <v>15</v>
      </c>
      <c r="G598" s="24" t="s">
        <v>2349</v>
      </c>
      <c r="I598" t="s">
        <v>1718</v>
      </c>
      <c r="J598" t="s">
        <v>1719</v>
      </c>
      <c r="K598">
        <v>82</v>
      </c>
      <c r="L598">
        <f>VLOOKUP(K598,Sheet4!$A$2:$B$73,2,FALSE)</f>
        <v>475</v>
      </c>
      <c r="M598" t="s">
        <v>2042</v>
      </c>
      <c r="N598">
        <f t="shared" si="10"/>
        <v>240</v>
      </c>
      <c r="O598" t="s">
        <v>2052</v>
      </c>
      <c r="P598" t="s">
        <v>80</v>
      </c>
      <c r="Q598" t="s">
        <v>80</v>
      </c>
      <c r="R598">
        <v>460</v>
      </c>
      <c r="S598" t="s">
        <v>79</v>
      </c>
      <c r="T598" t="s">
        <v>82</v>
      </c>
      <c r="U598" t="s">
        <v>82</v>
      </c>
      <c r="V598" t="s">
        <v>2050</v>
      </c>
    </row>
    <row r="599" spans="1:23" ht="16.5" thickBot="1" x14ac:dyDescent="0.3">
      <c r="A599" s="15" t="s">
        <v>353</v>
      </c>
      <c r="B599" s="16" t="s">
        <v>1700</v>
      </c>
      <c r="C599" s="16" t="s">
        <v>1721</v>
      </c>
      <c r="D599" s="16">
        <v>215</v>
      </c>
      <c r="E599" s="16">
        <v>55</v>
      </c>
      <c r="F599" s="16">
        <v>18</v>
      </c>
      <c r="G599" s="24" t="s">
        <v>2233</v>
      </c>
      <c r="H599" s="9" t="s">
        <v>2072</v>
      </c>
      <c r="I599" t="s">
        <v>77</v>
      </c>
      <c r="J599" t="s">
        <v>1719</v>
      </c>
      <c r="K599">
        <v>99</v>
      </c>
      <c r="L599">
        <f>VLOOKUP(K599,Sheet4!$A$2:$B$73,2,FALSE)</f>
        <v>775</v>
      </c>
      <c r="M599" t="s">
        <v>2042</v>
      </c>
      <c r="N599">
        <f t="shared" si="10"/>
        <v>240</v>
      </c>
      <c r="O599" t="s">
        <v>85</v>
      </c>
      <c r="P599" t="s">
        <v>2067</v>
      </c>
      <c r="Q599" t="s">
        <v>80</v>
      </c>
      <c r="R599">
        <v>400</v>
      </c>
      <c r="S599" t="s">
        <v>79</v>
      </c>
      <c r="T599" t="s">
        <v>82</v>
      </c>
      <c r="U599" t="s">
        <v>82</v>
      </c>
      <c r="V599" t="s">
        <v>2050</v>
      </c>
    </row>
    <row r="600" spans="1:23" ht="16.5" thickBot="1" x14ac:dyDescent="0.3">
      <c r="A600" s="15" t="s">
        <v>354</v>
      </c>
      <c r="B600" s="16" t="s">
        <v>1707</v>
      </c>
      <c r="C600" s="16" t="s">
        <v>1820</v>
      </c>
      <c r="D600" s="16">
        <v>225</v>
      </c>
      <c r="E600" s="16">
        <v>65</v>
      </c>
      <c r="F600" s="16">
        <v>17</v>
      </c>
      <c r="G600" s="24" t="s">
        <v>2359</v>
      </c>
      <c r="I600" t="s">
        <v>77</v>
      </c>
      <c r="J600" t="s">
        <v>1719</v>
      </c>
      <c r="K600">
        <v>102</v>
      </c>
      <c r="L600">
        <f>VLOOKUP(K600,Sheet4!$A$2:$B$73,2,FALSE)</f>
        <v>850</v>
      </c>
      <c r="M600" t="s">
        <v>2041</v>
      </c>
      <c r="N600">
        <f t="shared" si="10"/>
        <v>210</v>
      </c>
      <c r="O600" t="s">
        <v>2052</v>
      </c>
      <c r="P600" t="s">
        <v>80</v>
      </c>
      <c r="Q600" t="s">
        <v>81</v>
      </c>
      <c r="R600">
        <v>460</v>
      </c>
      <c r="S600" t="s">
        <v>79</v>
      </c>
      <c r="T600" t="s">
        <v>82</v>
      </c>
      <c r="U600" t="s">
        <v>82</v>
      </c>
      <c r="V600" t="s">
        <v>2050</v>
      </c>
    </row>
    <row r="601" spans="1:23" ht="16.5" thickBot="1" x14ac:dyDescent="0.3">
      <c r="A601" s="15" t="s">
        <v>491</v>
      </c>
      <c r="B601" s="16" t="s">
        <v>75</v>
      </c>
      <c r="C601" s="16" t="s">
        <v>76</v>
      </c>
      <c r="D601" s="16">
        <v>255</v>
      </c>
      <c r="E601" s="16">
        <v>70</v>
      </c>
      <c r="F601" s="16">
        <v>16</v>
      </c>
      <c r="G601" s="24" t="s">
        <v>2296</v>
      </c>
      <c r="I601" t="s">
        <v>77</v>
      </c>
      <c r="J601" t="s">
        <v>84</v>
      </c>
      <c r="K601" t="s">
        <v>2006</v>
      </c>
      <c r="L601" t="s">
        <v>2120</v>
      </c>
      <c r="M601" t="s">
        <v>2045</v>
      </c>
      <c r="N601">
        <f t="shared" si="10"/>
        <v>190</v>
      </c>
      <c r="O601" t="s">
        <v>2055</v>
      </c>
      <c r="P601" t="s">
        <v>2081</v>
      </c>
      <c r="Q601" t="s">
        <v>2081</v>
      </c>
      <c r="R601" t="s">
        <v>2081</v>
      </c>
      <c r="S601" t="s">
        <v>2639</v>
      </c>
      <c r="T601" t="s">
        <v>82</v>
      </c>
      <c r="U601" t="s">
        <v>82</v>
      </c>
      <c r="V601">
        <v>8</v>
      </c>
    </row>
    <row r="602" spans="1:23" ht="16.5" thickBot="1" x14ac:dyDescent="0.3">
      <c r="A602" s="15" t="s">
        <v>356</v>
      </c>
      <c r="B602" s="16" t="s">
        <v>1700</v>
      </c>
      <c r="C602" s="16" t="s">
        <v>1818</v>
      </c>
      <c r="D602" s="16">
        <v>255</v>
      </c>
      <c r="E602" s="16">
        <v>70</v>
      </c>
      <c r="F602" s="16">
        <v>16</v>
      </c>
      <c r="G602" s="24" t="s">
        <v>2232</v>
      </c>
      <c r="I602" t="s">
        <v>77</v>
      </c>
      <c r="J602" t="s">
        <v>1719</v>
      </c>
      <c r="K602">
        <v>109</v>
      </c>
      <c r="L602">
        <f>VLOOKUP(K602,Sheet4!$A$2:$B$73,2,FALSE)</f>
        <v>1030</v>
      </c>
      <c r="M602" t="s">
        <v>2041</v>
      </c>
      <c r="N602">
        <f t="shared" si="10"/>
        <v>210</v>
      </c>
      <c r="O602" t="s">
        <v>2052</v>
      </c>
      <c r="P602" t="s">
        <v>80</v>
      </c>
      <c r="Q602" t="s">
        <v>80</v>
      </c>
      <c r="R602">
        <v>520</v>
      </c>
      <c r="S602" t="s">
        <v>79</v>
      </c>
      <c r="T602" t="s">
        <v>82</v>
      </c>
      <c r="U602" t="s">
        <v>82</v>
      </c>
      <c r="V602" t="s">
        <v>2050</v>
      </c>
    </row>
    <row r="603" spans="1:23" ht="16.5" thickBot="1" x14ac:dyDescent="0.3">
      <c r="A603" s="15" t="s">
        <v>357</v>
      </c>
      <c r="B603" s="16" t="s">
        <v>1700</v>
      </c>
      <c r="C603" s="16" t="s">
        <v>1792</v>
      </c>
      <c r="D603" s="16">
        <v>235</v>
      </c>
      <c r="E603" s="16">
        <v>60</v>
      </c>
      <c r="F603" s="16">
        <v>18</v>
      </c>
      <c r="G603" s="24" t="s">
        <v>2235</v>
      </c>
      <c r="I603" t="s">
        <v>77</v>
      </c>
      <c r="J603" t="s">
        <v>1719</v>
      </c>
      <c r="K603">
        <v>107</v>
      </c>
      <c r="L603">
        <f>VLOOKUP(K603,Sheet4!$A$2:$B$73,2,FALSE)</f>
        <v>975</v>
      </c>
      <c r="M603" t="s">
        <v>2042</v>
      </c>
      <c r="N603">
        <f t="shared" si="10"/>
        <v>240</v>
      </c>
      <c r="O603" t="s">
        <v>85</v>
      </c>
      <c r="P603" t="s">
        <v>80</v>
      </c>
      <c r="Q603" t="s">
        <v>80</v>
      </c>
      <c r="R603">
        <v>740</v>
      </c>
      <c r="S603" t="s">
        <v>79</v>
      </c>
      <c r="T603" t="s">
        <v>82</v>
      </c>
      <c r="U603" t="s">
        <v>82</v>
      </c>
      <c r="V603" t="s">
        <v>2050</v>
      </c>
    </row>
    <row r="604" spans="1:23" ht="16.5" thickBot="1" x14ac:dyDescent="0.3">
      <c r="A604" s="15" t="s">
        <v>358</v>
      </c>
      <c r="B604" s="16" t="s">
        <v>1699</v>
      </c>
      <c r="C604" s="16" t="s">
        <v>1751</v>
      </c>
      <c r="D604" s="16">
        <v>185</v>
      </c>
      <c r="E604" s="16">
        <v>70</v>
      </c>
      <c r="F604" s="16">
        <v>14</v>
      </c>
      <c r="G604" s="24" t="s">
        <v>2374</v>
      </c>
      <c r="I604" t="s">
        <v>1718</v>
      </c>
      <c r="J604" t="s">
        <v>1719</v>
      </c>
      <c r="K604">
        <v>88</v>
      </c>
      <c r="L604">
        <f>VLOOKUP(K604,Sheet4!$A$2:$B$73,2,FALSE)</f>
        <v>560</v>
      </c>
      <c r="M604" t="s">
        <v>2041</v>
      </c>
      <c r="N604">
        <f t="shared" si="10"/>
        <v>210</v>
      </c>
      <c r="O604" t="s">
        <v>2052</v>
      </c>
      <c r="P604" t="s">
        <v>80</v>
      </c>
      <c r="Q604" t="s">
        <v>81</v>
      </c>
      <c r="R604">
        <v>550</v>
      </c>
      <c r="S604" t="s">
        <v>79</v>
      </c>
      <c r="T604" t="s">
        <v>82</v>
      </c>
      <c r="U604" t="s">
        <v>82</v>
      </c>
      <c r="V604" t="s">
        <v>2050</v>
      </c>
    </row>
    <row r="605" spans="1:23" ht="16.5" thickBot="1" x14ac:dyDescent="0.3">
      <c r="A605" s="15">
        <v>100263116</v>
      </c>
      <c r="B605" s="16" t="s">
        <v>1704</v>
      </c>
      <c r="C605" s="16" t="s">
        <v>1825</v>
      </c>
      <c r="D605" s="16">
        <v>7.5</v>
      </c>
      <c r="E605" s="16">
        <v>90</v>
      </c>
      <c r="F605" s="16">
        <v>16</v>
      </c>
      <c r="G605" s="24" t="s">
        <v>2390</v>
      </c>
      <c r="I605" t="s">
        <v>77</v>
      </c>
      <c r="J605" t="s">
        <v>1719</v>
      </c>
      <c r="K605" t="s">
        <v>2015</v>
      </c>
      <c r="L605" t="s">
        <v>2122</v>
      </c>
      <c r="M605" t="s">
        <v>2048</v>
      </c>
      <c r="N605">
        <f t="shared" si="10"/>
        <v>120</v>
      </c>
      <c r="O605" t="s">
        <v>2053</v>
      </c>
      <c r="P605" t="s">
        <v>2081</v>
      </c>
      <c r="Q605" t="s">
        <v>2081</v>
      </c>
      <c r="R605" t="s">
        <v>2081</v>
      </c>
      <c r="S605" t="s">
        <v>79</v>
      </c>
      <c r="T605" t="s">
        <v>82</v>
      </c>
      <c r="U605" t="s">
        <v>82</v>
      </c>
      <c r="V605">
        <v>10</v>
      </c>
    </row>
    <row r="606" spans="1:23" ht="16.5" thickBot="1" x14ac:dyDescent="0.3">
      <c r="A606" s="15" t="s">
        <v>359</v>
      </c>
      <c r="B606" s="16" t="s">
        <v>1697</v>
      </c>
      <c r="C606" s="16" t="s">
        <v>1762</v>
      </c>
      <c r="D606" s="16">
        <v>285</v>
      </c>
      <c r="E606" s="16">
        <v>75</v>
      </c>
      <c r="F606" s="16">
        <v>16</v>
      </c>
      <c r="G606" s="24" t="s">
        <v>2187</v>
      </c>
      <c r="H606" s="9" t="s">
        <v>2840</v>
      </c>
      <c r="I606" t="s">
        <v>77</v>
      </c>
      <c r="J606" t="s">
        <v>84</v>
      </c>
      <c r="K606" t="s">
        <v>2016</v>
      </c>
      <c r="L606" t="s">
        <v>2090</v>
      </c>
      <c r="M606" t="s">
        <v>2044</v>
      </c>
      <c r="N606">
        <f t="shared" ref="N606:N665" si="11">IF(M606="L",120,IF(M606="M", 130, IF(M606="N",140, IF(M606="P",150,IF(M606="Q",160,IF(M606="R",170,IF(M606="S",180,IF(M606="T",190,IF(M606="H",210, IF(M606="V",240,IF(M606="W",270,IF(M606="Y",300,"error"))))))))))))</f>
        <v>170</v>
      </c>
      <c r="O606" t="s">
        <v>2055</v>
      </c>
      <c r="P606" t="s">
        <v>2081</v>
      </c>
      <c r="Q606" t="s">
        <v>2081</v>
      </c>
      <c r="R606" t="s">
        <v>2081</v>
      </c>
      <c r="S606" t="s">
        <v>2640</v>
      </c>
      <c r="T606" t="s">
        <v>82</v>
      </c>
      <c r="U606" t="s">
        <v>82</v>
      </c>
      <c r="V606">
        <v>8</v>
      </c>
    </row>
    <row r="607" spans="1:23" ht="16.5" thickBot="1" x14ac:dyDescent="0.3">
      <c r="A607" s="15"/>
      <c r="G607" s="24"/>
      <c r="H607" s="9" t="s">
        <v>2842</v>
      </c>
    </row>
    <row r="608" spans="1:23" ht="16.5" thickBot="1" x14ac:dyDescent="0.3">
      <c r="A608" s="15"/>
      <c r="G608" s="24"/>
      <c r="H608" s="9" t="s">
        <v>2841</v>
      </c>
    </row>
    <row r="609" spans="1:22" ht="16.5" thickBot="1" x14ac:dyDescent="0.3">
      <c r="A609" s="15" t="s">
        <v>360</v>
      </c>
      <c r="B609" s="16" t="s">
        <v>75</v>
      </c>
      <c r="C609" s="16" t="s">
        <v>1784</v>
      </c>
      <c r="D609" s="16">
        <v>285</v>
      </c>
      <c r="E609" s="16">
        <v>70</v>
      </c>
      <c r="F609" s="16">
        <v>17</v>
      </c>
      <c r="G609" s="24" t="s">
        <v>2282</v>
      </c>
      <c r="I609" t="s">
        <v>77</v>
      </c>
      <c r="J609" t="s">
        <v>84</v>
      </c>
      <c r="K609" t="s">
        <v>1999</v>
      </c>
      <c r="L609" t="s">
        <v>2089</v>
      </c>
      <c r="M609" t="s">
        <v>2039</v>
      </c>
      <c r="N609">
        <f t="shared" si="11"/>
        <v>160</v>
      </c>
      <c r="O609" t="s">
        <v>2055</v>
      </c>
      <c r="P609" t="s">
        <v>2081</v>
      </c>
      <c r="Q609" t="s">
        <v>2081</v>
      </c>
      <c r="R609" t="s">
        <v>2081</v>
      </c>
      <c r="S609" t="s">
        <v>2640</v>
      </c>
      <c r="T609" t="s">
        <v>82</v>
      </c>
      <c r="U609" t="s">
        <v>82</v>
      </c>
      <c r="V609">
        <v>8</v>
      </c>
    </row>
    <row r="610" spans="1:22" ht="16.5" thickBot="1" x14ac:dyDescent="0.3">
      <c r="A610" s="15" t="s">
        <v>361</v>
      </c>
      <c r="B610" s="16" t="s">
        <v>1704</v>
      </c>
      <c r="C610" s="16" t="s">
        <v>1826</v>
      </c>
      <c r="D610" s="16">
        <v>185</v>
      </c>
      <c r="E610" s="16">
        <v>60</v>
      </c>
      <c r="F610" s="16">
        <v>14</v>
      </c>
      <c r="G610" s="24" t="s">
        <v>2389</v>
      </c>
      <c r="I610" t="s">
        <v>1718</v>
      </c>
      <c r="J610" t="s">
        <v>1719</v>
      </c>
      <c r="K610">
        <v>82</v>
      </c>
      <c r="L610">
        <f>VLOOKUP(K610,Sheet4!$A$2:$B$73,2,FALSE)</f>
        <v>475</v>
      </c>
      <c r="M610" t="s">
        <v>2041</v>
      </c>
      <c r="N610">
        <f t="shared" si="11"/>
        <v>210</v>
      </c>
      <c r="O610" t="s">
        <v>2052</v>
      </c>
      <c r="P610" t="s">
        <v>80</v>
      </c>
      <c r="Q610" t="s">
        <v>81</v>
      </c>
      <c r="R610">
        <v>440</v>
      </c>
      <c r="S610" t="s">
        <v>79</v>
      </c>
      <c r="T610" t="s">
        <v>82</v>
      </c>
      <c r="U610" t="s">
        <v>82</v>
      </c>
      <c r="V610" t="s">
        <v>2050</v>
      </c>
    </row>
    <row r="611" spans="1:22" ht="16.5" thickBot="1" x14ac:dyDescent="0.3">
      <c r="A611" s="15" t="s">
        <v>597</v>
      </c>
      <c r="B611" s="16" t="s">
        <v>75</v>
      </c>
      <c r="C611" s="16" t="s">
        <v>1827</v>
      </c>
      <c r="D611" s="16">
        <v>10.5</v>
      </c>
      <c r="E611" s="16">
        <v>90</v>
      </c>
      <c r="F611" s="16">
        <v>15</v>
      </c>
      <c r="G611" s="24" t="s">
        <v>2294</v>
      </c>
      <c r="I611" t="s">
        <v>77</v>
      </c>
      <c r="J611" t="s">
        <v>84</v>
      </c>
      <c r="K611">
        <v>109</v>
      </c>
      <c r="L611">
        <f>VLOOKUP(K611,Sheet4!$A$2:$B$73,2,FALSE)</f>
        <v>1030</v>
      </c>
      <c r="M611" t="s">
        <v>78</v>
      </c>
      <c r="N611">
        <f t="shared" si="11"/>
        <v>180</v>
      </c>
      <c r="O611" t="s">
        <v>2054</v>
      </c>
      <c r="P611" t="s">
        <v>2081</v>
      </c>
      <c r="Q611" t="s">
        <v>2081</v>
      </c>
      <c r="R611" t="s">
        <v>2081</v>
      </c>
      <c r="S611" t="s">
        <v>79</v>
      </c>
      <c r="T611" t="s">
        <v>82</v>
      </c>
      <c r="U611" t="s">
        <v>82</v>
      </c>
      <c r="V611">
        <v>6</v>
      </c>
    </row>
    <row r="612" spans="1:22" ht="16.5" thickBot="1" x14ac:dyDescent="0.3">
      <c r="A612" s="15" t="s">
        <v>523</v>
      </c>
      <c r="B612" s="16" t="s">
        <v>75</v>
      </c>
      <c r="C612" s="16" t="s">
        <v>1795</v>
      </c>
      <c r="D612" s="16">
        <v>275</v>
      </c>
      <c r="E612" s="16">
        <v>70</v>
      </c>
      <c r="F612" s="16">
        <v>18</v>
      </c>
      <c r="G612" s="24" t="s">
        <v>2295</v>
      </c>
      <c r="I612" t="s">
        <v>77</v>
      </c>
      <c r="J612" t="s">
        <v>84</v>
      </c>
      <c r="K612" t="s">
        <v>2017</v>
      </c>
      <c r="L612" t="s">
        <v>2128</v>
      </c>
      <c r="M612" t="s">
        <v>78</v>
      </c>
      <c r="N612">
        <f t="shared" si="11"/>
        <v>180</v>
      </c>
      <c r="O612" t="s">
        <v>2053</v>
      </c>
      <c r="P612" t="s">
        <v>2081</v>
      </c>
      <c r="Q612" t="s">
        <v>2081</v>
      </c>
      <c r="R612" t="s">
        <v>2081</v>
      </c>
      <c r="S612" t="s">
        <v>79</v>
      </c>
      <c r="T612" t="s">
        <v>82</v>
      </c>
      <c r="U612" t="s">
        <v>82</v>
      </c>
      <c r="V612">
        <v>10</v>
      </c>
    </row>
    <row r="613" spans="1:22" ht="16.5" thickBot="1" x14ac:dyDescent="0.3">
      <c r="A613" s="15" t="s">
        <v>1159</v>
      </c>
      <c r="B613" s="16" t="s">
        <v>1703</v>
      </c>
      <c r="C613" s="16" t="s">
        <v>1767</v>
      </c>
      <c r="D613" s="16">
        <v>235</v>
      </c>
      <c r="E613" s="16">
        <v>55</v>
      </c>
      <c r="F613" s="16">
        <v>20</v>
      </c>
      <c r="G613" s="24" t="s">
        <v>2149</v>
      </c>
      <c r="H613" s="9" t="s">
        <v>2713</v>
      </c>
      <c r="I613" t="s">
        <v>77</v>
      </c>
      <c r="J613" t="s">
        <v>1996</v>
      </c>
      <c r="K613">
        <v>102</v>
      </c>
      <c r="L613">
        <f>VLOOKUP(K613,Sheet4!$A$2:$B$73,2,FALSE)</f>
        <v>850</v>
      </c>
      <c r="M613" t="s">
        <v>2041</v>
      </c>
      <c r="N613">
        <f t="shared" si="11"/>
        <v>210</v>
      </c>
      <c r="O613" t="s">
        <v>2052</v>
      </c>
      <c r="P613" t="s">
        <v>2067</v>
      </c>
      <c r="Q613" t="s">
        <v>80</v>
      </c>
      <c r="R613">
        <v>500</v>
      </c>
      <c r="S613" t="s">
        <v>79</v>
      </c>
      <c r="T613" t="s">
        <v>82</v>
      </c>
      <c r="U613" t="s">
        <v>82</v>
      </c>
      <c r="V613" t="s">
        <v>2050</v>
      </c>
    </row>
    <row r="614" spans="1:22" ht="16.5" thickBot="1" x14ac:dyDescent="0.3">
      <c r="A614" s="15"/>
      <c r="G614" s="24"/>
      <c r="H614" s="9" t="s">
        <v>2714</v>
      </c>
    </row>
    <row r="615" spans="1:22" ht="16.5" thickBot="1" x14ac:dyDescent="0.3">
      <c r="A615" s="15"/>
      <c r="G615" s="24"/>
      <c r="H615" s="9" t="s">
        <v>2715</v>
      </c>
    </row>
    <row r="616" spans="1:22" ht="16.5" thickBot="1" x14ac:dyDescent="0.3">
      <c r="A616" s="15" t="s">
        <v>365</v>
      </c>
      <c r="B616" s="16" t="s">
        <v>75</v>
      </c>
      <c r="C616" s="16" t="s">
        <v>1828</v>
      </c>
      <c r="D616" s="16">
        <v>265</v>
      </c>
      <c r="E616" s="16">
        <v>70</v>
      </c>
      <c r="F616" s="16">
        <v>17</v>
      </c>
      <c r="G616" s="24" t="s">
        <v>2301</v>
      </c>
      <c r="I616" t="s">
        <v>77</v>
      </c>
      <c r="J616" t="s">
        <v>84</v>
      </c>
      <c r="K616">
        <v>113</v>
      </c>
      <c r="L616">
        <f>VLOOKUP(K616,Sheet4!$A$2:$B$73,2,FALSE)</f>
        <v>1150</v>
      </c>
      <c r="M616" t="s">
        <v>78</v>
      </c>
      <c r="N616">
        <f t="shared" si="11"/>
        <v>180</v>
      </c>
      <c r="O616" t="s">
        <v>2052</v>
      </c>
      <c r="P616" t="s">
        <v>80</v>
      </c>
      <c r="Q616" t="s">
        <v>81</v>
      </c>
      <c r="R616">
        <v>340</v>
      </c>
      <c r="S616" t="s">
        <v>79</v>
      </c>
      <c r="T616" t="s">
        <v>82</v>
      </c>
      <c r="U616" t="s">
        <v>82</v>
      </c>
      <c r="V616" t="s">
        <v>2050</v>
      </c>
    </row>
    <row r="617" spans="1:22" ht="16.5" thickBot="1" x14ac:dyDescent="0.3">
      <c r="A617" s="15" t="s">
        <v>366</v>
      </c>
      <c r="B617" s="16" t="s">
        <v>1697</v>
      </c>
      <c r="C617" s="16" t="s">
        <v>1768</v>
      </c>
      <c r="D617" s="16">
        <v>235</v>
      </c>
      <c r="E617" s="16">
        <v>60</v>
      </c>
      <c r="F617" s="16">
        <v>14</v>
      </c>
      <c r="G617" s="24" t="s">
        <v>2177</v>
      </c>
      <c r="H617" s="9" t="s">
        <v>2811</v>
      </c>
      <c r="I617" t="s">
        <v>1718</v>
      </c>
      <c r="J617" t="s">
        <v>1719</v>
      </c>
      <c r="K617">
        <v>96</v>
      </c>
      <c r="L617">
        <f>VLOOKUP(K617,Sheet4!$A$2:$B$73,2,FALSE)</f>
        <v>710</v>
      </c>
      <c r="M617" t="s">
        <v>2045</v>
      </c>
      <c r="N617">
        <f t="shared" si="11"/>
        <v>190</v>
      </c>
      <c r="O617" t="s">
        <v>2052</v>
      </c>
      <c r="P617" t="s">
        <v>80</v>
      </c>
      <c r="Q617" t="s">
        <v>81</v>
      </c>
      <c r="R617">
        <v>440</v>
      </c>
      <c r="S617" t="s">
        <v>2638</v>
      </c>
      <c r="T617" t="s">
        <v>82</v>
      </c>
      <c r="U617" t="s">
        <v>82</v>
      </c>
      <c r="V617">
        <v>4</v>
      </c>
    </row>
    <row r="618" spans="1:22" ht="16.5" thickBot="1" x14ac:dyDescent="0.3">
      <c r="A618" s="15"/>
      <c r="G618" s="24"/>
      <c r="H618" s="9" t="s">
        <v>2812</v>
      </c>
    </row>
    <row r="619" spans="1:22" ht="16.5" thickBot="1" x14ac:dyDescent="0.3">
      <c r="A619" s="15"/>
      <c r="G619" s="24"/>
      <c r="H619" s="9" t="s">
        <v>2813</v>
      </c>
    </row>
    <row r="620" spans="1:22" ht="16.5" thickBot="1" x14ac:dyDescent="0.3">
      <c r="A620" s="15" t="s">
        <v>367</v>
      </c>
      <c r="B620" s="16" t="s">
        <v>1697</v>
      </c>
      <c r="C620" s="16" t="s">
        <v>1768</v>
      </c>
      <c r="D620" s="16">
        <v>255</v>
      </c>
      <c r="E620" s="16">
        <v>70</v>
      </c>
      <c r="F620" s="16">
        <v>15</v>
      </c>
      <c r="G620" s="24" t="s">
        <v>2177</v>
      </c>
      <c r="H620" s="9" t="s">
        <v>2811</v>
      </c>
      <c r="I620" t="s">
        <v>77</v>
      </c>
      <c r="J620" t="s">
        <v>1719</v>
      </c>
      <c r="K620">
        <v>108</v>
      </c>
      <c r="L620">
        <f>VLOOKUP(K620,Sheet4!$A$2:$B$73,2,FALSE)</f>
        <v>1000</v>
      </c>
      <c r="M620" t="s">
        <v>2045</v>
      </c>
      <c r="N620">
        <f t="shared" si="11"/>
        <v>190</v>
      </c>
      <c r="O620" t="s">
        <v>2052</v>
      </c>
      <c r="P620" t="s">
        <v>80</v>
      </c>
      <c r="Q620" t="s">
        <v>81</v>
      </c>
      <c r="R620">
        <v>440</v>
      </c>
      <c r="S620" t="s">
        <v>2638</v>
      </c>
      <c r="T620" t="s">
        <v>82</v>
      </c>
      <c r="U620" t="s">
        <v>82</v>
      </c>
      <c r="V620">
        <v>4</v>
      </c>
    </row>
    <row r="621" spans="1:22" ht="16.5" thickBot="1" x14ac:dyDescent="0.3">
      <c r="A621" s="15"/>
      <c r="G621" s="24"/>
      <c r="H621" s="9" t="s">
        <v>2812</v>
      </c>
    </row>
    <row r="622" spans="1:22" ht="16.5" thickBot="1" x14ac:dyDescent="0.3">
      <c r="A622" s="15"/>
      <c r="G622" s="24"/>
      <c r="H622" s="9" t="s">
        <v>2813</v>
      </c>
    </row>
    <row r="623" spans="1:22" ht="16.5" thickBot="1" x14ac:dyDescent="0.3">
      <c r="A623" s="15" t="s">
        <v>368</v>
      </c>
      <c r="B623" s="16" t="s">
        <v>75</v>
      </c>
      <c r="C623" s="16" t="s">
        <v>1795</v>
      </c>
      <c r="D623" s="16">
        <v>265</v>
      </c>
      <c r="E623" s="16">
        <v>70</v>
      </c>
      <c r="F623" s="16">
        <v>17</v>
      </c>
      <c r="G623" s="24" t="s">
        <v>2295</v>
      </c>
      <c r="I623" t="s">
        <v>77</v>
      </c>
      <c r="J623" t="s">
        <v>84</v>
      </c>
      <c r="K623">
        <v>115</v>
      </c>
      <c r="L623">
        <f>VLOOKUP(K623,Sheet4!$A$2:$B$73,2,FALSE)</f>
        <v>1215</v>
      </c>
      <c r="M623" t="s">
        <v>2045</v>
      </c>
      <c r="N623">
        <f t="shared" si="11"/>
        <v>190</v>
      </c>
      <c r="O623" t="s">
        <v>2052</v>
      </c>
      <c r="P623" t="s">
        <v>80</v>
      </c>
      <c r="Q623" t="s">
        <v>81</v>
      </c>
      <c r="R623">
        <v>640</v>
      </c>
      <c r="S623" t="s">
        <v>79</v>
      </c>
      <c r="T623" t="s">
        <v>82</v>
      </c>
      <c r="U623" t="s">
        <v>82</v>
      </c>
      <c r="V623" t="s">
        <v>2050</v>
      </c>
    </row>
    <row r="624" spans="1:22" ht="16.5" thickBot="1" x14ac:dyDescent="0.3">
      <c r="A624" s="15" t="s">
        <v>1571</v>
      </c>
      <c r="B624" s="16" t="s">
        <v>75</v>
      </c>
      <c r="C624" s="16" t="s">
        <v>1726</v>
      </c>
      <c r="D624" s="16">
        <v>195</v>
      </c>
      <c r="E624" s="16">
        <v>75</v>
      </c>
      <c r="F624" s="16">
        <v>16</v>
      </c>
      <c r="G624" s="24" t="s">
        <v>2251</v>
      </c>
      <c r="I624" t="s">
        <v>77</v>
      </c>
      <c r="J624" t="s">
        <v>1994</v>
      </c>
      <c r="K624" t="s">
        <v>2018</v>
      </c>
      <c r="L624" t="s">
        <v>2113</v>
      </c>
      <c r="M624" t="s">
        <v>2044</v>
      </c>
      <c r="N624">
        <f t="shared" si="11"/>
        <v>170</v>
      </c>
      <c r="O624" t="s">
        <v>2053</v>
      </c>
      <c r="P624" t="s">
        <v>2081</v>
      </c>
      <c r="Q624" t="s">
        <v>2081</v>
      </c>
      <c r="R624" t="s">
        <v>2081</v>
      </c>
      <c r="S624" t="s">
        <v>79</v>
      </c>
      <c r="T624" t="s">
        <v>82</v>
      </c>
      <c r="U624" t="s">
        <v>82</v>
      </c>
      <c r="V624">
        <v>10</v>
      </c>
    </row>
    <row r="625" spans="1:22" ht="16.5" thickBot="1" x14ac:dyDescent="0.3">
      <c r="A625" s="15" t="s">
        <v>604</v>
      </c>
      <c r="B625" s="16" t="s">
        <v>75</v>
      </c>
      <c r="C625" s="16" t="s">
        <v>1827</v>
      </c>
      <c r="D625" s="16">
        <v>215</v>
      </c>
      <c r="E625" s="16">
        <v>75</v>
      </c>
      <c r="F625" s="16">
        <v>15</v>
      </c>
      <c r="G625" s="24" t="s">
        <v>2294</v>
      </c>
      <c r="I625" t="s">
        <v>77</v>
      </c>
      <c r="J625" t="s">
        <v>84</v>
      </c>
      <c r="K625" t="s">
        <v>2019</v>
      </c>
      <c r="L625" t="s">
        <v>2107</v>
      </c>
      <c r="M625" t="s">
        <v>78</v>
      </c>
      <c r="N625">
        <f t="shared" si="11"/>
        <v>180</v>
      </c>
      <c r="O625" t="s">
        <v>2055</v>
      </c>
      <c r="P625" t="s">
        <v>2081</v>
      </c>
      <c r="Q625" t="s">
        <v>2081</v>
      </c>
      <c r="R625" t="s">
        <v>2081</v>
      </c>
      <c r="S625" t="s">
        <v>79</v>
      </c>
      <c r="T625" t="s">
        <v>82</v>
      </c>
      <c r="U625" t="s">
        <v>82</v>
      </c>
      <c r="V625">
        <v>8</v>
      </c>
    </row>
    <row r="626" spans="1:22" ht="16.5" thickBot="1" x14ac:dyDescent="0.3">
      <c r="A626" s="15" t="s">
        <v>371</v>
      </c>
      <c r="B626" s="16" t="s">
        <v>1700</v>
      </c>
      <c r="C626" s="16" t="s">
        <v>1829</v>
      </c>
      <c r="D626" s="16">
        <v>255</v>
      </c>
      <c r="E626" s="16">
        <v>40</v>
      </c>
      <c r="F626" s="16">
        <v>19</v>
      </c>
      <c r="G626" s="24" t="s">
        <v>2223</v>
      </c>
      <c r="I626" t="s">
        <v>1718</v>
      </c>
      <c r="J626" t="s">
        <v>1995</v>
      </c>
      <c r="K626">
        <v>96</v>
      </c>
      <c r="L626">
        <f>VLOOKUP(K626,Sheet4!$A$2:$B$73,2,FALSE)</f>
        <v>710</v>
      </c>
      <c r="M626" t="s">
        <v>2043</v>
      </c>
      <c r="N626">
        <f t="shared" si="11"/>
        <v>270</v>
      </c>
      <c r="O626" t="s">
        <v>2052</v>
      </c>
      <c r="P626" t="s">
        <v>2067</v>
      </c>
      <c r="Q626" t="s">
        <v>80</v>
      </c>
      <c r="R626">
        <v>400</v>
      </c>
      <c r="S626" t="s">
        <v>79</v>
      </c>
      <c r="T626" t="s">
        <v>82</v>
      </c>
      <c r="U626" t="s">
        <v>82</v>
      </c>
      <c r="V626" t="s">
        <v>2050</v>
      </c>
    </row>
    <row r="627" spans="1:22" ht="16.5" thickBot="1" x14ac:dyDescent="0.3">
      <c r="A627" s="15" t="s">
        <v>1188</v>
      </c>
      <c r="B627" s="16" t="s">
        <v>1700</v>
      </c>
      <c r="C627" s="16" t="s">
        <v>1732</v>
      </c>
      <c r="D627" s="16">
        <v>225</v>
      </c>
      <c r="E627" s="16">
        <v>45</v>
      </c>
      <c r="F627" s="16">
        <v>18</v>
      </c>
      <c r="G627" s="24" t="s">
        <v>2211</v>
      </c>
      <c r="I627" t="s">
        <v>1718</v>
      </c>
      <c r="J627" t="s">
        <v>1720</v>
      </c>
      <c r="K627">
        <v>95</v>
      </c>
      <c r="L627">
        <f>VLOOKUP(K627,Sheet4!$A$2:$B$73,2,FALSE)</f>
        <v>690</v>
      </c>
      <c r="M627" t="s">
        <v>2040</v>
      </c>
      <c r="N627">
        <f t="shared" si="11"/>
        <v>300</v>
      </c>
      <c r="O627" t="s">
        <v>85</v>
      </c>
      <c r="P627" t="s">
        <v>2067</v>
      </c>
      <c r="Q627" t="s">
        <v>80</v>
      </c>
      <c r="R627">
        <v>260</v>
      </c>
      <c r="S627" t="s">
        <v>79</v>
      </c>
      <c r="T627" t="s">
        <v>2051</v>
      </c>
      <c r="U627" t="s">
        <v>82</v>
      </c>
      <c r="V627" t="s">
        <v>2050</v>
      </c>
    </row>
    <row r="628" spans="1:22" ht="16.5" thickBot="1" x14ac:dyDescent="0.3">
      <c r="A628" s="15"/>
      <c r="G628" s="24"/>
    </row>
    <row r="629" spans="1:22" ht="16.5" thickBot="1" x14ac:dyDescent="0.3">
      <c r="A629" s="15"/>
      <c r="G629" s="24"/>
    </row>
    <row r="630" spans="1:22" ht="16.5" thickBot="1" x14ac:dyDescent="0.3">
      <c r="A630" s="15" t="s">
        <v>384</v>
      </c>
      <c r="B630" s="16" t="s">
        <v>1700</v>
      </c>
      <c r="C630" s="16" t="s">
        <v>1732</v>
      </c>
      <c r="D630" s="16">
        <v>225</v>
      </c>
      <c r="E630" s="16">
        <v>50</v>
      </c>
      <c r="F630" s="16">
        <v>17</v>
      </c>
      <c r="G630" s="24" t="s">
        <v>2211</v>
      </c>
      <c r="I630" t="s">
        <v>1718</v>
      </c>
      <c r="J630" t="s">
        <v>1720</v>
      </c>
      <c r="K630">
        <v>94</v>
      </c>
      <c r="L630">
        <f>VLOOKUP(K630,Sheet4!$A$2:$B$73,2,FALSE)</f>
        <v>670</v>
      </c>
      <c r="M630" t="s">
        <v>2043</v>
      </c>
      <c r="N630">
        <f t="shared" si="11"/>
        <v>270</v>
      </c>
      <c r="O630" t="s">
        <v>2052</v>
      </c>
      <c r="P630" t="s">
        <v>2067</v>
      </c>
      <c r="Q630" t="s">
        <v>80</v>
      </c>
      <c r="R630">
        <v>260</v>
      </c>
      <c r="S630" t="s">
        <v>79</v>
      </c>
      <c r="T630" t="s">
        <v>2051</v>
      </c>
      <c r="U630" t="s">
        <v>2051</v>
      </c>
      <c r="V630" t="s">
        <v>2050</v>
      </c>
    </row>
    <row r="631" spans="1:22" ht="16.5" thickBot="1" x14ac:dyDescent="0.3">
      <c r="A631" s="15"/>
      <c r="G631" s="24"/>
    </row>
    <row r="632" spans="1:22" ht="16.5" thickBot="1" x14ac:dyDescent="0.3">
      <c r="A632" s="15"/>
      <c r="G632" s="24"/>
    </row>
    <row r="633" spans="1:22" ht="16.5" thickBot="1" x14ac:dyDescent="0.3">
      <c r="A633" s="15" t="s">
        <v>374</v>
      </c>
      <c r="B633" s="16" t="s">
        <v>1697</v>
      </c>
      <c r="C633" s="16" t="s">
        <v>1830</v>
      </c>
      <c r="D633" s="16">
        <v>235</v>
      </c>
      <c r="E633" s="16">
        <v>60</v>
      </c>
      <c r="F633" s="16">
        <v>17</v>
      </c>
      <c r="G633" s="24" t="s">
        <v>2186</v>
      </c>
      <c r="H633" s="9" t="s">
        <v>2840</v>
      </c>
      <c r="I633" t="s">
        <v>77</v>
      </c>
      <c r="J633" t="s">
        <v>84</v>
      </c>
      <c r="K633">
        <v>102</v>
      </c>
      <c r="L633">
        <f>VLOOKUP(K633,Sheet4!$A$2:$B$73,2,FALSE)</f>
        <v>850</v>
      </c>
      <c r="M633" t="s">
        <v>2045</v>
      </c>
      <c r="N633">
        <f t="shared" si="11"/>
        <v>190</v>
      </c>
      <c r="O633" t="s">
        <v>2052</v>
      </c>
      <c r="P633" t="s">
        <v>80</v>
      </c>
      <c r="Q633" t="s">
        <v>81</v>
      </c>
      <c r="R633">
        <v>520</v>
      </c>
      <c r="S633" t="s">
        <v>2640</v>
      </c>
      <c r="T633" t="s">
        <v>82</v>
      </c>
      <c r="U633" t="s">
        <v>82</v>
      </c>
      <c r="V633">
        <v>4</v>
      </c>
    </row>
    <row r="634" spans="1:22" ht="16.5" thickBot="1" x14ac:dyDescent="0.3">
      <c r="A634" s="15"/>
      <c r="G634" s="24"/>
      <c r="H634" s="9" t="s">
        <v>2841</v>
      </c>
    </row>
    <row r="635" spans="1:22" ht="16.5" thickBot="1" x14ac:dyDescent="0.3">
      <c r="A635" s="15"/>
      <c r="G635" s="24"/>
      <c r="H635" s="9" t="s">
        <v>2842</v>
      </c>
    </row>
    <row r="636" spans="1:22" ht="16.5" thickBot="1" x14ac:dyDescent="0.3">
      <c r="A636" s="15" t="s">
        <v>375</v>
      </c>
      <c r="B636" s="16" t="s">
        <v>1700</v>
      </c>
      <c r="C636" s="16" t="s">
        <v>1752</v>
      </c>
      <c r="D636" s="16">
        <v>215</v>
      </c>
      <c r="E636" s="16">
        <v>75</v>
      </c>
      <c r="F636" s="16">
        <v>15</v>
      </c>
      <c r="G636" s="24" t="s">
        <v>2230</v>
      </c>
      <c r="I636" t="s">
        <v>77</v>
      </c>
      <c r="J636" t="s">
        <v>1719</v>
      </c>
      <c r="K636">
        <v>106</v>
      </c>
      <c r="L636">
        <f>VLOOKUP(K636,Sheet4!$A$2:$B$73,2,FALSE)</f>
        <v>950</v>
      </c>
      <c r="M636" t="s">
        <v>2045</v>
      </c>
      <c r="N636">
        <f t="shared" si="11"/>
        <v>190</v>
      </c>
      <c r="O636" t="s">
        <v>2055</v>
      </c>
      <c r="P636" t="s">
        <v>2081</v>
      </c>
      <c r="Q636" t="s">
        <v>2081</v>
      </c>
      <c r="R636" t="s">
        <v>2081</v>
      </c>
      <c r="S636" t="s">
        <v>2638</v>
      </c>
      <c r="T636" t="s">
        <v>82</v>
      </c>
      <c r="U636" t="s">
        <v>82</v>
      </c>
      <c r="V636">
        <v>8</v>
      </c>
    </row>
    <row r="637" spans="1:22" ht="16.5" thickBot="1" x14ac:dyDescent="0.3">
      <c r="A637" s="15" t="s">
        <v>376</v>
      </c>
      <c r="B637" s="16" t="s">
        <v>1708</v>
      </c>
      <c r="C637" s="16" t="s">
        <v>2581</v>
      </c>
      <c r="D637" s="16">
        <v>185</v>
      </c>
      <c r="E637" s="16">
        <v>55</v>
      </c>
      <c r="F637" s="16">
        <v>15</v>
      </c>
      <c r="G637" s="24" t="s">
        <v>2582</v>
      </c>
      <c r="I637" t="s">
        <v>1718</v>
      </c>
      <c r="J637" t="s">
        <v>1719</v>
      </c>
      <c r="K637">
        <v>82</v>
      </c>
      <c r="L637">
        <f>VLOOKUP(K637,Sheet4!$A$2:$B$73,2,FALSE)</f>
        <v>475</v>
      </c>
      <c r="M637" t="s">
        <v>2042</v>
      </c>
      <c r="N637">
        <f t="shared" si="11"/>
        <v>240</v>
      </c>
      <c r="O637" t="s">
        <v>2052</v>
      </c>
      <c r="P637" t="s">
        <v>80</v>
      </c>
      <c r="Q637" t="s">
        <v>80</v>
      </c>
      <c r="R637">
        <v>400</v>
      </c>
      <c r="S637" t="s">
        <v>79</v>
      </c>
      <c r="T637" t="s">
        <v>82</v>
      </c>
      <c r="U637" t="s">
        <v>82</v>
      </c>
      <c r="V637" t="s">
        <v>2050</v>
      </c>
    </row>
    <row r="638" spans="1:22" ht="16.5" thickBot="1" x14ac:dyDescent="0.3">
      <c r="A638" s="15" t="s">
        <v>377</v>
      </c>
      <c r="B638" s="16" t="s">
        <v>1697</v>
      </c>
      <c r="C638" s="16" t="s">
        <v>1805</v>
      </c>
      <c r="D638" s="16">
        <v>275</v>
      </c>
      <c r="E638" s="16">
        <v>70</v>
      </c>
      <c r="F638" s="16">
        <v>18</v>
      </c>
      <c r="G638" s="24" t="s">
        <v>2195</v>
      </c>
      <c r="H638" s="9" t="s">
        <v>2869</v>
      </c>
      <c r="I638" t="s">
        <v>77</v>
      </c>
      <c r="J638" t="s">
        <v>84</v>
      </c>
      <c r="K638" t="s">
        <v>2017</v>
      </c>
      <c r="L638" t="s">
        <v>2128</v>
      </c>
      <c r="M638" t="s">
        <v>2046</v>
      </c>
      <c r="N638">
        <f t="shared" si="11"/>
        <v>150</v>
      </c>
      <c r="O638" t="s">
        <v>2053</v>
      </c>
      <c r="P638" t="s">
        <v>2081</v>
      </c>
      <c r="Q638" t="s">
        <v>2081</v>
      </c>
      <c r="R638" t="s">
        <v>2081</v>
      </c>
      <c r="S638" t="s">
        <v>2638</v>
      </c>
      <c r="T638" t="s">
        <v>82</v>
      </c>
      <c r="U638" t="s">
        <v>82</v>
      </c>
      <c r="V638">
        <v>10</v>
      </c>
    </row>
    <row r="639" spans="1:22" ht="16.5" thickBot="1" x14ac:dyDescent="0.3">
      <c r="A639" s="15"/>
      <c r="G639" s="24"/>
      <c r="H639" s="9" t="s">
        <v>2870</v>
      </c>
    </row>
    <row r="640" spans="1:22" ht="16.5" thickBot="1" x14ac:dyDescent="0.3">
      <c r="A640" s="15"/>
      <c r="G640" s="24"/>
      <c r="H640" s="9" t="s">
        <v>2871</v>
      </c>
    </row>
    <row r="641" spans="1:22" ht="16.5" thickBot="1" x14ac:dyDescent="0.3">
      <c r="A641" s="15" t="s">
        <v>378</v>
      </c>
      <c r="B641" s="16" t="s">
        <v>1697</v>
      </c>
      <c r="C641" s="16" t="s">
        <v>1772</v>
      </c>
      <c r="D641" s="16">
        <v>255</v>
      </c>
      <c r="E641" s="16">
        <v>70</v>
      </c>
      <c r="F641" s="16">
        <v>15</v>
      </c>
      <c r="G641" s="24" t="s">
        <v>2188</v>
      </c>
      <c r="H641" s="9" t="s">
        <v>2840</v>
      </c>
      <c r="I641" t="s">
        <v>77</v>
      </c>
      <c r="J641" t="s">
        <v>84</v>
      </c>
      <c r="K641">
        <v>108</v>
      </c>
      <c r="L641">
        <f>VLOOKUP(K641,Sheet4!$A$2:$B$73,2,FALSE)</f>
        <v>1000</v>
      </c>
      <c r="M641" t="s">
        <v>78</v>
      </c>
      <c r="N641">
        <f t="shared" si="11"/>
        <v>180</v>
      </c>
      <c r="O641" t="s">
        <v>2063</v>
      </c>
      <c r="P641" t="s">
        <v>80</v>
      </c>
      <c r="Q641" t="s">
        <v>81</v>
      </c>
      <c r="R641">
        <v>520</v>
      </c>
      <c r="S641" t="s">
        <v>2640</v>
      </c>
      <c r="T641" t="s">
        <v>82</v>
      </c>
      <c r="U641" t="s">
        <v>82</v>
      </c>
      <c r="V641">
        <v>4</v>
      </c>
    </row>
    <row r="642" spans="1:22" ht="16.5" thickBot="1" x14ac:dyDescent="0.3">
      <c r="A642" s="15"/>
      <c r="G642" s="24"/>
      <c r="H642" s="9" t="s">
        <v>2842</v>
      </c>
    </row>
    <row r="643" spans="1:22" ht="16.5" thickBot="1" x14ac:dyDescent="0.3">
      <c r="A643" s="15"/>
      <c r="G643" s="24"/>
      <c r="H643" s="9" t="s">
        <v>2841</v>
      </c>
    </row>
    <row r="644" spans="1:22" ht="16.5" thickBot="1" x14ac:dyDescent="0.3">
      <c r="A644" s="15" t="s">
        <v>379</v>
      </c>
      <c r="B644" s="16" t="s">
        <v>1697</v>
      </c>
      <c r="C644" s="16" t="s">
        <v>1777</v>
      </c>
      <c r="D644" s="16">
        <v>275</v>
      </c>
      <c r="E644" s="16">
        <v>55</v>
      </c>
      <c r="F644" s="16">
        <v>20</v>
      </c>
      <c r="G644" s="24" t="s">
        <v>2200</v>
      </c>
      <c r="H644" s="9" t="s">
        <v>2890</v>
      </c>
      <c r="I644" t="s">
        <v>77</v>
      </c>
      <c r="J644" t="s">
        <v>84</v>
      </c>
      <c r="K644">
        <v>117</v>
      </c>
      <c r="L644">
        <f>VLOOKUP(K644,Sheet4!$A$2:$B$73,2,FALSE)</f>
        <v>1285</v>
      </c>
      <c r="M644" t="s">
        <v>78</v>
      </c>
      <c r="N644">
        <f t="shared" si="11"/>
        <v>180</v>
      </c>
      <c r="O644" t="s">
        <v>85</v>
      </c>
      <c r="P644" t="s">
        <v>80</v>
      </c>
      <c r="Q644" t="s">
        <v>81</v>
      </c>
      <c r="R644">
        <v>520</v>
      </c>
      <c r="S644" t="s">
        <v>79</v>
      </c>
      <c r="T644" t="s">
        <v>82</v>
      </c>
      <c r="U644" t="s">
        <v>82</v>
      </c>
      <c r="V644">
        <v>6</v>
      </c>
    </row>
    <row r="645" spans="1:22" ht="16.5" thickBot="1" x14ac:dyDescent="0.3">
      <c r="A645" s="15"/>
      <c r="G645" s="24"/>
      <c r="H645" s="9" t="s">
        <v>2891</v>
      </c>
    </row>
    <row r="646" spans="1:22" ht="16.5" thickBot="1" x14ac:dyDescent="0.3">
      <c r="A646" s="15"/>
      <c r="G646" s="24"/>
      <c r="H646" s="9" t="s">
        <v>2892</v>
      </c>
    </row>
    <row r="647" spans="1:22" ht="16.5" thickBot="1" x14ac:dyDescent="0.3">
      <c r="A647" s="15" t="s">
        <v>380</v>
      </c>
      <c r="B647" s="16" t="s">
        <v>1697</v>
      </c>
      <c r="C647" s="16" t="s">
        <v>1805</v>
      </c>
      <c r="D647" s="16">
        <v>265</v>
      </c>
      <c r="E647" s="16">
        <v>75</v>
      </c>
      <c r="F647" s="16">
        <v>16</v>
      </c>
      <c r="G647" s="24" t="s">
        <v>2195</v>
      </c>
      <c r="H647" s="9" t="s">
        <v>2869</v>
      </c>
      <c r="I647" t="s">
        <v>77</v>
      </c>
      <c r="J647" t="s">
        <v>84</v>
      </c>
      <c r="K647" t="s">
        <v>2004</v>
      </c>
      <c r="L647" t="s">
        <v>2091</v>
      </c>
      <c r="M647" t="s">
        <v>2039</v>
      </c>
      <c r="N647">
        <f t="shared" si="11"/>
        <v>160</v>
      </c>
      <c r="O647" t="s">
        <v>2053</v>
      </c>
      <c r="P647" t="s">
        <v>2081</v>
      </c>
      <c r="Q647" t="s">
        <v>2081</v>
      </c>
      <c r="R647" t="s">
        <v>2081</v>
      </c>
      <c r="S647" t="s">
        <v>2638</v>
      </c>
      <c r="T647" t="s">
        <v>82</v>
      </c>
      <c r="U647" t="s">
        <v>82</v>
      </c>
      <c r="V647">
        <v>10</v>
      </c>
    </row>
    <row r="648" spans="1:22" ht="16.5" thickBot="1" x14ac:dyDescent="0.3">
      <c r="A648" s="15"/>
      <c r="G648" s="24"/>
      <c r="H648" s="9" t="s">
        <v>2870</v>
      </c>
    </row>
    <row r="649" spans="1:22" ht="16.5" thickBot="1" x14ac:dyDescent="0.3">
      <c r="A649" s="15"/>
      <c r="G649" s="24"/>
      <c r="H649" s="9" t="s">
        <v>2871</v>
      </c>
    </row>
    <row r="650" spans="1:22" ht="16.5" thickBot="1" x14ac:dyDescent="0.3">
      <c r="A650" s="15" t="s">
        <v>381</v>
      </c>
      <c r="B650" s="16" t="s">
        <v>1707</v>
      </c>
      <c r="C650" s="16" t="s">
        <v>1831</v>
      </c>
      <c r="D650" s="16">
        <v>225</v>
      </c>
      <c r="E650" s="16">
        <v>45</v>
      </c>
      <c r="F650" s="16">
        <v>17</v>
      </c>
      <c r="G650" s="24" t="s">
        <v>2361</v>
      </c>
      <c r="I650" t="s">
        <v>1718</v>
      </c>
      <c r="J650" t="s">
        <v>1996</v>
      </c>
      <c r="K650">
        <v>94</v>
      </c>
      <c r="L650">
        <f>VLOOKUP(K650,Sheet4!$A$2:$B$73,2,FALSE)</f>
        <v>670</v>
      </c>
      <c r="M650" t="s">
        <v>2043</v>
      </c>
      <c r="N650">
        <f t="shared" si="11"/>
        <v>270</v>
      </c>
      <c r="O650" t="s">
        <v>85</v>
      </c>
      <c r="P650" t="s">
        <v>80</v>
      </c>
      <c r="Q650" t="s">
        <v>80</v>
      </c>
      <c r="R650">
        <v>380</v>
      </c>
      <c r="S650" t="s">
        <v>79</v>
      </c>
      <c r="T650" t="s">
        <v>82</v>
      </c>
      <c r="U650" t="s">
        <v>82</v>
      </c>
      <c r="V650" t="s">
        <v>2050</v>
      </c>
    </row>
    <row r="651" spans="1:22" ht="16.5" thickBot="1" x14ac:dyDescent="0.3">
      <c r="A651" s="15" t="s">
        <v>382</v>
      </c>
      <c r="B651" s="16" t="s">
        <v>1707</v>
      </c>
      <c r="C651" s="16" t="s">
        <v>1808</v>
      </c>
      <c r="D651" s="16">
        <v>185</v>
      </c>
      <c r="E651" s="16">
        <v>65</v>
      </c>
      <c r="F651" s="16">
        <v>15</v>
      </c>
      <c r="G651" s="24" t="s">
        <v>2360</v>
      </c>
      <c r="I651" t="s">
        <v>1718</v>
      </c>
      <c r="J651" t="s">
        <v>1720</v>
      </c>
      <c r="K651">
        <v>88</v>
      </c>
      <c r="L651">
        <f>VLOOKUP(K651,Sheet4!$A$2:$B$73,2,FALSE)</f>
        <v>560</v>
      </c>
      <c r="M651" t="s">
        <v>2041</v>
      </c>
      <c r="N651">
        <f t="shared" si="11"/>
        <v>210</v>
      </c>
      <c r="O651" t="s">
        <v>2052</v>
      </c>
      <c r="P651" t="s">
        <v>80</v>
      </c>
      <c r="Q651" t="s">
        <v>81</v>
      </c>
      <c r="R651">
        <v>400</v>
      </c>
      <c r="S651" t="s">
        <v>79</v>
      </c>
      <c r="T651" t="s">
        <v>82</v>
      </c>
      <c r="U651" t="s">
        <v>82</v>
      </c>
      <c r="V651" t="s">
        <v>2050</v>
      </c>
    </row>
    <row r="652" spans="1:22" ht="16.5" thickBot="1" x14ac:dyDescent="0.3">
      <c r="A652" s="15" t="s">
        <v>383</v>
      </c>
      <c r="B652" s="16" t="s">
        <v>75</v>
      </c>
      <c r="C652" s="16" t="s">
        <v>1786</v>
      </c>
      <c r="D652" s="16">
        <v>235</v>
      </c>
      <c r="E652" s="16">
        <v>65</v>
      </c>
      <c r="F652" s="16">
        <v>17</v>
      </c>
      <c r="G652" s="24" t="s">
        <v>2242</v>
      </c>
      <c r="I652" t="s">
        <v>77</v>
      </c>
      <c r="J652" t="s">
        <v>1720</v>
      </c>
      <c r="K652">
        <v>104</v>
      </c>
      <c r="L652">
        <f>VLOOKUP(K652,Sheet4!$A$2:$B$73,2,FALSE)</f>
        <v>900</v>
      </c>
      <c r="M652" t="s">
        <v>2041</v>
      </c>
      <c r="N652">
        <f t="shared" si="11"/>
        <v>210</v>
      </c>
      <c r="O652" t="s">
        <v>2052</v>
      </c>
      <c r="P652" t="s">
        <v>80</v>
      </c>
      <c r="Q652" t="s">
        <v>81</v>
      </c>
      <c r="R652">
        <v>740</v>
      </c>
      <c r="S652" t="s">
        <v>79</v>
      </c>
      <c r="T652" t="s">
        <v>82</v>
      </c>
      <c r="U652" t="s">
        <v>82</v>
      </c>
      <c r="V652" t="s">
        <v>2050</v>
      </c>
    </row>
    <row r="653" spans="1:22" ht="16.5" thickBot="1" x14ac:dyDescent="0.3">
      <c r="A653" s="15" t="s">
        <v>385</v>
      </c>
      <c r="B653" s="16" t="s">
        <v>1700</v>
      </c>
      <c r="C653" s="16" t="s">
        <v>1732</v>
      </c>
      <c r="D653" s="16">
        <v>225</v>
      </c>
      <c r="E653" s="16">
        <v>45</v>
      </c>
      <c r="F653" s="16">
        <v>17</v>
      </c>
      <c r="G653" s="24" t="s">
        <v>2211</v>
      </c>
      <c r="I653" t="s">
        <v>1718</v>
      </c>
      <c r="J653" t="s">
        <v>1720</v>
      </c>
      <c r="K653">
        <v>91</v>
      </c>
      <c r="L653">
        <f>VLOOKUP(K653,Sheet4!$A$2:$B$73,2,FALSE)</f>
        <v>615</v>
      </c>
      <c r="M653" t="s">
        <v>2040</v>
      </c>
      <c r="N653">
        <f t="shared" si="11"/>
        <v>300</v>
      </c>
      <c r="O653" t="s">
        <v>2052</v>
      </c>
      <c r="P653" t="s">
        <v>2067</v>
      </c>
      <c r="Q653" t="s">
        <v>80</v>
      </c>
      <c r="R653">
        <v>260</v>
      </c>
      <c r="S653" t="s">
        <v>79</v>
      </c>
      <c r="T653" t="s">
        <v>2051</v>
      </c>
      <c r="U653" t="s">
        <v>82</v>
      </c>
      <c r="V653" t="s">
        <v>2050</v>
      </c>
    </row>
    <row r="654" spans="1:22" ht="16.5" thickBot="1" x14ac:dyDescent="0.3">
      <c r="A654" s="15"/>
      <c r="G654" s="24"/>
    </row>
    <row r="655" spans="1:22" ht="16.5" thickBot="1" x14ac:dyDescent="0.3">
      <c r="A655" s="15"/>
      <c r="G655" s="24"/>
    </row>
    <row r="656" spans="1:22" ht="16.5" thickBot="1" x14ac:dyDescent="0.3">
      <c r="A656" s="15" t="s">
        <v>386</v>
      </c>
      <c r="B656" s="16" t="s">
        <v>1702</v>
      </c>
      <c r="C656" s="16" t="s">
        <v>1774</v>
      </c>
      <c r="D656" s="16">
        <v>195</v>
      </c>
      <c r="E656" s="16">
        <v>55</v>
      </c>
      <c r="F656" s="16">
        <v>15</v>
      </c>
      <c r="G656" s="24" t="s">
        <v>2313</v>
      </c>
      <c r="H656" s="9" t="s">
        <v>2901</v>
      </c>
      <c r="I656" t="s">
        <v>1718</v>
      </c>
      <c r="J656" t="s">
        <v>1719</v>
      </c>
      <c r="K656">
        <v>85</v>
      </c>
      <c r="L656">
        <f>VLOOKUP(K656,Sheet4!$A$2:$B$73,2,FALSE)</f>
        <v>515</v>
      </c>
      <c r="M656" t="s">
        <v>2042</v>
      </c>
      <c r="N656">
        <f t="shared" si="11"/>
        <v>240</v>
      </c>
      <c r="O656" t="s">
        <v>2052</v>
      </c>
      <c r="P656" t="s">
        <v>80</v>
      </c>
      <c r="Q656" t="s">
        <v>80</v>
      </c>
      <c r="R656">
        <v>460</v>
      </c>
      <c r="S656" t="s">
        <v>79</v>
      </c>
      <c r="T656" t="s">
        <v>82</v>
      </c>
      <c r="U656" t="s">
        <v>82</v>
      </c>
      <c r="V656" t="s">
        <v>2050</v>
      </c>
    </row>
    <row r="657" spans="1:22" ht="16.5" thickBot="1" x14ac:dyDescent="0.3">
      <c r="A657" s="15"/>
      <c r="G657" s="24"/>
      <c r="H657" s="9" t="s">
        <v>2902</v>
      </c>
    </row>
    <row r="658" spans="1:22" ht="16.5" thickBot="1" x14ac:dyDescent="0.3">
      <c r="A658" s="15"/>
      <c r="G658" s="24"/>
      <c r="H658" s="9" t="s">
        <v>2903</v>
      </c>
    </row>
    <row r="659" spans="1:22" ht="16.5" thickBot="1" x14ac:dyDescent="0.3">
      <c r="A659" s="15" t="s">
        <v>1386</v>
      </c>
      <c r="B659" s="16" t="s">
        <v>75</v>
      </c>
      <c r="C659" s="16" t="s">
        <v>1832</v>
      </c>
      <c r="D659" s="16">
        <v>235</v>
      </c>
      <c r="E659" s="16">
        <v>50</v>
      </c>
      <c r="F659" s="16">
        <v>18</v>
      </c>
      <c r="G659" s="24" t="s">
        <v>2261</v>
      </c>
      <c r="I659" t="s">
        <v>1718</v>
      </c>
      <c r="J659" t="s">
        <v>1996</v>
      </c>
      <c r="K659">
        <v>97</v>
      </c>
      <c r="L659">
        <f>VLOOKUP(K659,Sheet4!$A$2:$B$73,2,FALSE)</f>
        <v>730</v>
      </c>
      <c r="M659" t="s">
        <v>2043</v>
      </c>
      <c r="N659">
        <f t="shared" si="11"/>
        <v>270</v>
      </c>
      <c r="O659" t="s">
        <v>2052</v>
      </c>
      <c r="P659" t="s">
        <v>2067</v>
      </c>
      <c r="Q659" t="s">
        <v>80</v>
      </c>
      <c r="R659">
        <v>500</v>
      </c>
      <c r="S659" t="s">
        <v>79</v>
      </c>
      <c r="T659" t="s">
        <v>2051</v>
      </c>
      <c r="U659" t="s">
        <v>82</v>
      </c>
      <c r="V659" t="s">
        <v>2050</v>
      </c>
    </row>
    <row r="660" spans="1:22" ht="16.5" thickBot="1" x14ac:dyDescent="0.3">
      <c r="A660" s="15" t="s">
        <v>388</v>
      </c>
      <c r="B660" s="16" t="s">
        <v>1697</v>
      </c>
      <c r="C660" s="16" t="s">
        <v>1805</v>
      </c>
      <c r="D660" s="16">
        <v>10.5</v>
      </c>
      <c r="E660" s="16">
        <v>90</v>
      </c>
      <c r="F660" s="16">
        <v>15</v>
      </c>
      <c r="G660" s="24" t="s">
        <v>2195</v>
      </c>
      <c r="H660" s="9" t="s">
        <v>2869</v>
      </c>
      <c r="I660" t="s">
        <v>77</v>
      </c>
      <c r="J660" t="s">
        <v>84</v>
      </c>
      <c r="K660">
        <v>109</v>
      </c>
      <c r="L660">
        <f>VLOOKUP(K660,Sheet4!$A$2:$B$73,2,FALSE)</f>
        <v>1030</v>
      </c>
      <c r="M660" t="s">
        <v>2039</v>
      </c>
      <c r="N660">
        <f t="shared" si="11"/>
        <v>160</v>
      </c>
      <c r="O660" t="s">
        <v>2054</v>
      </c>
      <c r="P660" t="s">
        <v>2081</v>
      </c>
      <c r="Q660" t="s">
        <v>2081</v>
      </c>
      <c r="R660" t="s">
        <v>2081</v>
      </c>
      <c r="S660" t="s">
        <v>2638</v>
      </c>
      <c r="T660" t="s">
        <v>82</v>
      </c>
      <c r="U660" t="s">
        <v>82</v>
      </c>
      <c r="V660">
        <v>6</v>
      </c>
    </row>
    <row r="661" spans="1:22" ht="16.5" thickBot="1" x14ac:dyDescent="0.3">
      <c r="A661" s="15"/>
      <c r="G661" s="24"/>
      <c r="H661" s="9" t="s">
        <v>2870</v>
      </c>
    </row>
    <row r="662" spans="1:22" ht="16.5" thickBot="1" x14ac:dyDescent="0.3">
      <c r="A662" s="15"/>
      <c r="G662" s="24"/>
      <c r="H662" s="9" t="s">
        <v>2871</v>
      </c>
    </row>
    <row r="663" spans="1:22" ht="16.5" thickBot="1" x14ac:dyDescent="0.3">
      <c r="A663" s="15" t="s">
        <v>389</v>
      </c>
      <c r="B663" s="16" t="s">
        <v>1704</v>
      </c>
      <c r="C663" s="16" t="s">
        <v>1787</v>
      </c>
      <c r="D663" s="16">
        <v>195</v>
      </c>
      <c r="E663" s="16">
        <v>90</v>
      </c>
      <c r="F663" s="16">
        <v>15</v>
      </c>
      <c r="G663" s="24" t="s">
        <v>2376</v>
      </c>
      <c r="I663" t="s">
        <v>77</v>
      </c>
      <c r="J663" t="s">
        <v>1994</v>
      </c>
      <c r="K663" t="s">
        <v>2020</v>
      </c>
      <c r="L663" t="s">
        <v>2108</v>
      </c>
      <c r="M663" t="s">
        <v>2039</v>
      </c>
      <c r="N663">
        <f t="shared" si="11"/>
        <v>160</v>
      </c>
      <c r="O663" t="s">
        <v>2055</v>
      </c>
      <c r="P663" t="s">
        <v>2081</v>
      </c>
      <c r="Q663" t="s">
        <v>2081</v>
      </c>
      <c r="R663" t="s">
        <v>2081</v>
      </c>
      <c r="S663" t="s">
        <v>79</v>
      </c>
      <c r="T663" t="s">
        <v>82</v>
      </c>
      <c r="U663" t="s">
        <v>82</v>
      </c>
      <c r="V663">
        <v>8</v>
      </c>
    </row>
    <row r="664" spans="1:22" ht="16.5" thickBot="1" x14ac:dyDescent="0.3">
      <c r="A664" s="15" t="s">
        <v>390</v>
      </c>
      <c r="B664" s="16" t="s">
        <v>1700</v>
      </c>
      <c r="C664" s="16" t="s">
        <v>1752</v>
      </c>
      <c r="D664" s="16">
        <v>235</v>
      </c>
      <c r="E664" s="16">
        <v>80</v>
      </c>
      <c r="F664" s="16">
        <v>17</v>
      </c>
      <c r="G664" s="24" t="s">
        <v>2230</v>
      </c>
      <c r="I664" t="s">
        <v>77</v>
      </c>
      <c r="J664" t="s">
        <v>1719</v>
      </c>
      <c r="K664">
        <v>120</v>
      </c>
      <c r="L664">
        <f>VLOOKUP(K664,Sheet4!$A$2:$B$73,2,FALSE)</f>
        <v>1400</v>
      </c>
      <c r="M664" t="s">
        <v>2044</v>
      </c>
      <c r="N664">
        <f t="shared" si="11"/>
        <v>170</v>
      </c>
      <c r="O664" t="s">
        <v>2053</v>
      </c>
      <c r="P664" t="s">
        <v>2081</v>
      </c>
      <c r="Q664" t="s">
        <v>2081</v>
      </c>
      <c r="R664" t="s">
        <v>2081</v>
      </c>
      <c r="S664" t="s">
        <v>79</v>
      </c>
      <c r="T664" t="s">
        <v>82</v>
      </c>
      <c r="U664" t="s">
        <v>82</v>
      </c>
      <c r="V664">
        <v>10</v>
      </c>
    </row>
    <row r="665" spans="1:22" ht="16.5" thickBot="1" x14ac:dyDescent="0.3">
      <c r="A665" s="15" t="s">
        <v>369</v>
      </c>
      <c r="B665" s="16" t="s">
        <v>75</v>
      </c>
      <c r="C665" s="16" t="s">
        <v>1828</v>
      </c>
      <c r="D665" s="16">
        <v>255</v>
      </c>
      <c r="E665" s="16">
        <v>70</v>
      </c>
      <c r="F665" s="16">
        <v>15</v>
      </c>
      <c r="G665" s="24" t="s">
        <v>2301</v>
      </c>
      <c r="I665" t="s">
        <v>77</v>
      </c>
      <c r="J665" t="s">
        <v>84</v>
      </c>
      <c r="K665" t="s">
        <v>2009</v>
      </c>
      <c r="L665" t="s">
        <v>2116</v>
      </c>
      <c r="M665" t="s">
        <v>78</v>
      </c>
      <c r="N665">
        <f t="shared" si="11"/>
        <v>180</v>
      </c>
      <c r="O665" t="s">
        <v>2054</v>
      </c>
      <c r="P665" t="s">
        <v>2081</v>
      </c>
      <c r="Q665" t="s">
        <v>2081</v>
      </c>
      <c r="R665" t="s">
        <v>2081</v>
      </c>
      <c r="S665" t="s">
        <v>79</v>
      </c>
      <c r="T665" t="s">
        <v>82</v>
      </c>
      <c r="U665" t="s">
        <v>82</v>
      </c>
      <c r="V665">
        <v>6</v>
      </c>
    </row>
    <row r="666" spans="1:22" ht="16.5" thickBot="1" x14ac:dyDescent="0.3">
      <c r="A666" s="15" t="s">
        <v>392</v>
      </c>
      <c r="B666" s="16" t="s">
        <v>1700</v>
      </c>
      <c r="C666" s="16" t="s">
        <v>1731</v>
      </c>
      <c r="D666" s="16">
        <v>225</v>
      </c>
      <c r="E666" s="16">
        <v>40</v>
      </c>
      <c r="F666" s="16">
        <v>18</v>
      </c>
      <c r="G666" s="24" t="s">
        <v>2219</v>
      </c>
      <c r="I666" t="s">
        <v>1718</v>
      </c>
      <c r="J666" t="s">
        <v>1719</v>
      </c>
      <c r="K666">
        <v>92</v>
      </c>
      <c r="L666">
        <f>VLOOKUP(K666,Sheet4!$A$2:$B$73,2,FALSE)</f>
        <v>630</v>
      </c>
      <c r="M666" t="s">
        <v>2043</v>
      </c>
      <c r="N666">
        <f t="shared" ref="N666:N703" si="12">IF(M666="L",120,IF(M666="M", 130, IF(M666="N",140, IF(M666="P",150,IF(M666="Q",160,IF(M666="R",170,IF(M666="S",180,IF(M666="T",190,IF(M666="H",210, IF(M666="V",240,IF(M666="W",270,IF(M666="Y",300,"error"))))))))))))</f>
        <v>270</v>
      </c>
      <c r="O666" t="s">
        <v>85</v>
      </c>
      <c r="P666" t="s">
        <v>2067</v>
      </c>
      <c r="Q666" t="s">
        <v>80</v>
      </c>
      <c r="R666">
        <v>220</v>
      </c>
      <c r="S666" t="s">
        <v>79</v>
      </c>
      <c r="T666" t="s">
        <v>2051</v>
      </c>
      <c r="U666" t="s">
        <v>2051</v>
      </c>
      <c r="V666" t="s">
        <v>2050</v>
      </c>
    </row>
    <row r="667" spans="1:22" ht="16.5" thickBot="1" x14ac:dyDescent="0.3">
      <c r="A667" s="15" t="s">
        <v>393</v>
      </c>
      <c r="B667" s="16" t="s">
        <v>1700</v>
      </c>
      <c r="C667" s="16" t="s">
        <v>1732</v>
      </c>
      <c r="D667" s="16">
        <v>195</v>
      </c>
      <c r="E667" s="16">
        <v>55</v>
      </c>
      <c r="F667" s="16">
        <v>16</v>
      </c>
      <c r="G667" s="24" t="s">
        <v>2211</v>
      </c>
      <c r="I667" t="s">
        <v>1718</v>
      </c>
      <c r="J667" t="s">
        <v>1720</v>
      </c>
      <c r="K667">
        <v>91</v>
      </c>
      <c r="L667">
        <f>VLOOKUP(K667,Sheet4!$A$2:$B$73,2,FALSE)</f>
        <v>615</v>
      </c>
      <c r="M667" t="s">
        <v>2042</v>
      </c>
      <c r="N667">
        <f t="shared" si="12"/>
        <v>240</v>
      </c>
      <c r="O667" t="s">
        <v>85</v>
      </c>
      <c r="P667" t="s">
        <v>2067</v>
      </c>
      <c r="Q667" t="s">
        <v>80</v>
      </c>
      <c r="R667">
        <v>260</v>
      </c>
      <c r="S667" t="s">
        <v>79</v>
      </c>
      <c r="T667" t="s">
        <v>82</v>
      </c>
      <c r="U667" t="s">
        <v>82</v>
      </c>
      <c r="V667" t="s">
        <v>2050</v>
      </c>
    </row>
    <row r="668" spans="1:22" ht="16.5" thickBot="1" x14ac:dyDescent="0.3">
      <c r="A668" s="15"/>
      <c r="G668" s="24"/>
    </row>
    <row r="669" spans="1:22" ht="16.5" thickBot="1" x14ac:dyDescent="0.3">
      <c r="A669" s="15"/>
      <c r="G669" s="24"/>
    </row>
    <row r="670" spans="1:22" ht="16.5" thickBot="1" x14ac:dyDescent="0.3">
      <c r="A670" s="15" t="s">
        <v>394</v>
      </c>
      <c r="B670" s="16" t="s">
        <v>75</v>
      </c>
      <c r="C670" s="16" t="s">
        <v>1833</v>
      </c>
      <c r="D670" s="16">
        <v>255</v>
      </c>
      <c r="E670" s="16">
        <v>65</v>
      </c>
      <c r="F670" s="16">
        <v>17</v>
      </c>
      <c r="G670" s="24" t="s">
        <v>2300</v>
      </c>
      <c r="I670" t="s">
        <v>77</v>
      </c>
      <c r="J670" t="s">
        <v>84</v>
      </c>
      <c r="K670">
        <v>110</v>
      </c>
      <c r="L670">
        <f>VLOOKUP(K670,Sheet4!$A$2:$B$73,2,FALSE)</f>
        <v>1060</v>
      </c>
      <c r="M670" t="s">
        <v>2045</v>
      </c>
      <c r="N670">
        <f t="shared" si="12"/>
        <v>190</v>
      </c>
      <c r="O670" t="s">
        <v>2052</v>
      </c>
      <c r="P670" t="s">
        <v>80</v>
      </c>
      <c r="Q670" t="s">
        <v>81</v>
      </c>
      <c r="R670">
        <v>680</v>
      </c>
      <c r="S670" t="s">
        <v>79</v>
      </c>
      <c r="T670" t="s">
        <v>2051</v>
      </c>
      <c r="U670" t="s">
        <v>82</v>
      </c>
      <c r="V670" t="s">
        <v>2050</v>
      </c>
    </row>
    <row r="671" spans="1:22" ht="16.5" thickBot="1" x14ac:dyDescent="0.3">
      <c r="A671" s="15" t="s">
        <v>395</v>
      </c>
      <c r="B671" s="16" t="s">
        <v>1697</v>
      </c>
      <c r="C671" s="16" t="s">
        <v>1805</v>
      </c>
      <c r="D671" s="16">
        <v>13.5</v>
      </c>
      <c r="E671" s="16">
        <v>90</v>
      </c>
      <c r="F671" s="16">
        <v>22</v>
      </c>
      <c r="G671" s="24" t="s">
        <v>2195</v>
      </c>
      <c r="H671" s="9" t="s">
        <v>2866</v>
      </c>
      <c r="I671" t="s">
        <v>77</v>
      </c>
      <c r="J671" t="s">
        <v>84</v>
      </c>
      <c r="K671">
        <v>123</v>
      </c>
      <c r="L671">
        <v>1550</v>
      </c>
      <c r="M671" t="s">
        <v>2039</v>
      </c>
      <c r="N671">
        <f t="shared" si="12"/>
        <v>160</v>
      </c>
      <c r="O671" t="s">
        <v>2053</v>
      </c>
      <c r="P671" t="s">
        <v>2081</v>
      </c>
      <c r="Q671" t="s">
        <v>2081</v>
      </c>
      <c r="R671" t="s">
        <v>2081</v>
      </c>
      <c r="S671" t="s">
        <v>79</v>
      </c>
      <c r="T671" t="s">
        <v>82</v>
      </c>
      <c r="U671" t="s">
        <v>82</v>
      </c>
      <c r="V671">
        <v>10</v>
      </c>
    </row>
    <row r="672" spans="1:22" ht="16.5" thickBot="1" x14ac:dyDescent="0.3">
      <c r="A672" s="15"/>
      <c r="G672" s="24"/>
      <c r="H672" s="9" t="s">
        <v>2867</v>
      </c>
    </row>
    <row r="673" spans="1:22" ht="16.5" thickBot="1" x14ac:dyDescent="0.3">
      <c r="A673" s="15"/>
      <c r="G673" s="24"/>
      <c r="H673" s="9" t="s">
        <v>2868</v>
      </c>
    </row>
    <row r="674" spans="1:22" ht="16.5" thickBot="1" x14ac:dyDescent="0.3">
      <c r="A674" s="15" t="s">
        <v>396</v>
      </c>
      <c r="B674" s="16" t="s">
        <v>1702</v>
      </c>
      <c r="C674" s="16" t="s">
        <v>1774</v>
      </c>
      <c r="D674" s="16">
        <v>235</v>
      </c>
      <c r="E674" s="16">
        <v>50</v>
      </c>
      <c r="F674" s="16">
        <v>18</v>
      </c>
      <c r="G674" s="24" t="s">
        <v>2313</v>
      </c>
      <c r="H674" s="9" t="s">
        <v>2901</v>
      </c>
      <c r="I674" t="s">
        <v>1718</v>
      </c>
      <c r="J674" t="s">
        <v>1719</v>
      </c>
      <c r="K674">
        <v>97</v>
      </c>
      <c r="L674">
        <f>VLOOKUP(K674,Sheet4!$A$2:$B$73,2,FALSE)</f>
        <v>730</v>
      </c>
      <c r="M674" t="s">
        <v>2043</v>
      </c>
      <c r="N674">
        <f t="shared" si="12"/>
        <v>270</v>
      </c>
      <c r="O674" t="s">
        <v>85</v>
      </c>
      <c r="P674" t="s">
        <v>80</v>
      </c>
      <c r="Q674" t="s">
        <v>80</v>
      </c>
      <c r="R674">
        <v>460</v>
      </c>
      <c r="S674" t="s">
        <v>79</v>
      </c>
      <c r="T674" t="s">
        <v>82</v>
      </c>
      <c r="U674" t="s">
        <v>82</v>
      </c>
      <c r="V674" t="s">
        <v>2050</v>
      </c>
    </row>
    <row r="675" spans="1:22" ht="16.5" thickBot="1" x14ac:dyDescent="0.3">
      <c r="A675" s="15"/>
      <c r="G675" s="24"/>
      <c r="H675" s="9" t="s">
        <v>2902</v>
      </c>
    </row>
    <row r="676" spans="1:22" ht="16.5" thickBot="1" x14ac:dyDescent="0.3">
      <c r="A676" s="15"/>
      <c r="G676" s="24"/>
      <c r="H676" s="9" t="s">
        <v>2903</v>
      </c>
    </row>
    <row r="677" spans="1:22" ht="16.5" thickBot="1" x14ac:dyDescent="0.3">
      <c r="A677" s="15" t="s">
        <v>397</v>
      </c>
      <c r="B677" s="16" t="s">
        <v>1697</v>
      </c>
      <c r="C677" s="16" t="s">
        <v>1834</v>
      </c>
      <c r="D677" s="16">
        <v>265</v>
      </c>
      <c r="E677" s="16">
        <v>75</v>
      </c>
      <c r="F677" s="16">
        <v>16</v>
      </c>
      <c r="G677" s="24" t="s">
        <v>2182</v>
      </c>
      <c r="H677" s="9" t="s">
        <v>2831</v>
      </c>
      <c r="I677" t="s">
        <v>77</v>
      </c>
      <c r="J677" t="s">
        <v>84</v>
      </c>
      <c r="K677">
        <v>123</v>
      </c>
      <c r="L677">
        <v>1550</v>
      </c>
      <c r="M677" t="s">
        <v>2044</v>
      </c>
      <c r="N677">
        <f t="shared" si="12"/>
        <v>170</v>
      </c>
      <c r="O677" t="s">
        <v>2053</v>
      </c>
      <c r="P677" t="s">
        <v>2081</v>
      </c>
      <c r="Q677" t="s">
        <v>2081</v>
      </c>
      <c r="R677" t="s">
        <v>2081</v>
      </c>
      <c r="S677" t="s">
        <v>2640</v>
      </c>
      <c r="T677" t="s">
        <v>82</v>
      </c>
      <c r="U677" t="s">
        <v>82</v>
      </c>
      <c r="V677">
        <v>10</v>
      </c>
    </row>
    <row r="678" spans="1:22" ht="16.5" thickBot="1" x14ac:dyDescent="0.3">
      <c r="A678" s="15"/>
      <c r="G678" s="24"/>
      <c r="H678" s="9" t="s">
        <v>2832</v>
      </c>
    </row>
    <row r="679" spans="1:22" ht="16.5" thickBot="1" x14ac:dyDescent="0.3">
      <c r="A679" s="15"/>
      <c r="G679" s="24"/>
      <c r="H679" s="9" t="s">
        <v>2833</v>
      </c>
    </row>
    <row r="680" spans="1:22" ht="16.5" thickBot="1" x14ac:dyDescent="0.3">
      <c r="A680" s="15" t="s">
        <v>1422</v>
      </c>
      <c r="B680" s="16" t="s">
        <v>75</v>
      </c>
      <c r="C680" s="16" t="s">
        <v>1835</v>
      </c>
      <c r="D680" s="16">
        <v>225</v>
      </c>
      <c r="E680" s="16">
        <v>40</v>
      </c>
      <c r="F680" s="16">
        <v>18</v>
      </c>
      <c r="G680" s="24" t="s">
        <v>2259</v>
      </c>
      <c r="I680" t="s">
        <v>1718</v>
      </c>
      <c r="J680" t="s">
        <v>1996</v>
      </c>
      <c r="K680">
        <v>92</v>
      </c>
      <c r="L680">
        <f>VLOOKUP(K680,Sheet4!$A$2:$B$73,2,FALSE)</f>
        <v>630</v>
      </c>
      <c r="M680" t="s">
        <v>2043</v>
      </c>
      <c r="N680">
        <f t="shared" si="12"/>
        <v>270</v>
      </c>
      <c r="O680" t="s">
        <v>85</v>
      </c>
      <c r="P680" t="s">
        <v>2067</v>
      </c>
      <c r="Q680" t="s">
        <v>80</v>
      </c>
      <c r="R680">
        <v>240</v>
      </c>
      <c r="S680" t="s">
        <v>79</v>
      </c>
      <c r="T680" t="s">
        <v>2051</v>
      </c>
      <c r="U680" t="s">
        <v>2051</v>
      </c>
      <c r="V680" t="s">
        <v>2050</v>
      </c>
    </row>
    <row r="681" spans="1:22" ht="16.5" thickBot="1" x14ac:dyDescent="0.3">
      <c r="A681" s="15" t="s">
        <v>399</v>
      </c>
      <c r="B681" s="16" t="s">
        <v>75</v>
      </c>
      <c r="C681" s="16" t="s">
        <v>1836</v>
      </c>
      <c r="D681" s="16">
        <v>215</v>
      </c>
      <c r="E681" s="16">
        <v>50</v>
      </c>
      <c r="F681" s="16">
        <v>17</v>
      </c>
      <c r="G681" s="24" t="s">
        <v>2273</v>
      </c>
      <c r="I681" t="s">
        <v>1718</v>
      </c>
      <c r="J681" t="s">
        <v>1996</v>
      </c>
      <c r="K681">
        <v>91</v>
      </c>
      <c r="L681">
        <f>VLOOKUP(K681,Sheet4!$A$2:$B$73,2,FALSE)</f>
        <v>615</v>
      </c>
      <c r="M681" t="s">
        <v>2042</v>
      </c>
      <c r="N681">
        <f t="shared" si="12"/>
        <v>240</v>
      </c>
      <c r="O681" t="s">
        <v>2052</v>
      </c>
      <c r="P681" t="s">
        <v>80</v>
      </c>
      <c r="Q681" t="s">
        <v>80</v>
      </c>
      <c r="R681">
        <v>560</v>
      </c>
      <c r="S681" t="s">
        <v>79</v>
      </c>
      <c r="T681" t="s">
        <v>82</v>
      </c>
      <c r="U681" t="s">
        <v>82</v>
      </c>
      <c r="V681" t="s">
        <v>2050</v>
      </c>
    </row>
    <row r="682" spans="1:22" ht="16.5" thickBot="1" x14ac:dyDescent="0.3">
      <c r="A682" s="15" t="s">
        <v>400</v>
      </c>
      <c r="B682" s="16" t="s">
        <v>1701</v>
      </c>
      <c r="C682" s="16" t="s">
        <v>1837</v>
      </c>
      <c r="D682" s="16">
        <v>185</v>
      </c>
      <c r="E682" s="16">
        <v>90</v>
      </c>
      <c r="F682" s="16">
        <v>14</v>
      </c>
      <c r="G682" s="24" t="s">
        <v>2340</v>
      </c>
      <c r="I682" t="s">
        <v>77</v>
      </c>
      <c r="J682" t="s">
        <v>1719</v>
      </c>
      <c r="K682">
        <v>100</v>
      </c>
      <c r="L682">
        <f>VLOOKUP(K682,Sheet4!$A$2:$B$73,2,FALSE)</f>
        <v>800</v>
      </c>
      <c r="M682" t="s">
        <v>2046</v>
      </c>
      <c r="N682">
        <f t="shared" si="12"/>
        <v>150</v>
      </c>
      <c r="O682" t="s">
        <v>2054</v>
      </c>
      <c r="P682" t="s">
        <v>2081</v>
      </c>
      <c r="Q682" t="s">
        <v>2081</v>
      </c>
      <c r="R682" t="s">
        <v>2081</v>
      </c>
      <c r="S682" t="s">
        <v>79</v>
      </c>
      <c r="T682" t="s">
        <v>82</v>
      </c>
      <c r="U682" t="s">
        <v>82</v>
      </c>
      <c r="V682">
        <v>6</v>
      </c>
    </row>
    <row r="683" spans="1:22" ht="16.5" thickBot="1" x14ac:dyDescent="0.3">
      <c r="A683" s="15">
        <v>10094240</v>
      </c>
      <c r="B683" s="16" t="s">
        <v>1704</v>
      </c>
      <c r="C683" s="16" t="s">
        <v>1770</v>
      </c>
      <c r="D683" s="16">
        <v>185</v>
      </c>
      <c r="E683" s="16">
        <v>70</v>
      </c>
      <c r="F683" s="16">
        <v>14</v>
      </c>
      <c r="G683" s="24" t="s">
        <v>2378</v>
      </c>
      <c r="I683" t="s">
        <v>1718</v>
      </c>
      <c r="J683" t="s">
        <v>1719</v>
      </c>
      <c r="K683">
        <v>87</v>
      </c>
      <c r="L683">
        <f>VLOOKUP(K683,Sheet4!$A$2:$B$73,2,FALSE)</f>
        <v>545</v>
      </c>
      <c r="M683" t="s">
        <v>78</v>
      </c>
      <c r="N683">
        <f t="shared" si="12"/>
        <v>180</v>
      </c>
      <c r="O683" t="s">
        <v>2052</v>
      </c>
      <c r="P683" t="s">
        <v>80</v>
      </c>
      <c r="Q683" t="s">
        <v>81</v>
      </c>
      <c r="R683">
        <v>420</v>
      </c>
      <c r="S683" t="s">
        <v>79</v>
      </c>
      <c r="T683" t="s">
        <v>82</v>
      </c>
      <c r="U683" t="s">
        <v>82</v>
      </c>
      <c r="V683" t="s">
        <v>2050</v>
      </c>
    </row>
    <row r="684" spans="1:22" ht="16.5" thickBot="1" x14ac:dyDescent="0.3">
      <c r="A684" s="15" t="s">
        <v>791</v>
      </c>
      <c r="B684" s="16" t="s">
        <v>75</v>
      </c>
      <c r="C684" s="16" t="s">
        <v>2279</v>
      </c>
      <c r="D684" s="16">
        <v>215</v>
      </c>
      <c r="E684" s="16">
        <v>45</v>
      </c>
      <c r="F684" s="16">
        <v>16</v>
      </c>
      <c r="G684" s="24" t="s">
        <v>2276</v>
      </c>
      <c r="I684" t="s">
        <v>1718</v>
      </c>
      <c r="J684" t="s">
        <v>1995</v>
      </c>
      <c r="K684">
        <v>86</v>
      </c>
      <c r="L684">
        <f>VLOOKUP(K684,Sheet4!$A$2:$B$73,2,FALSE)</f>
        <v>530</v>
      </c>
      <c r="M684" t="s">
        <v>2041</v>
      </c>
      <c r="N684">
        <f t="shared" si="12"/>
        <v>210</v>
      </c>
      <c r="O684" t="s">
        <v>2052</v>
      </c>
      <c r="P684" t="s">
        <v>80</v>
      </c>
      <c r="Q684" t="s">
        <v>80</v>
      </c>
      <c r="R684">
        <v>340</v>
      </c>
      <c r="S684" t="s">
        <v>79</v>
      </c>
      <c r="T684" t="s">
        <v>82</v>
      </c>
      <c r="U684" t="s">
        <v>82</v>
      </c>
      <c r="V684" t="s">
        <v>2050</v>
      </c>
    </row>
    <row r="685" spans="1:22" ht="16.5" thickBot="1" x14ac:dyDescent="0.3">
      <c r="A685" s="15" t="s">
        <v>402</v>
      </c>
      <c r="B685" s="16" t="s">
        <v>1702</v>
      </c>
      <c r="C685" s="16" t="s">
        <v>1796</v>
      </c>
      <c r="D685" s="16">
        <v>225</v>
      </c>
      <c r="E685" s="16">
        <v>60</v>
      </c>
      <c r="F685" s="16">
        <v>18</v>
      </c>
      <c r="G685" s="24" t="s">
        <v>2316</v>
      </c>
      <c r="H685" s="9" t="s">
        <v>2911</v>
      </c>
      <c r="I685" t="s">
        <v>77</v>
      </c>
      <c r="J685" t="s">
        <v>1719</v>
      </c>
      <c r="K685">
        <v>99</v>
      </c>
      <c r="L685">
        <f>VLOOKUP(K685,Sheet4!$A$2:$B$73,2,FALSE)</f>
        <v>775</v>
      </c>
      <c r="M685" t="s">
        <v>2041</v>
      </c>
      <c r="N685">
        <f t="shared" si="12"/>
        <v>210</v>
      </c>
      <c r="O685" t="s">
        <v>2052</v>
      </c>
      <c r="P685" t="s">
        <v>81</v>
      </c>
      <c r="Q685" t="s">
        <v>80</v>
      </c>
      <c r="R685">
        <v>300</v>
      </c>
      <c r="S685" t="s">
        <v>79</v>
      </c>
      <c r="T685" t="s">
        <v>2051</v>
      </c>
      <c r="U685" t="s">
        <v>82</v>
      </c>
      <c r="V685" t="s">
        <v>2050</v>
      </c>
    </row>
    <row r="686" spans="1:22" ht="16.5" thickBot="1" x14ac:dyDescent="0.3">
      <c r="A686" s="15"/>
      <c r="G686" s="24"/>
      <c r="H686" s="9" t="s">
        <v>2912</v>
      </c>
    </row>
    <row r="687" spans="1:22" ht="16.5" thickBot="1" x14ac:dyDescent="0.3">
      <c r="A687" s="15"/>
      <c r="G687" s="24"/>
      <c r="H687" s="9" t="s">
        <v>2913</v>
      </c>
    </row>
    <row r="688" spans="1:22" ht="16.5" thickBot="1" x14ac:dyDescent="0.3">
      <c r="A688" s="15" t="s">
        <v>403</v>
      </c>
      <c r="B688" s="16" t="s">
        <v>1700</v>
      </c>
      <c r="C688" s="16" t="s">
        <v>1752</v>
      </c>
      <c r="D688" s="16">
        <v>235</v>
      </c>
      <c r="E688" s="16">
        <v>75</v>
      </c>
      <c r="F688" s="16">
        <v>15</v>
      </c>
      <c r="G688" s="24" t="s">
        <v>2230</v>
      </c>
      <c r="I688" t="s">
        <v>77</v>
      </c>
      <c r="J688" t="s">
        <v>1719</v>
      </c>
      <c r="K688">
        <v>110</v>
      </c>
      <c r="L688">
        <f>VLOOKUP(K688,Sheet4!$A$2:$B$73,2,FALSE)</f>
        <v>1060</v>
      </c>
      <c r="M688" t="s">
        <v>2045</v>
      </c>
      <c r="N688">
        <f t="shared" si="12"/>
        <v>190</v>
      </c>
      <c r="O688" t="s">
        <v>2055</v>
      </c>
      <c r="P688" t="s">
        <v>2081</v>
      </c>
      <c r="Q688" t="s">
        <v>2081</v>
      </c>
      <c r="R688" t="s">
        <v>2081</v>
      </c>
      <c r="S688" t="s">
        <v>2642</v>
      </c>
      <c r="T688" t="s">
        <v>82</v>
      </c>
      <c r="U688" t="s">
        <v>82</v>
      </c>
      <c r="V688">
        <v>8</v>
      </c>
    </row>
    <row r="689" spans="1:22" ht="16.5" thickBot="1" x14ac:dyDescent="0.3">
      <c r="A689" s="15" t="s">
        <v>404</v>
      </c>
      <c r="B689" s="16" t="s">
        <v>1697</v>
      </c>
      <c r="C689" s="16" t="s">
        <v>1745</v>
      </c>
      <c r="D689" s="16">
        <v>205</v>
      </c>
      <c r="E689" s="16">
        <v>75</v>
      </c>
      <c r="F689" s="16">
        <v>15</v>
      </c>
      <c r="G689" s="24" t="s">
        <v>2204</v>
      </c>
      <c r="H689" s="9" t="s">
        <v>2816</v>
      </c>
      <c r="I689" t="s">
        <v>1718</v>
      </c>
      <c r="J689" t="s">
        <v>1719</v>
      </c>
      <c r="K689">
        <v>97</v>
      </c>
      <c r="L689">
        <f>VLOOKUP(K689,Sheet4!$A$2:$B$73,2,FALSE)</f>
        <v>730</v>
      </c>
      <c r="M689" t="s">
        <v>2045</v>
      </c>
      <c r="N689">
        <f t="shared" si="12"/>
        <v>190</v>
      </c>
      <c r="O689" t="s">
        <v>81</v>
      </c>
      <c r="P689" t="s">
        <v>81</v>
      </c>
      <c r="Q689" t="s">
        <v>81</v>
      </c>
      <c r="R689">
        <v>440</v>
      </c>
      <c r="S689" t="s">
        <v>79</v>
      </c>
      <c r="T689" t="s">
        <v>82</v>
      </c>
      <c r="U689" t="s">
        <v>82</v>
      </c>
      <c r="V689">
        <v>4</v>
      </c>
    </row>
    <row r="690" spans="1:22" ht="16.5" thickBot="1" x14ac:dyDescent="0.3">
      <c r="A690" s="15"/>
      <c r="G690" s="24"/>
      <c r="H690" s="9" t="s">
        <v>2817</v>
      </c>
    </row>
    <row r="691" spans="1:22" ht="16.5" thickBot="1" x14ac:dyDescent="0.3">
      <c r="A691" s="15"/>
      <c r="G691" s="24"/>
      <c r="H691" s="9" t="s">
        <v>2818</v>
      </c>
    </row>
    <row r="692" spans="1:22" ht="16.5" thickBot="1" x14ac:dyDescent="0.3">
      <c r="A692" s="15" t="s">
        <v>405</v>
      </c>
      <c r="B692" s="16" t="s">
        <v>1702</v>
      </c>
      <c r="C692" s="16" t="s">
        <v>1838</v>
      </c>
      <c r="D692" s="16">
        <v>205</v>
      </c>
      <c r="E692" s="16">
        <v>45</v>
      </c>
      <c r="F692" s="16">
        <v>17</v>
      </c>
      <c r="G692" s="24" t="s">
        <v>2327</v>
      </c>
      <c r="H692" s="9" t="s">
        <v>2923</v>
      </c>
      <c r="I692" t="s">
        <v>1718</v>
      </c>
      <c r="J692" t="s">
        <v>1996</v>
      </c>
      <c r="K692">
        <v>84</v>
      </c>
      <c r="L692">
        <f>VLOOKUP(K692,Sheet4!$A$2:$B$73,2,FALSE)</f>
        <v>500</v>
      </c>
      <c r="M692" t="s">
        <v>2043</v>
      </c>
      <c r="N692">
        <f t="shared" si="12"/>
        <v>270</v>
      </c>
      <c r="O692" t="s">
        <v>2052</v>
      </c>
      <c r="P692" t="s">
        <v>80</v>
      </c>
      <c r="Q692" t="s">
        <v>80</v>
      </c>
      <c r="R692">
        <v>280</v>
      </c>
      <c r="S692" t="s">
        <v>79</v>
      </c>
      <c r="T692" t="s">
        <v>2051</v>
      </c>
      <c r="U692" t="s">
        <v>2051</v>
      </c>
      <c r="V692" t="s">
        <v>2050</v>
      </c>
    </row>
    <row r="693" spans="1:22" ht="16.5" thickBot="1" x14ac:dyDescent="0.3">
      <c r="A693" s="15"/>
      <c r="G693" s="24"/>
      <c r="H693" s="9" t="s">
        <v>2924</v>
      </c>
    </row>
    <row r="694" spans="1:22" ht="16.5" thickBot="1" x14ac:dyDescent="0.3">
      <c r="A694" s="15"/>
      <c r="G694" s="24"/>
      <c r="H694" s="9" t="s">
        <v>2925</v>
      </c>
    </row>
    <row r="695" spans="1:22" ht="16.5" thickBot="1" x14ac:dyDescent="0.3">
      <c r="A695" s="15" t="s">
        <v>501</v>
      </c>
      <c r="B695" s="16" t="s">
        <v>75</v>
      </c>
      <c r="C695" s="16" t="s">
        <v>76</v>
      </c>
      <c r="D695" s="16">
        <v>265</v>
      </c>
      <c r="E695" s="16">
        <v>75</v>
      </c>
      <c r="F695" s="16">
        <v>16</v>
      </c>
      <c r="G695" s="24" t="s">
        <v>2296</v>
      </c>
      <c r="I695" t="s">
        <v>77</v>
      </c>
      <c r="J695" t="s">
        <v>84</v>
      </c>
      <c r="K695" t="s">
        <v>2021</v>
      </c>
      <c r="L695" t="s">
        <v>2125</v>
      </c>
      <c r="M695" t="s">
        <v>2044</v>
      </c>
      <c r="N695">
        <f t="shared" si="12"/>
        <v>170</v>
      </c>
      <c r="O695" t="s">
        <v>2055</v>
      </c>
      <c r="P695" t="s">
        <v>2081</v>
      </c>
      <c r="Q695" t="s">
        <v>2081</v>
      </c>
      <c r="R695" t="s">
        <v>2081</v>
      </c>
      <c r="S695" t="s">
        <v>2639</v>
      </c>
      <c r="T695" t="s">
        <v>82</v>
      </c>
      <c r="U695" t="s">
        <v>82</v>
      </c>
      <c r="V695">
        <v>8</v>
      </c>
    </row>
    <row r="696" spans="1:22" ht="16.5" thickBot="1" x14ac:dyDescent="0.3">
      <c r="A696" s="15" t="s">
        <v>407</v>
      </c>
      <c r="B696" s="16" t="s">
        <v>1700</v>
      </c>
      <c r="C696" s="16" t="s">
        <v>1732</v>
      </c>
      <c r="D696" s="16">
        <v>195</v>
      </c>
      <c r="E696" s="16">
        <v>55</v>
      </c>
      <c r="F696" s="16">
        <v>15</v>
      </c>
      <c r="G696" s="24" t="s">
        <v>2211</v>
      </c>
      <c r="I696" t="s">
        <v>1718</v>
      </c>
      <c r="J696" t="s">
        <v>1720</v>
      </c>
      <c r="K696">
        <v>85</v>
      </c>
      <c r="L696">
        <f>VLOOKUP(K696,Sheet4!$A$2:$B$73,2,FALSE)</f>
        <v>515</v>
      </c>
      <c r="M696" t="s">
        <v>2041</v>
      </c>
      <c r="N696">
        <f t="shared" si="12"/>
        <v>210</v>
      </c>
      <c r="O696" t="s">
        <v>2052</v>
      </c>
      <c r="P696" t="s">
        <v>2067</v>
      </c>
      <c r="Q696" t="s">
        <v>80</v>
      </c>
      <c r="R696">
        <v>260</v>
      </c>
      <c r="S696" t="s">
        <v>79</v>
      </c>
      <c r="T696" t="s">
        <v>82</v>
      </c>
      <c r="U696" t="s">
        <v>82</v>
      </c>
      <c r="V696" t="s">
        <v>2050</v>
      </c>
    </row>
    <row r="697" spans="1:22" ht="16.5" thickBot="1" x14ac:dyDescent="0.3">
      <c r="A697" s="15"/>
      <c r="G697" s="24"/>
    </row>
    <row r="698" spans="1:22" ht="16.5" thickBot="1" x14ac:dyDescent="0.3">
      <c r="A698" s="15"/>
      <c r="G698" s="24"/>
    </row>
    <row r="699" spans="1:22" ht="16.5" thickBot="1" x14ac:dyDescent="0.3">
      <c r="A699" s="15" t="s">
        <v>408</v>
      </c>
      <c r="B699" s="16" t="s">
        <v>1700</v>
      </c>
      <c r="C699" s="16" t="s">
        <v>1752</v>
      </c>
      <c r="D699" s="16">
        <v>235</v>
      </c>
      <c r="E699" s="16">
        <v>75</v>
      </c>
      <c r="F699" s="16">
        <v>15</v>
      </c>
      <c r="G699" s="24" t="s">
        <v>2230</v>
      </c>
      <c r="I699" t="s">
        <v>77</v>
      </c>
      <c r="J699" t="s">
        <v>1719</v>
      </c>
      <c r="K699">
        <v>105</v>
      </c>
      <c r="L699">
        <f>VLOOKUP(K699,Sheet4!$A$2:$B$73,2,FALSE)</f>
        <v>925</v>
      </c>
      <c r="M699" t="s">
        <v>2045</v>
      </c>
      <c r="N699">
        <f t="shared" si="12"/>
        <v>190</v>
      </c>
      <c r="O699" t="s">
        <v>2052</v>
      </c>
      <c r="P699" t="s">
        <v>80</v>
      </c>
      <c r="Q699" t="s">
        <v>81</v>
      </c>
      <c r="R699">
        <v>440</v>
      </c>
      <c r="S699" t="s">
        <v>2638</v>
      </c>
      <c r="T699" t="s">
        <v>82</v>
      </c>
      <c r="U699" t="s">
        <v>82</v>
      </c>
      <c r="V699" t="s">
        <v>2050</v>
      </c>
    </row>
    <row r="700" spans="1:22" ht="16.5" thickBot="1" x14ac:dyDescent="0.3">
      <c r="A700" s="15" t="s">
        <v>1013</v>
      </c>
      <c r="B700" s="16" t="s">
        <v>1703</v>
      </c>
      <c r="C700" s="16" t="s">
        <v>1839</v>
      </c>
      <c r="D700" s="16">
        <v>225</v>
      </c>
      <c r="E700" s="16">
        <v>55</v>
      </c>
      <c r="F700" s="16">
        <v>18</v>
      </c>
      <c r="G700" s="24" t="s">
        <v>2148</v>
      </c>
      <c r="H700" s="9" t="s">
        <v>2710</v>
      </c>
      <c r="I700" t="s">
        <v>77</v>
      </c>
      <c r="J700" t="s">
        <v>1996</v>
      </c>
      <c r="K700">
        <v>98</v>
      </c>
      <c r="L700">
        <f>VLOOKUP(K700,Sheet4!$A$2:$B$73,2,FALSE)</f>
        <v>750</v>
      </c>
      <c r="M700" t="s">
        <v>2041</v>
      </c>
      <c r="N700">
        <f t="shared" si="12"/>
        <v>210</v>
      </c>
      <c r="O700" t="s">
        <v>2052</v>
      </c>
      <c r="P700" t="s">
        <v>80</v>
      </c>
      <c r="Q700" t="s">
        <v>80</v>
      </c>
      <c r="R700">
        <v>300</v>
      </c>
      <c r="S700" t="s">
        <v>79</v>
      </c>
      <c r="T700" t="s">
        <v>82</v>
      </c>
      <c r="U700" t="s">
        <v>82</v>
      </c>
      <c r="V700" t="s">
        <v>2050</v>
      </c>
    </row>
    <row r="701" spans="1:22" ht="16.5" thickBot="1" x14ac:dyDescent="0.3">
      <c r="A701" s="15"/>
      <c r="G701" s="24"/>
      <c r="H701" s="9" t="s">
        <v>2711</v>
      </c>
    </row>
    <row r="702" spans="1:22" ht="16.5" thickBot="1" x14ac:dyDescent="0.3">
      <c r="A702" s="15"/>
      <c r="G702" s="24"/>
      <c r="H702" s="9" t="s">
        <v>2712</v>
      </c>
    </row>
    <row r="703" spans="1:22" ht="16.5" thickBot="1" x14ac:dyDescent="0.3">
      <c r="A703" s="15">
        <v>11341</v>
      </c>
      <c r="B703" s="16" t="s">
        <v>1706</v>
      </c>
      <c r="C703" s="16" t="s">
        <v>2450</v>
      </c>
      <c r="D703" s="16">
        <v>235</v>
      </c>
      <c r="E703" s="16">
        <v>75</v>
      </c>
      <c r="F703" s="16">
        <v>15</v>
      </c>
      <c r="G703" s="24" t="s">
        <v>2406</v>
      </c>
      <c r="H703" s="9" t="s">
        <v>2412</v>
      </c>
      <c r="I703" t="s">
        <v>77</v>
      </c>
      <c r="J703" t="s">
        <v>84</v>
      </c>
      <c r="K703" t="s">
        <v>2000</v>
      </c>
      <c r="L703" t="s">
        <v>2103</v>
      </c>
      <c r="M703" t="s">
        <v>78</v>
      </c>
      <c r="N703">
        <f t="shared" si="12"/>
        <v>180</v>
      </c>
      <c r="O703" t="s">
        <v>2054</v>
      </c>
      <c r="P703" t="s">
        <v>2081</v>
      </c>
      <c r="Q703" t="s">
        <v>2081</v>
      </c>
      <c r="R703" t="s">
        <v>2081</v>
      </c>
      <c r="S703" t="s">
        <v>2638</v>
      </c>
      <c r="T703" t="s">
        <v>82</v>
      </c>
      <c r="U703" t="s">
        <v>82</v>
      </c>
      <c r="V703">
        <v>6</v>
      </c>
    </row>
    <row r="704" spans="1:22" ht="16.5" thickBot="1" x14ac:dyDescent="0.3">
      <c r="A704" s="15"/>
      <c r="G704" s="24"/>
      <c r="H704" s="9" t="s">
        <v>2413</v>
      </c>
    </row>
    <row r="705" spans="1:22" ht="16.5" thickBot="1" x14ac:dyDescent="0.3">
      <c r="A705" s="15"/>
      <c r="G705" s="24"/>
      <c r="H705" s="9" t="s">
        <v>2414</v>
      </c>
    </row>
    <row r="706" spans="1:22" ht="16.5" thickBot="1" x14ac:dyDescent="0.3">
      <c r="A706" s="15" t="s">
        <v>410</v>
      </c>
      <c r="B706" s="16" t="s">
        <v>1704</v>
      </c>
      <c r="C706" s="16" t="s">
        <v>1840</v>
      </c>
      <c r="D706" s="16">
        <v>175</v>
      </c>
      <c r="E706" s="16">
        <v>65</v>
      </c>
      <c r="F706" s="16">
        <v>14</v>
      </c>
      <c r="G706" s="24" t="s">
        <v>2388</v>
      </c>
      <c r="I706" t="s">
        <v>1718</v>
      </c>
      <c r="J706" t="s">
        <v>1719</v>
      </c>
      <c r="K706">
        <v>81</v>
      </c>
      <c r="L706">
        <f>VLOOKUP(K706,Sheet4!$A$2:$B$73,2,FALSE)</f>
        <v>462</v>
      </c>
      <c r="M706" t="s">
        <v>2041</v>
      </c>
      <c r="N706">
        <f t="shared" ref="N706:N758" si="13">IF(M706="L",120,IF(M706="M", 130, IF(M706="N",140, IF(M706="P",150,IF(M706="Q",160,IF(M706="R",170,IF(M706="S",180,IF(M706="T",190,IF(M706="H",210, IF(M706="V",240,IF(M706="W",270,IF(M706="Y",300,"error"))))))))))))</f>
        <v>210</v>
      </c>
      <c r="O706" t="s">
        <v>2052</v>
      </c>
      <c r="P706" t="s">
        <v>80</v>
      </c>
      <c r="Q706" t="s">
        <v>80</v>
      </c>
      <c r="R706">
        <v>400</v>
      </c>
      <c r="S706" t="s">
        <v>79</v>
      </c>
      <c r="T706" t="s">
        <v>82</v>
      </c>
      <c r="U706" t="s">
        <v>82</v>
      </c>
      <c r="V706" t="s">
        <v>2050</v>
      </c>
    </row>
    <row r="707" spans="1:22" ht="16.5" thickBot="1" x14ac:dyDescent="0.3">
      <c r="A707" s="15" t="s">
        <v>411</v>
      </c>
      <c r="B707" s="16" t="s">
        <v>1702</v>
      </c>
      <c r="C707" s="16" t="s">
        <v>1765</v>
      </c>
      <c r="D707" s="16">
        <v>185</v>
      </c>
      <c r="E707" s="16">
        <v>60</v>
      </c>
      <c r="F707" s="16">
        <v>14</v>
      </c>
      <c r="G707" s="24" t="s">
        <v>2337</v>
      </c>
      <c r="H707" s="9" t="s">
        <v>2942</v>
      </c>
      <c r="I707" t="s">
        <v>1718</v>
      </c>
      <c r="J707" t="s">
        <v>1720</v>
      </c>
      <c r="K707">
        <v>82</v>
      </c>
      <c r="L707">
        <f>VLOOKUP(K707,Sheet4!$A$2:$B$73,2,FALSE)</f>
        <v>475</v>
      </c>
      <c r="M707" t="s">
        <v>2041</v>
      </c>
      <c r="N707">
        <f t="shared" si="13"/>
        <v>210</v>
      </c>
      <c r="O707" t="s">
        <v>2052</v>
      </c>
      <c r="P707" t="s">
        <v>81</v>
      </c>
      <c r="Q707" t="s">
        <v>81</v>
      </c>
      <c r="R707">
        <v>500</v>
      </c>
      <c r="S707" t="s">
        <v>79</v>
      </c>
      <c r="T707" t="s">
        <v>82</v>
      </c>
      <c r="U707" t="s">
        <v>82</v>
      </c>
      <c r="V707" t="s">
        <v>2050</v>
      </c>
    </row>
    <row r="708" spans="1:22" ht="16.5" thickBot="1" x14ac:dyDescent="0.3">
      <c r="A708" s="15"/>
      <c r="G708" s="24"/>
      <c r="H708" s="9" t="s">
        <v>2943</v>
      </c>
    </row>
    <row r="709" spans="1:22" ht="16.5" thickBot="1" x14ac:dyDescent="0.3">
      <c r="A709" s="15"/>
      <c r="G709" s="24"/>
      <c r="H709" s="9" t="s">
        <v>2944</v>
      </c>
    </row>
    <row r="710" spans="1:22" ht="16.5" thickBot="1" x14ac:dyDescent="0.3">
      <c r="A710" s="15" t="s">
        <v>412</v>
      </c>
      <c r="B710" s="16" t="s">
        <v>1700</v>
      </c>
      <c r="C710" s="16" t="s">
        <v>1721</v>
      </c>
      <c r="D710" s="16">
        <v>255</v>
      </c>
      <c r="E710" s="16">
        <v>50</v>
      </c>
      <c r="F710" s="16">
        <v>19</v>
      </c>
      <c r="G710" s="24" t="s">
        <v>2233</v>
      </c>
      <c r="H710" s="9" t="s">
        <v>2073</v>
      </c>
      <c r="I710" t="s">
        <v>77</v>
      </c>
      <c r="J710" t="s">
        <v>1719</v>
      </c>
      <c r="K710">
        <v>107</v>
      </c>
      <c r="L710">
        <f>VLOOKUP(K710,Sheet4!$A$2:$B$73,2,FALSE)</f>
        <v>975</v>
      </c>
      <c r="M710" t="s">
        <v>2043</v>
      </c>
      <c r="N710">
        <f t="shared" si="13"/>
        <v>270</v>
      </c>
      <c r="O710" t="s">
        <v>85</v>
      </c>
      <c r="P710" t="s">
        <v>2067</v>
      </c>
      <c r="Q710" t="s">
        <v>80</v>
      </c>
      <c r="R710">
        <v>400</v>
      </c>
      <c r="S710" t="s">
        <v>79</v>
      </c>
      <c r="T710" t="s">
        <v>2051</v>
      </c>
      <c r="U710" t="s">
        <v>2051</v>
      </c>
      <c r="V710" t="s">
        <v>2050</v>
      </c>
    </row>
    <row r="711" spans="1:22" ht="16.5" thickBot="1" x14ac:dyDescent="0.3">
      <c r="A711" s="15" t="s">
        <v>413</v>
      </c>
      <c r="B711" s="16" t="s">
        <v>1702</v>
      </c>
      <c r="C711" s="16" t="s">
        <v>1788</v>
      </c>
      <c r="D711" s="16">
        <v>215</v>
      </c>
      <c r="E711" s="16">
        <v>60</v>
      </c>
      <c r="F711" s="16">
        <v>17</v>
      </c>
      <c r="G711" s="24" t="s">
        <v>2320</v>
      </c>
      <c r="H711" s="9" t="s">
        <v>2914</v>
      </c>
      <c r="I711" t="s">
        <v>77</v>
      </c>
      <c r="J711" t="s">
        <v>1719</v>
      </c>
      <c r="K711">
        <v>96</v>
      </c>
      <c r="L711">
        <f>VLOOKUP(K711,Sheet4!$A$2:$B$73,2,FALSE)</f>
        <v>710</v>
      </c>
      <c r="M711" t="s">
        <v>2041</v>
      </c>
      <c r="N711">
        <f t="shared" si="13"/>
        <v>210</v>
      </c>
      <c r="O711" t="s">
        <v>2052</v>
      </c>
      <c r="P711" t="s">
        <v>80</v>
      </c>
      <c r="Q711" t="s">
        <v>80</v>
      </c>
      <c r="R711">
        <v>420</v>
      </c>
      <c r="S711" t="s">
        <v>79</v>
      </c>
      <c r="T711" t="s">
        <v>82</v>
      </c>
      <c r="U711" t="s">
        <v>82</v>
      </c>
      <c r="V711" t="s">
        <v>2050</v>
      </c>
    </row>
    <row r="712" spans="1:22" ht="16.5" thickBot="1" x14ac:dyDescent="0.3">
      <c r="A712" s="15"/>
      <c r="G712" s="24"/>
      <c r="H712" s="9" t="s">
        <v>2915</v>
      </c>
    </row>
    <row r="713" spans="1:22" ht="16.5" thickBot="1" x14ac:dyDescent="0.3">
      <c r="A713" s="15"/>
      <c r="G713" s="24"/>
      <c r="H713" s="9" t="s">
        <v>2916</v>
      </c>
    </row>
    <row r="714" spans="1:22" ht="16.5" thickBot="1" x14ac:dyDescent="0.3">
      <c r="A714" s="15" t="s">
        <v>414</v>
      </c>
      <c r="B714" s="16" t="s">
        <v>1700</v>
      </c>
      <c r="C714" s="16" t="s">
        <v>1732</v>
      </c>
      <c r="D714" s="16">
        <v>245</v>
      </c>
      <c r="E714" s="16">
        <v>45</v>
      </c>
      <c r="F714" s="16">
        <v>18</v>
      </c>
      <c r="G714" s="24" t="s">
        <v>2211</v>
      </c>
      <c r="I714" t="s">
        <v>1718</v>
      </c>
      <c r="J714" t="s">
        <v>1720</v>
      </c>
      <c r="K714">
        <v>100</v>
      </c>
      <c r="L714">
        <f>VLOOKUP(K714,Sheet4!$A$2:$B$73,2,FALSE)</f>
        <v>800</v>
      </c>
      <c r="M714" t="s">
        <v>2040</v>
      </c>
      <c r="N714">
        <f t="shared" si="13"/>
        <v>300</v>
      </c>
      <c r="O714" t="s">
        <v>2052</v>
      </c>
      <c r="P714" t="s">
        <v>2067</v>
      </c>
      <c r="Q714" t="s">
        <v>80</v>
      </c>
      <c r="R714">
        <v>260</v>
      </c>
      <c r="S714" t="s">
        <v>79</v>
      </c>
      <c r="T714" t="s">
        <v>2051</v>
      </c>
      <c r="U714" t="s">
        <v>2051</v>
      </c>
      <c r="V714" t="s">
        <v>2050</v>
      </c>
    </row>
    <row r="715" spans="1:22" ht="16.5" thickBot="1" x14ac:dyDescent="0.3">
      <c r="A715" s="15"/>
      <c r="G715" s="24"/>
    </row>
    <row r="716" spans="1:22" ht="16.5" thickBot="1" x14ac:dyDescent="0.3">
      <c r="A716" s="15"/>
      <c r="G716" s="24"/>
    </row>
    <row r="717" spans="1:22" ht="16.5" thickBot="1" x14ac:dyDescent="0.3">
      <c r="A717" s="15" t="s">
        <v>415</v>
      </c>
      <c r="B717" s="16" t="s">
        <v>75</v>
      </c>
      <c r="C717" s="16" t="s">
        <v>1795</v>
      </c>
      <c r="D717" s="16">
        <v>245</v>
      </c>
      <c r="E717" s="16">
        <v>75</v>
      </c>
      <c r="F717" s="16">
        <v>17</v>
      </c>
      <c r="G717" s="24" t="s">
        <v>2295</v>
      </c>
      <c r="I717" t="s">
        <v>77</v>
      </c>
      <c r="J717" t="s">
        <v>84</v>
      </c>
      <c r="K717" t="s">
        <v>1999</v>
      </c>
      <c r="L717" t="s">
        <v>2089</v>
      </c>
      <c r="M717" t="s">
        <v>78</v>
      </c>
      <c r="N717">
        <f t="shared" si="13"/>
        <v>180</v>
      </c>
      <c r="O717" t="s">
        <v>2053</v>
      </c>
      <c r="P717" t="s">
        <v>2081</v>
      </c>
      <c r="Q717" t="s">
        <v>2081</v>
      </c>
      <c r="R717" t="s">
        <v>2081</v>
      </c>
      <c r="S717" t="s">
        <v>79</v>
      </c>
      <c r="T717" t="s">
        <v>82</v>
      </c>
      <c r="U717" t="s">
        <v>82</v>
      </c>
      <c r="V717">
        <v>10</v>
      </c>
    </row>
    <row r="718" spans="1:22" ht="16.5" thickBot="1" x14ac:dyDescent="0.3">
      <c r="A718" s="15" t="s">
        <v>1643</v>
      </c>
      <c r="B718" s="16" t="s">
        <v>75</v>
      </c>
      <c r="C718" s="16" t="s">
        <v>1794</v>
      </c>
      <c r="D718" s="16">
        <v>185</v>
      </c>
      <c r="E718" s="16">
        <v>65</v>
      </c>
      <c r="F718" s="16">
        <v>14</v>
      </c>
      <c r="G718" s="24" t="s">
        <v>2247</v>
      </c>
      <c r="I718" t="s">
        <v>1718</v>
      </c>
      <c r="J718" t="s">
        <v>1719</v>
      </c>
      <c r="K718">
        <v>86</v>
      </c>
      <c r="L718">
        <f>VLOOKUP(K718,Sheet4!$A$2:$B$73,2,FALSE)</f>
        <v>530</v>
      </c>
      <c r="M718" t="s">
        <v>2045</v>
      </c>
      <c r="N718">
        <f t="shared" si="13"/>
        <v>190</v>
      </c>
      <c r="O718" t="s">
        <v>2052</v>
      </c>
      <c r="P718" t="s">
        <v>80</v>
      </c>
      <c r="Q718" t="s">
        <v>81</v>
      </c>
      <c r="R718">
        <v>400</v>
      </c>
      <c r="S718" t="s">
        <v>79</v>
      </c>
      <c r="T718" t="s">
        <v>82</v>
      </c>
      <c r="U718" t="s">
        <v>82</v>
      </c>
      <c r="V718" t="s">
        <v>2050</v>
      </c>
    </row>
    <row r="719" spans="1:22" ht="16.5" thickBot="1" x14ac:dyDescent="0.3">
      <c r="A719" s="15" t="s">
        <v>951</v>
      </c>
      <c r="B719" s="16" t="s">
        <v>75</v>
      </c>
      <c r="C719" s="16" t="s">
        <v>1836</v>
      </c>
      <c r="D719" s="16">
        <v>235</v>
      </c>
      <c r="E719" s="16">
        <v>45</v>
      </c>
      <c r="F719" s="16">
        <v>18</v>
      </c>
      <c r="G719" s="24" t="s">
        <v>2273</v>
      </c>
      <c r="I719" t="s">
        <v>1718</v>
      </c>
      <c r="J719" t="s">
        <v>1996</v>
      </c>
      <c r="K719">
        <v>94</v>
      </c>
      <c r="L719">
        <f>VLOOKUP(K719,Sheet4!$A$2:$B$73,2,FALSE)</f>
        <v>670</v>
      </c>
      <c r="M719" t="s">
        <v>2042</v>
      </c>
      <c r="N719">
        <f t="shared" si="13"/>
        <v>240</v>
      </c>
      <c r="O719" t="s">
        <v>2052</v>
      </c>
      <c r="P719" t="s">
        <v>80</v>
      </c>
      <c r="Q719" t="s">
        <v>80</v>
      </c>
      <c r="R719">
        <v>560</v>
      </c>
      <c r="S719" t="s">
        <v>79</v>
      </c>
      <c r="T719" t="s">
        <v>82</v>
      </c>
      <c r="U719" t="s">
        <v>82</v>
      </c>
      <c r="V719" t="s">
        <v>2050</v>
      </c>
    </row>
    <row r="720" spans="1:22" ht="16.5" thickBot="1" x14ac:dyDescent="0.3">
      <c r="A720" s="15" t="s">
        <v>418</v>
      </c>
      <c r="B720" s="16" t="s">
        <v>1697</v>
      </c>
      <c r="C720" s="16" t="s">
        <v>1841</v>
      </c>
      <c r="D720" s="16">
        <v>225</v>
      </c>
      <c r="E720" s="16">
        <v>65</v>
      </c>
      <c r="F720" s="16">
        <v>17</v>
      </c>
      <c r="G720" s="24" t="s">
        <v>2198</v>
      </c>
      <c r="H720" s="9" t="s">
        <v>2884</v>
      </c>
      <c r="I720" t="s">
        <v>1718</v>
      </c>
      <c r="J720" t="s">
        <v>1720</v>
      </c>
      <c r="K720">
        <v>102</v>
      </c>
      <c r="L720">
        <f>VLOOKUP(K720,Sheet4!$A$2:$B$73,2,FALSE)</f>
        <v>850</v>
      </c>
      <c r="M720" t="s">
        <v>2045</v>
      </c>
      <c r="N720">
        <f t="shared" si="13"/>
        <v>190</v>
      </c>
      <c r="O720" t="s">
        <v>2052</v>
      </c>
      <c r="P720" t="s">
        <v>80</v>
      </c>
      <c r="Q720" t="s">
        <v>81</v>
      </c>
      <c r="R720">
        <v>540</v>
      </c>
      <c r="S720" t="s">
        <v>79</v>
      </c>
      <c r="T720" t="s">
        <v>82</v>
      </c>
      <c r="U720" t="s">
        <v>82</v>
      </c>
      <c r="V720" t="s">
        <v>2050</v>
      </c>
    </row>
    <row r="721" spans="1:22" ht="16.5" thickBot="1" x14ac:dyDescent="0.3">
      <c r="A721" s="15"/>
      <c r="G721" s="24"/>
      <c r="H721" s="9" t="s">
        <v>2885</v>
      </c>
    </row>
    <row r="722" spans="1:22" ht="16.5" thickBot="1" x14ac:dyDescent="0.3">
      <c r="A722" s="15"/>
      <c r="G722" s="24"/>
      <c r="H722" s="9" t="s">
        <v>2886</v>
      </c>
    </row>
    <row r="723" spans="1:22" ht="16.5" thickBot="1" x14ac:dyDescent="0.3">
      <c r="A723" s="15" t="s">
        <v>949</v>
      </c>
      <c r="B723" s="16" t="s">
        <v>75</v>
      </c>
      <c r="C723" s="16" t="s">
        <v>1842</v>
      </c>
      <c r="D723" s="16">
        <v>235</v>
      </c>
      <c r="E723" s="16">
        <v>40</v>
      </c>
      <c r="F723" s="16">
        <v>19</v>
      </c>
      <c r="G723" s="24" t="s">
        <v>2274</v>
      </c>
      <c r="I723" t="s">
        <v>1718</v>
      </c>
      <c r="J723" t="s">
        <v>1720</v>
      </c>
      <c r="K723">
        <v>96</v>
      </c>
      <c r="L723">
        <f>VLOOKUP(K723,Sheet4!$A$2:$B$73,2,FALSE)</f>
        <v>710</v>
      </c>
      <c r="M723" t="s">
        <v>2042</v>
      </c>
      <c r="N723">
        <f t="shared" si="13"/>
        <v>240</v>
      </c>
      <c r="O723" t="s">
        <v>85</v>
      </c>
      <c r="P723" t="s">
        <v>80</v>
      </c>
      <c r="Q723" t="s">
        <v>80</v>
      </c>
      <c r="R723">
        <v>500</v>
      </c>
      <c r="S723" t="s">
        <v>79</v>
      </c>
      <c r="T723" t="s">
        <v>2051</v>
      </c>
      <c r="U723" t="s">
        <v>82</v>
      </c>
      <c r="V723" t="s">
        <v>2050</v>
      </c>
    </row>
    <row r="724" spans="1:22" ht="16.5" thickBot="1" x14ac:dyDescent="0.3">
      <c r="A724" s="15" t="s">
        <v>420</v>
      </c>
      <c r="B724" s="16" t="s">
        <v>1700</v>
      </c>
      <c r="C724" s="16" t="s">
        <v>1792</v>
      </c>
      <c r="D724" s="16">
        <v>235</v>
      </c>
      <c r="E724" s="16">
        <v>55</v>
      </c>
      <c r="F724" s="16">
        <v>20</v>
      </c>
      <c r="G724" s="24" t="s">
        <v>2235</v>
      </c>
      <c r="I724" t="s">
        <v>77</v>
      </c>
      <c r="J724" t="s">
        <v>1719</v>
      </c>
      <c r="K724">
        <v>102</v>
      </c>
      <c r="L724">
        <f>VLOOKUP(K724,Sheet4!$A$2:$B$73,2,FALSE)</f>
        <v>850</v>
      </c>
      <c r="M724" t="s">
        <v>2041</v>
      </c>
      <c r="N724">
        <f t="shared" si="13"/>
        <v>210</v>
      </c>
      <c r="O724" t="s">
        <v>2052</v>
      </c>
      <c r="P724" t="s">
        <v>80</v>
      </c>
      <c r="Q724" t="s">
        <v>80</v>
      </c>
      <c r="R724">
        <v>740</v>
      </c>
      <c r="S724" t="s">
        <v>79</v>
      </c>
      <c r="T724" t="s">
        <v>82</v>
      </c>
      <c r="U724" t="s">
        <v>82</v>
      </c>
      <c r="V724" t="s">
        <v>2050</v>
      </c>
    </row>
    <row r="725" spans="1:22" ht="16.5" thickBot="1" x14ac:dyDescent="0.3">
      <c r="A725" s="15" t="s">
        <v>421</v>
      </c>
      <c r="B725" s="16" t="s">
        <v>1699</v>
      </c>
      <c r="C725" s="16" t="s">
        <v>1751</v>
      </c>
      <c r="D725" s="16">
        <v>185</v>
      </c>
      <c r="E725" s="16">
        <v>65</v>
      </c>
      <c r="F725" s="16">
        <v>14</v>
      </c>
      <c r="G725" s="24" t="s">
        <v>2374</v>
      </c>
      <c r="I725" t="s">
        <v>1718</v>
      </c>
      <c r="J725" t="s">
        <v>1719</v>
      </c>
      <c r="K725">
        <v>86</v>
      </c>
      <c r="L725">
        <f>VLOOKUP(K725,Sheet4!$A$2:$B$73,2,FALSE)</f>
        <v>530</v>
      </c>
      <c r="M725" t="s">
        <v>2041</v>
      </c>
      <c r="N725">
        <f t="shared" si="13"/>
        <v>210</v>
      </c>
      <c r="O725" t="s">
        <v>2052</v>
      </c>
      <c r="P725" t="s">
        <v>80</v>
      </c>
      <c r="Q725" t="s">
        <v>81</v>
      </c>
      <c r="R725">
        <v>550</v>
      </c>
      <c r="S725" t="s">
        <v>79</v>
      </c>
      <c r="T725" t="s">
        <v>82</v>
      </c>
      <c r="U725" t="s">
        <v>82</v>
      </c>
      <c r="V725" t="s">
        <v>2050</v>
      </c>
    </row>
    <row r="726" spans="1:22" ht="16.5" thickBot="1" x14ac:dyDescent="0.3">
      <c r="A726" s="15" t="s">
        <v>1458</v>
      </c>
      <c r="B726" s="16" t="s">
        <v>1703</v>
      </c>
      <c r="C726" s="16" t="s">
        <v>1843</v>
      </c>
      <c r="D726" s="16">
        <v>255</v>
      </c>
      <c r="E726" s="16">
        <v>70</v>
      </c>
      <c r="F726" s="16">
        <v>17</v>
      </c>
      <c r="G726" s="24" t="s">
        <v>2151</v>
      </c>
      <c r="H726" s="9" t="s">
        <v>2719</v>
      </c>
      <c r="I726" t="s">
        <v>77</v>
      </c>
      <c r="J726" t="s">
        <v>1719</v>
      </c>
      <c r="K726">
        <v>110</v>
      </c>
      <c r="L726">
        <f>VLOOKUP(K726,Sheet4!$A$2:$B$73,2,FALSE)</f>
        <v>1060</v>
      </c>
      <c r="M726" t="s">
        <v>78</v>
      </c>
      <c r="N726">
        <f t="shared" si="13"/>
        <v>180</v>
      </c>
      <c r="O726" t="s">
        <v>2052</v>
      </c>
      <c r="P726" t="s">
        <v>81</v>
      </c>
      <c r="Q726" t="s">
        <v>81</v>
      </c>
      <c r="R726">
        <v>360</v>
      </c>
      <c r="S726" t="s">
        <v>79</v>
      </c>
      <c r="T726" t="s">
        <v>82</v>
      </c>
      <c r="U726" t="s">
        <v>82</v>
      </c>
      <c r="V726" t="s">
        <v>2050</v>
      </c>
    </row>
    <row r="727" spans="1:22" ht="16.5" thickBot="1" x14ac:dyDescent="0.3">
      <c r="A727" s="15"/>
      <c r="G727" s="24"/>
      <c r="H727" s="9" t="s">
        <v>2720</v>
      </c>
    </row>
    <row r="728" spans="1:22" ht="16.5" thickBot="1" x14ac:dyDescent="0.3">
      <c r="A728" s="15"/>
      <c r="G728" s="24"/>
      <c r="H728" s="9" t="s">
        <v>2721</v>
      </c>
    </row>
    <row r="729" spans="1:22" ht="16.5" thickBot="1" x14ac:dyDescent="0.3">
      <c r="A729" s="15" t="s">
        <v>423</v>
      </c>
      <c r="B729" s="16" t="s">
        <v>1699</v>
      </c>
      <c r="C729" s="16" t="s">
        <v>1751</v>
      </c>
      <c r="D729" s="16">
        <v>185</v>
      </c>
      <c r="E729" s="16">
        <v>60</v>
      </c>
      <c r="F729" s="16">
        <v>15</v>
      </c>
      <c r="G729" s="24" t="s">
        <v>2374</v>
      </c>
      <c r="I729" t="s">
        <v>1718</v>
      </c>
      <c r="J729" t="s">
        <v>1719</v>
      </c>
      <c r="K729">
        <v>84</v>
      </c>
      <c r="L729">
        <f>VLOOKUP(K729,Sheet4!$A$2:$B$73,2,FALSE)</f>
        <v>500</v>
      </c>
      <c r="M729" t="s">
        <v>2041</v>
      </c>
      <c r="N729">
        <f t="shared" si="13"/>
        <v>210</v>
      </c>
      <c r="O729" t="s">
        <v>2052</v>
      </c>
      <c r="P729" t="s">
        <v>80</v>
      </c>
      <c r="Q729" t="s">
        <v>81</v>
      </c>
      <c r="R729">
        <v>550</v>
      </c>
      <c r="S729" t="s">
        <v>79</v>
      </c>
      <c r="T729" t="s">
        <v>82</v>
      </c>
      <c r="U729" t="s">
        <v>82</v>
      </c>
      <c r="V729" t="s">
        <v>2050</v>
      </c>
    </row>
    <row r="730" spans="1:22" ht="16.5" thickBot="1" x14ac:dyDescent="0.3">
      <c r="A730" s="15" t="s">
        <v>424</v>
      </c>
      <c r="B730" s="16" t="s">
        <v>1697</v>
      </c>
      <c r="C730" s="16" t="s">
        <v>1844</v>
      </c>
      <c r="D730" s="16">
        <v>275</v>
      </c>
      <c r="E730" s="16">
        <v>60</v>
      </c>
      <c r="F730" s="16">
        <v>20</v>
      </c>
      <c r="G730" s="24" t="s">
        <v>2190</v>
      </c>
      <c r="H730" s="9" t="s">
        <v>2846</v>
      </c>
      <c r="I730" t="s">
        <v>77</v>
      </c>
      <c r="J730" t="s">
        <v>84</v>
      </c>
      <c r="K730">
        <v>119</v>
      </c>
      <c r="L730">
        <f>VLOOKUP(K730,Sheet4!$A$2:$B$73,2,FALSE)</f>
        <v>1360</v>
      </c>
      <c r="M730" t="s">
        <v>2045</v>
      </c>
      <c r="N730">
        <f t="shared" si="13"/>
        <v>190</v>
      </c>
      <c r="O730" t="s">
        <v>85</v>
      </c>
      <c r="P730" t="s">
        <v>80</v>
      </c>
      <c r="Q730" t="s">
        <v>81</v>
      </c>
      <c r="R730">
        <v>460</v>
      </c>
      <c r="S730" t="s">
        <v>79</v>
      </c>
      <c r="T730" t="s">
        <v>82</v>
      </c>
      <c r="U730" t="s">
        <v>82</v>
      </c>
      <c r="V730">
        <v>6</v>
      </c>
    </row>
    <row r="731" spans="1:22" ht="16.5" thickBot="1" x14ac:dyDescent="0.3">
      <c r="A731" s="15"/>
      <c r="G731" s="24"/>
      <c r="H731" s="9" t="s">
        <v>2847</v>
      </c>
    </row>
    <row r="732" spans="1:22" ht="16.5" thickBot="1" x14ac:dyDescent="0.3">
      <c r="A732" s="15"/>
      <c r="G732" s="24"/>
      <c r="H732" s="9" t="s">
        <v>2848</v>
      </c>
    </row>
    <row r="733" spans="1:22" ht="16.5" thickBot="1" x14ac:dyDescent="0.3">
      <c r="A733" s="15" t="s">
        <v>425</v>
      </c>
      <c r="B733" s="16" t="s">
        <v>1697</v>
      </c>
      <c r="C733" s="16" t="s">
        <v>1805</v>
      </c>
      <c r="D733" s="16">
        <v>275</v>
      </c>
      <c r="E733" s="16">
        <v>65</v>
      </c>
      <c r="F733" s="16">
        <v>20</v>
      </c>
      <c r="G733" s="24" t="s">
        <v>2195</v>
      </c>
      <c r="H733" s="9" t="s">
        <v>2866</v>
      </c>
      <c r="I733" t="s">
        <v>77</v>
      </c>
      <c r="J733" t="s">
        <v>84</v>
      </c>
      <c r="K733" t="s">
        <v>2014</v>
      </c>
      <c r="L733" t="s">
        <v>2129</v>
      </c>
      <c r="M733" t="s">
        <v>2039</v>
      </c>
      <c r="N733">
        <f t="shared" si="13"/>
        <v>160</v>
      </c>
      <c r="O733" t="s">
        <v>2053</v>
      </c>
      <c r="P733" t="s">
        <v>2081</v>
      </c>
      <c r="Q733" t="s">
        <v>2081</v>
      </c>
      <c r="R733" t="s">
        <v>2081</v>
      </c>
      <c r="S733" t="s">
        <v>79</v>
      </c>
      <c r="T733" t="s">
        <v>82</v>
      </c>
      <c r="U733" t="s">
        <v>82</v>
      </c>
      <c r="V733">
        <v>10</v>
      </c>
    </row>
    <row r="734" spans="1:22" ht="16.5" thickBot="1" x14ac:dyDescent="0.3">
      <c r="A734" s="15"/>
      <c r="G734" s="24"/>
      <c r="H734" s="9" t="s">
        <v>2867</v>
      </c>
    </row>
    <row r="735" spans="1:22" ht="16.5" thickBot="1" x14ac:dyDescent="0.3">
      <c r="A735" s="15"/>
      <c r="G735" s="24"/>
      <c r="H735" s="9" t="s">
        <v>2868</v>
      </c>
    </row>
    <row r="736" spans="1:22" ht="16.5" thickBot="1" x14ac:dyDescent="0.3">
      <c r="A736" s="15" t="s">
        <v>426</v>
      </c>
      <c r="B736" s="16" t="s">
        <v>1704</v>
      </c>
      <c r="C736" s="16" t="s">
        <v>1845</v>
      </c>
      <c r="D736" s="16">
        <v>205</v>
      </c>
      <c r="E736" s="16">
        <v>55</v>
      </c>
      <c r="F736" s="16">
        <v>16</v>
      </c>
      <c r="G736" s="24" t="s">
        <v>2385</v>
      </c>
      <c r="I736" t="s">
        <v>1718</v>
      </c>
      <c r="J736" t="s">
        <v>1719</v>
      </c>
      <c r="K736">
        <v>91</v>
      </c>
      <c r="L736">
        <f>VLOOKUP(K736,Sheet4!$A$2:$B$73,2,FALSE)</f>
        <v>615</v>
      </c>
      <c r="M736" t="s">
        <v>2041</v>
      </c>
      <c r="N736">
        <f t="shared" si="13"/>
        <v>210</v>
      </c>
      <c r="O736" t="s">
        <v>2063</v>
      </c>
      <c r="P736" t="s">
        <v>2081</v>
      </c>
      <c r="Q736" t="s">
        <v>2081</v>
      </c>
      <c r="R736" t="s">
        <v>2081</v>
      </c>
      <c r="S736" t="s">
        <v>79</v>
      </c>
      <c r="T736" t="s">
        <v>82</v>
      </c>
      <c r="U736" t="s">
        <v>82</v>
      </c>
      <c r="V736" t="s">
        <v>2050</v>
      </c>
    </row>
    <row r="737" spans="1:22" ht="16.5" thickBot="1" x14ac:dyDescent="0.3">
      <c r="A737" s="15" t="s">
        <v>427</v>
      </c>
      <c r="B737" s="16" t="s">
        <v>1700</v>
      </c>
      <c r="C737" s="16" t="s">
        <v>1752</v>
      </c>
      <c r="D737" s="16">
        <v>245</v>
      </c>
      <c r="E737" s="16">
        <v>70</v>
      </c>
      <c r="F737" s="16">
        <v>17</v>
      </c>
      <c r="G737" s="24" t="s">
        <v>2230</v>
      </c>
      <c r="I737" t="s">
        <v>77</v>
      </c>
      <c r="J737" t="s">
        <v>1719</v>
      </c>
      <c r="K737">
        <v>119</v>
      </c>
      <c r="L737">
        <f>VLOOKUP(K737,Sheet4!$A$2:$B$73,2,FALSE)</f>
        <v>1360</v>
      </c>
      <c r="M737" t="s">
        <v>2044</v>
      </c>
      <c r="N737">
        <f t="shared" si="13"/>
        <v>170</v>
      </c>
      <c r="O737" t="s">
        <v>2053</v>
      </c>
      <c r="P737" t="s">
        <v>2081</v>
      </c>
      <c r="Q737" t="s">
        <v>2081</v>
      </c>
      <c r="R737" t="s">
        <v>2081</v>
      </c>
      <c r="S737" t="s">
        <v>79</v>
      </c>
      <c r="T737" t="s">
        <v>82</v>
      </c>
      <c r="U737" t="s">
        <v>82</v>
      </c>
      <c r="V737">
        <v>10</v>
      </c>
    </row>
    <row r="738" spans="1:22" ht="16.5" thickBot="1" x14ac:dyDescent="0.3">
      <c r="A738" s="15" t="s">
        <v>1061</v>
      </c>
      <c r="B738" s="16" t="s">
        <v>75</v>
      </c>
      <c r="C738" s="16" t="s">
        <v>1753</v>
      </c>
      <c r="D738" s="16">
        <v>215</v>
      </c>
      <c r="E738" s="16">
        <v>70</v>
      </c>
      <c r="F738" s="16">
        <v>15</v>
      </c>
      <c r="G738" s="24" t="s">
        <v>2272</v>
      </c>
      <c r="I738" t="s">
        <v>1718</v>
      </c>
      <c r="J738" t="s">
        <v>1996</v>
      </c>
      <c r="K738">
        <v>98</v>
      </c>
      <c r="L738">
        <f>VLOOKUP(K738,Sheet4!$A$2:$B$73,2,FALSE)</f>
        <v>750</v>
      </c>
      <c r="M738" t="s">
        <v>2041</v>
      </c>
      <c r="N738">
        <f t="shared" si="13"/>
        <v>210</v>
      </c>
      <c r="O738" t="s">
        <v>2052</v>
      </c>
      <c r="P738" t="s">
        <v>80</v>
      </c>
      <c r="Q738" t="s">
        <v>80</v>
      </c>
      <c r="R738">
        <v>300</v>
      </c>
      <c r="S738" t="s">
        <v>79</v>
      </c>
      <c r="T738" t="s">
        <v>82</v>
      </c>
      <c r="U738" t="s">
        <v>82</v>
      </c>
      <c r="V738" t="s">
        <v>2050</v>
      </c>
    </row>
    <row r="739" spans="1:22" ht="16.5" thickBot="1" x14ac:dyDescent="0.3">
      <c r="A739" s="15" t="s">
        <v>429</v>
      </c>
      <c r="B739" s="16" t="s">
        <v>1697</v>
      </c>
      <c r="C739" s="16" t="s">
        <v>1768</v>
      </c>
      <c r="D739" s="16">
        <v>235</v>
      </c>
      <c r="E739" s="16">
        <v>70</v>
      </c>
      <c r="F739" s="16">
        <v>15</v>
      </c>
      <c r="G739" s="24" t="s">
        <v>2177</v>
      </c>
      <c r="H739" s="9" t="s">
        <v>2811</v>
      </c>
      <c r="I739" t="s">
        <v>1718</v>
      </c>
      <c r="J739" t="s">
        <v>1719</v>
      </c>
      <c r="K739">
        <v>102</v>
      </c>
      <c r="L739">
        <f>VLOOKUP(K739,Sheet4!$A$2:$B$73,2,FALSE)</f>
        <v>850</v>
      </c>
      <c r="M739" t="s">
        <v>2045</v>
      </c>
      <c r="N739">
        <f t="shared" si="13"/>
        <v>190</v>
      </c>
      <c r="O739" t="s">
        <v>2052</v>
      </c>
      <c r="P739" t="s">
        <v>80</v>
      </c>
      <c r="Q739" t="s">
        <v>81</v>
      </c>
      <c r="R739">
        <v>440</v>
      </c>
      <c r="S739" t="s">
        <v>2638</v>
      </c>
      <c r="T739" t="s">
        <v>82</v>
      </c>
      <c r="U739" t="s">
        <v>82</v>
      </c>
      <c r="V739">
        <v>4</v>
      </c>
    </row>
    <row r="740" spans="1:22" ht="16.5" thickBot="1" x14ac:dyDescent="0.3">
      <c r="A740" s="15"/>
      <c r="G740" s="24"/>
      <c r="H740" s="9" t="s">
        <v>2812</v>
      </c>
    </row>
    <row r="741" spans="1:22" ht="16.5" thickBot="1" x14ac:dyDescent="0.3">
      <c r="A741" s="15"/>
      <c r="G741" s="24"/>
      <c r="H741" s="9" t="s">
        <v>2813</v>
      </c>
    </row>
    <row r="742" spans="1:22" ht="16.5" thickBot="1" x14ac:dyDescent="0.3">
      <c r="A742" s="15" t="s">
        <v>430</v>
      </c>
      <c r="B742" s="16" t="s">
        <v>1701</v>
      </c>
      <c r="C742" s="16" t="s">
        <v>1846</v>
      </c>
      <c r="D742" s="16">
        <v>235</v>
      </c>
      <c r="E742" s="16">
        <v>70</v>
      </c>
      <c r="F742" s="16">
        <v>16</v>
      </c>
      <c r="G742" s="24" t="s">
        <v>2872</v>
      </c>
      <c r="I742" t="s">
        <v>77</v>
      </c>
      <c r="J742" t="s">
        <v>1719</v>
      </c>
      <c r="K742">
        <v>107</v>
      </c>
      <c r="L742">
        <f>VLOOKUP(K742,Sheet4!$A$2:$B$73,2,FALSE)</f>
        <v>975</v>
      </c>
      <c r="M742" t="s">
        <v>78</v>
      </c>
      <c r="N742">
        <f t="shared" si="13"/>
        <v>180</v>
      </c>
      <c r="O742" t="s">
        <v>85</v>
      </c>
      <c r="P742" t="s">
        <v>80</v>
      </c>
      <c r="Q742" t="s">
        <v>81</v>
      </c>
      <c r="R742">
        <v>480</v>
      </c>
      <c r="S742" t="s">
        <v>2640</v>
      </c>
      <c r="T742" t="s">
        <v>82</v>
      </c>
      <c r="U742" t="s">
        <v>82</v>
      </c>
      <c r="V742" t="s">
        <v>2050</v>
      </c>
    </row>
    <row r="743" spans="1:22" ht="16.5" thickBot="1" x14ac:dyDescent="0.3">
      <c r="A743" s="15" t="s">
        <v>431</v>
      </c>
      <c r="B743" s="16" t="s">
        <v>1697</v>
      </c>
      <c r="C743" s="16" t="s">
        <v>1805</v>
      </c>
      <c r="D743" s="16">
        <v>305</v>
      </c>
      <c r="E743" s="16">
        <v>70</v>
      </c>
      <c r="F743" s="16">
        <v>18</v>
      </c>
      <c r="G743" s="24" t="s">
        <v>2195</v>
      </c>
      <c r="H743" s="9" t="s">
        <v>2869</v>
      </c>
      <c r="I743" t="s">
        <v>77</v>
      </c>
      <c r="J743" t="s">
        <v>84</v>
      </c>
      <c r="K743" t="s">
        <v>2014</v>
      </c>
      <c r="L743" t="s">
        <v>2129</v>
      </c>
      <c r="M743" t="s">
        <v>2039</v>
      </c>
      <c r="N743">
        <f t="shared" si="13"/>
        <v>160</v>
      </c>
      <c r="O743" t="s">
        <v>2053</v>
      </c>
      <c r="P743" t="s">
        <v>2081</v>
      </c>
      <c r="Q743" t="s">
        <v>2081</v>
      </c>
      <c r="R743" t="s">
        <v>2081</v>
      </c>
      <c r="S743" t="s">
        <v>2638</v>
      </c>
      <c r="T743" t="s">
        <v>82</v>
      </c>
      <c r="U743" t="s">
        <v>82</v>
      </c>
      <c r="V743">
        <v>10</v>
      </c>
    </row>
    <row r="744" spans="1:22" ht="16.5" thickBot="1" x14ac:dyDescent="0.3">
      <c r="A744" s="15"/>
      <c r="G744" s="24"/>
      <c r="H744" s="9" t="s">
        <v>2870</v>
      </c>
    </row>
    <row r="745" spans="1:22" ht="16.5" thickBot="1" x14ac:dyDescent="0.3">
      <c r="A745" s="15"/>
      <c r="G745" s="24"/>
      <c r="H745" s="9" t="s">
        <v>2871</v>
      </c>
    </row>
    <row r="746" spans="1:22" ht="16.5" thickBot="1" x14ac:dyDescent="0.3">
      <c r="A746" s="15" t="s">
        <v>432</v>
      </c>
      <c r="B746" s="16" t="s">
        <v>1701</v>
      </c>
      <c r="C746" s="16" t="s">
        <v>1847</v>
      </c>
      <c r="D746" s="16">
        <v>185</v>
      </c>
      <c r="E746" s="16">
        <v>60</v>
      </c>
      <c r="F746" s="16">
        <v>15</v>
      </c>
      <c r="G746" s="24" t="s">
        <v>2351</v>
      </c>
      <c r="I746" t="s">
        <v>1718</v>
      </c>
      <c r="J746" t="s">
        <v>1719</v>
      </c>
      <c r="K746">
        <v>84</v>
      </c>
      <c r="L746">
        <f>VLOOKUP(K746,Sheet4!$A$2:$B$73,2,FALSE)</f>
        <v>500</v>
      </c>
      <c r="M746" t="s">
        <v>2041</v>
      </c>
      <c r="N746">
        <f t="shared" si="13"/>
        <v>210</v>
      </c>
      <c r="O746" t="s">
        <v>2052</v>
      </c>
      <c r="P746" t="s">
        <v>80</v>
      </c>
      <c r="Q746" t="s">
        <v>81</v>
      </c>
      <c r="R746">
        <v>500</v>
      </c>
      <c r="S746" t="s">
        <v>79</v>
      </c>
      <c r="T746" t="s">
        <v>82</v>
      </c>
      <c r="U746" t="s">
        <v>82</v>
      </c>
      <c r="V746" t="s">
        <v>2050</v>
      </c>
    </row>
    <row r="747" spans="1:22" ht="16.5" thickBot="1" x14ac:dyDescent="0.3">
      <c r="A747" s="15" t="s">
        <v>433</v>
      </c>
      <c r="B747" s="16" t="s">
        <v>1700</v>
      </c>
      <c r="C747" s="16" t="s">
        <v>1752</v>
      </c>
      <c r="D747" s="16">
        <v>225</v>
      </c>
      <c r="E747" s="16">
        <v>70</v>
      </c>
      <c r="F747" s="16">
        <v>16</v>
      </c>
      <c r="G747" s="24" t="s">
        <v>2230</v>
      </c>
      <c r="I747" t="s">
        <v>77</v>
      </c>
      <c r="J747" t="s">
        <v>1719</v>
      </c>
      <c r="K747">
        <v>101</v>
      </c>
      <c r="L747">
        <f>VLOOKUP(K747,Sheet4!$A$2:$B$73,2,FALSE)</f>
        <v>825</v>
      </c>
      <c r="M747" t="s">
        <v>2045</v>
      </c>
      <c r="N747">
        <f t="shared" si="13"/>
        <v>190</v>
      </c>
      <c r="O747" t="s">
        <v>2052</v>
      </c>
      <c r="P747" t="s">
        <v>80</v>
      </c>
      <c r="Q747" t="s">
        <v>80</v>
      </c>
      <c r="R747">
        <v>440</v>
      </c>
      <c r="S747" t="s">
        <v>79</v>
      </c>
      <c r="T747" t="s">
        <v>82</v>
      </c>
      <c r="U747" t="s">
        <v>82</v>
      </c>
      <c r="V747" t="s">
        <v>2050</v>
      </c>
    </row>
    <row r="748" spans="1:22" ht="16.5" thickBot="1" x14ac:dyDescent="0.3">
      <c r="A748" s="15" t="s">
        <v>434</v>
      </c>
      <c r="B748" s="16" t="s">
        <v>1697</v>
      </c>
      <c r="C748" s="16" t="s">
        <v>1848</v>
      </c>
      <c r="D748" s="16">
        <v>245</v>
      </c>
      <c r="E748" s="16">
        <v>65</v>
      </c>
      <c r="F748" s="16">
        <v>17</v>
      </c>
      <c r="G748" s="24" t="s">
        <v>2184</v>
      </c>
      <c r="H748" s="9" t="s">
        <v>2837</v>
      </c>
      <c r="I748" t="s">
        <v>77</v>
      </c>
      <c r="J748" t="s">
        <v>84</v>
      </c>
      <c r="K748">
        <v>111</v>
      </c>
      <c r="L748">
        <f>VLOOKUP(K748,Sheet4!$A$2:$B$73,2,FALSE)</f>
        <v>1090</v>
      </c>
      <c r="M748" t="s">
        <v>2045</v>
      </c>
      <c r="N748">
        <f t="shared" si="13"/>
        <v>190</v>
      </c>
      <c r="O748" t="s">
        <v>85</v>
      </c>
      <c r="P748" t="s">
        <v>80</v>
      </c>
      <c r="Q748" t="s">
        <v>81</v>
      </c>
      <c r="R748">
        <v>620</v>
      </c>
      <c r="S748" t="s">
        <v>2640</v>
      </c>
      <c r="T748" t="s">
        <v>82</v>
      </c>
      <c r="U748" t="s">
        <v>82</v>
      </c>
      <c r="V748">
        <v>6</v>
      </c>
    </row>
    <row r="749" spans="1:22" ht="16.5" thickBot="1" x14ac:dyDescent="0.3">
      <c r="A749" s="15"/>
      <c r="G749" s="24"/>
      <c r="H749" s="9" t="s">
        <v>2838</v>
      </c>
    </row>
    <row r="750" spans="1:22" ht="16.5" thickBot="1" x14ac:dyDescent="0.3">
      <c r="A750" s="15"/>
      <c r="G750" s="24"/>
      <c r="H750" s="9" t="s">
        <v>2839</v>
      </c>
    </row>
    <row r="751" spans="1:22" ht="16.5" thickBot="1" x14ac:dyDescent="0.3">
      <c r="A751" s="15" t="s">
        <v>435</v>
      </c>
      <c r="B751" s="16" t="s">
        <v>1707</v>
      </c>
      <c r="C751" s="16" t="s">
        <v>1820</v>
      </c>
      <c r="D751" s="16">
        <v>265</v>
      </c>
      <c r="E751" s="16">
        <v>70</v>
      </c>
      <c r="F751" s="16">
        <v>17</v>
      </c>
      <c r="G751" s="24" t="s">
        <v>2359</v>
      </c>
      <c r="I751" t="s">
        <v>77</v>
      </c>
      <c r="J751" t="s">
        <v>1719</v>
      </c>
      <c r="K751">
        <v>115</v>
      </c>
      <c r="L751">
        <f>VLOOKUP(K751,Sheet4!$A$2:$B$73,2,FALSE)</f>
        <v>1215</v>
      </c>
      <c r="M751" t="s">
        <v>2045</v>
      </c>
      <c r="N751">
        <f t="shared" si="13"/>
        <v>190</v>
      </c>
      <c r="O751" t="s">
        <v>2052</v>
      </c>
      <c r="P751" t="s">
        <v>80</v>
      </c>
      <c r="Q751" t="s">
        <v>81</v>
      </c>
      <c r="R751">
        <v>460</v>
      </c>
      <c r="S751" t="s">
        <v>2640</v>
      </c>
      <c r="T751" t="s">
        <v>82</v>
      </c>
      <c r="U751" t="s">
        <v>82</v>
      </c>
      <c r="V751" t="s">
        <v>2050</v>
      </c>
    </row>
    <row r="752" spans="1:22" ht="16.5" thickBot="1" x14ac:dyDescent="0.3">
      <c r="A752" s="15" t="s">
        <v>1033</v>
      </c>
      <c r="B752" s="16" t="s">
        <v>1703</v>
      </c>
      <c r="C752" s="16" t="s">
        <v>1849</v>
      </c>
      <c r="D752" s="16">
        <v>225</v>
      </c>
      <c r="E752" s="16">
        <v>65</v>
      </c>
      <c r="F752" s="16">
        <v>17</v>
      </c>
      <c r="G752" s="24" t="s">
        <v>2150</v>
      </c>
      <c r="H752" s="9" t="s">
        <v>2716</v>
      </c>
      <c r="I752" t="s">
        <v>77</v>
      </c>
      <c r="J752" t="s">
        <v>1719</v>
      </c>
      <c r="K752">
        <v>102</v>
      </c>
      <c r="L752">
        <f>VLOOKUP(K752,Sheet4!$A$2:$B$73,2,FALSE)</f>
        <v>850</v>
      </c>
      <c r="M752" t="s">
        <v>2045</v>
      </c>
      <c r="N752">
        <f t="shared" si="13"/>
        <v>190</v>
      </c>
      <c r="O752" t="s">
        <v>2052</v>
      </c>
      <c r="P752" t="s">
        <v>81</v>
      </c>
      <c r="Q752" t="s">
        <v>81</v>
      </c>
      <c r="R752">
        <v>360</v>
      </c>
      <c r="S752" t="s">
        <v>79</v>
      </c>
      <c r="T752" t="s">
        <v>82</v>
      </c>
      <c r="U752" t="s">
        <v>82</v>
      </c>
      <c r="V752" t="s">
        <v>2050</v>
      </c>
    </row>
    <row r="753" spans="1:22" ht="16.5" thickBot="1" x14ac:dyDescent="0.3">
      <c r="A753" s="15"/>
      <c r="G753" s="24"/>
      <c r="H753" s="9" t="s">
        <v>2717</v>
      </c>
    </row>
    <row r="754" spans="1:22" ht="16.5" thickBot="1" x14ac:dyDescent="0.3">
      <c r="A754" s="15"/>
      <c r="G754" s="24"/>
      <c r="H754" s="9" t="s">
        <v>2718</v>
      </c>
    </row>
    <row r="755" spans="1:22" ht="16.5" thickBot="1" x14ac:dyDescent="0.3">
      <c r="A755" s="15" t="s">
        <v>717</v>
      </c>
      <c r="B755" s="16" t="s">
        <v>1703</v>
      </c>
      <c r="C755" s="16" t="s">
        <v>1850</v>
      </c>
      <c r="D755" s="16">
        <v>215</v>
      </c>
      <c r="E755" s="16">
        <v>45</v>
      </c>
      <c r="F755" s="16">
        <v>16</v>
      </c>
      <c r="G755" s="24" t="s">
        <v>2174</v>
      </c>
      <c r="H755" s="9" t="s">
        <v>2788</v>
      </c>
      <c r="I755" t="s">
        <v>1718</v>
      </c>
      <c r="J755" t="s">
        <v>1719</v>
      </c>
      <c r="K755">
        <v>90</v>
      </c>
      <c r="L755">
        <f>VLOOKUP(K755,Sheet4!$A$2:$B$73,2,FALSE)</f>
        <v>600</v>
      </c>
      <c r="M755" t="s">
        <v>2042</v>
      </c>
      <c r="N755">
        <f t="shared" si="13"/>
        <v>240</v>
      </c>
      <c r="O755" t="s">
        <v>85</v>
      </c>
      <c r="P755" t="s">
        <v>80</v>
      </c>
      <c r="Q755" t="s">
        <v>80</v>
      </c>
      <c r="R755">
        <v>140</v>
      </c>
      <c r="S755" t="s">
        <v>79</v>
      </c>
      <c r="T755" t="s">
        <v>2051</v>
      </c>
      <c r="U755" t="s">
        <v>82</v>
      </c>
      <c r="V755" t="s">
        <v>2050</v>
      </c>
    </row>
    <row r="756" spans="1:22" ht="16.5" thickBot="1" x14ac:dyDescent="0.3">
      <c r="A756" s="15"/>
      <c r="G756" s="24"/>
      <c r="H756" s="9" t="s">
        <v>2789</v>
      </c>
    </row>
    <row r="757" spans="1:22" ht="16.5" thickBot="1" x14ac:dyDescent="0.3">
      <c r="A757" s="15"/>
      <c r="G757" s="24"/>
      <c r="H757" s="9" t="s">
        <v>2790</v>
      </c>
    </row>
    <row r="758" spans="1:22" ht="16.5" thickBot="1" x14ac:dyDescent="0.3">
      <c r="A758" s="15">
        <v>64055</v>
      </c>
      <c r="B758" s="16" t="s">
        <v>1706</v>
      </c>
      <c r="C758" s="16" t="s">
        <v>2450</v>
      </c>
      <c r="D758" s="16">
        <v>9.5</v>
      </c>
      <c r="E758" s="16">
        <v>90</v>
      </c>
      <c r="F758" s="16">
        <v>15</v>
      </c>
      <c r="G758" s="24" t="s">
        <v>2406</v>
      </c>
      <c r="H758" s="9" t="s">
        <v>2412</v>
      </c>
      <c r="I758" t="s">
        <v>77</v>
      </c>
      <c r="J758" t="s">
        <v>84</v>
      </c>
      <c r="K758">
        <v>104</v>
      </c>
      <c r="L758">
        <f>VLOOKUP(K758,Sheet4!$A$2:$B$73,2,FALSE)</f>
        <v>900</v>
      </c>
      <c r="M758" t="s">
        <v>78</v>
      </c>
      <c r="N758">
        <f t="shared" si="13"/>
        <v>180</v>
      </c>
      <c r="O758" t="s">
        <v>2054</v>
      </c>
      <c r="P758" t="s">
        <v>2081</v>
      </c>
      <c r="Q758" t="s">
        <v>2081</v>
      </c>
      <c r="R758" t="s">
        <v>2081</v>
      </c>
      <c r="S758" t="s">
        <v>2638</v>
      </c>
      <c r="T758" t="s">
        <v>82</v>
      </c>
      <c r="U758" t="s">
        <v>82</v>
      </c>
      <c r="V758">
        <v>6</v>
      </c>
    </row>
    <row r="759" spans="1:22" ht="16.5" thickBot="1" x14ac:dyDescent="0.3">
      <c r="A759" s="15"/>
      <c r="G759" s="24"/>
      <c r="H759" s="9" t="s">
        <v>2413</v>
      </c>
    </row>
    <row r="760" spans="1:22" ht="16.5" thickBot="1" x14ac:dyDescent="0.3">
      <c r="A760" s="15"/>
      <c r="G760" s="24"/>
      <c r="H760" s="9" t="s">
        <v>2414</v>
      </c>
    </row>
    <row r="761" spans="1:22" ht="16.5" thickBot="1" x14ac:dyDescent="0.3">
      <c r="A761" s="15" t="s">
        <v>438</v>
      </c>
      <c r="B761" s="16" t="s">
        <v>1697</v>
      </c>
      <c r="C761" s="16" t="s">
        <v>1805</v>
      </c>
      <c r="D761" s="16">
        <v>12.5</v>
      </c>
      <c r="E761" s="16">
        <v>90</v>
      </c>
      <c r="F761" s="16">
        <v>15</v>
      </c>
      <c r="G761" s="24" t="s">
        <v>2195</v>
      </c>
      <c r="H761" s="9" t="s">
        <v>2869</v>
      </c>
      <c r="I761" t="s">
        <v>77</v>
      </c>
      <c r="J761" t="s">
        <v>84</v>
      </c>
      <c r="K761">
        <v>113</v>
      </c>
      <c r="L761">
        <f>VLOOKUP(K761,Sheet4!$A$2:$B$73,2,FALSE)</f>
        <v>1150</v>
      </c>
      <c r="M761" t="s">
        <v>2039</v>
      </c>
      <c r="N761">
        <f t="shared" ref="N761:N814" si="14">IF(M761="L",120,IF(M761="M", 130, IF(M761="N",140, IF(M761="P",150,IF(M761="Q",160,IF(M761="R",170,IF(M761="S",180,IF(M761="T",190,IF(M761="H",210, IF(M761="V",240,IF(M761="W",270,IF(M761="Y",300,"error"))))))))))))</f>
        <v>160</v>
      </c>
      <c r="O761" t="s">
        <v>2054</v>
      </c>
      <c r="P761" t="s">
        <v>2081</v>
      </c>
      <c r="Q761" t="s">
        <v>2081</v>
      </c>
      <c r="R761" t="s">
        <v>2081</v>
      </c>
      <c r="S761" t="s">
        <v>2638</v>
      </c>
      <c r="T761" t="s">
        <v>82</v>
      </c>
      <c r="U761" t="s">
        <v>82</v>
      </c>
      <c r="V761">
        <v>6</v>
      </c>
    </row>
    <row r="762" spans="1:22" ht="16.5" thickBot="1" x14ac:dyDescent="0.3">
      <c r="A762" s="15"/>
      <c r="G762" s="24"/>
      <c r="H762" s="9" t="s">
        <v>2870</v>
      </c>
    </row>
    <row r="763" spans="1:22" ht="16.5" thickBot="1" x14ac:dyDescent="0.3">
      <c r="A763" s="15"/>
      <c r="G763" s="24"/>
      <c r="H763" s="9" t="s">
        <v>2871</v>
      </c>
    </row>
    <row r="764" spans="1:22" ht="16.5" thickBot="1" x14ac:dyDescent="0.3">
      <c r="A764" s="15" t="s">
        <v>439</v>
      </c>
      <c r="B764" s="16" t="s">
        <v>1699</v>
      </c>
      <c r="C764" s="16" t="s">
        <v>1751</v>
      </c>
      <c r="D764" s="16">
        <v>225</v>
      </c>
      <c r="E764" s="16">
        <v>75</v>
      </c>
      <c r="F764" s="16">
        <v>15</v>
      </c>
      <c r="G764" s="24" t="s">
        <v>2374</v>
      </c>
      <c r="I764" t="s">
        <v>1718</v>
      </c>
      <c r="J764" t="s">
        <v>1719</v>
      </c>
      <c r="K764">
        <v>102</v>
      </c>
      <c r="L764">
        <f>VLOOKUP(K764,Sheet4!$A$2:$B$73,2,FALSE)</f>
        <v>850</v>
      </c>
      <c r="M764" t="s">
        <v>2045</v>
      </c>
      <c r="N764">
        <f t="shared" si="14"/>
        <v>190</v>
      </c>
      <c r="O764" t="s">
        <v>2052</v>
      </c>
      <c r="P764" t="s">
        <v>81</v>
      </c>
      <c r="Q764" t="s">
        <v>81</v>
      </c>
      <c r="R764">
        <v>440</v>
      </c>
      <c r="S764" t="s">
        <v>79</v>
      </c>
      <c r="T764" t="s">
        <v>82</v>
      </c>
      <c r="U764" t="s">
        <v>82</v>
      </c>
      <c r="V764" t="s">
        <v>2050</v>
      </c>
    </row>
    <row r="765" spans="1:22" ht="16.5" thickBot="1" x14ac:dyDescent="0.3">
      <c r="A765" s="15" t="s">
        <v>440</v>
      </c>
      <c r="B765" s="16" t="s">
        <v>1700</v>
      </c>
      <c r="C765" s="16" t="s">
        <v>1752</v>
      </c>
      <c r="D765" s="16">
        <v>265</v>
      </c>
      <c r="E765" s="16">
        <v>70</v>
      </c>
      <c r="F765" s="16">
        <v>17</v>
      </c>
      <c r="G765" s="24" t="s">
        <v>2230</v>
      </c>
      <c r="I765" t="s">
        <v>77</v>
      </c>
      <c r="J765" t="s">
        <v>1719</v>
      </c>
      <c r="K765" t="s">
        <v>1999</v>
      </c>
      <c r="L765" t="s">
        <v>2089</v>
      </c>
      <c r="M765" t="s">
        <v>78</v>
      </c>
      <c r="N765">
        <f t="shared" si="14"/>
        <v>180</v>
      </c>
      <c r="O765" t="s">
        <v>2053</v>
      </c>
      <c r="P765" t="s">
        <v>2081</v>
      </c>
      <c r="Q765" t="s">
        <v>2081</v>
      </c>
      <c r="R765" t="s">
        <v>2081</v>
      </c>
      <c r="S765" t="s">
        <v>2638</v>
      </c>
      <c r="T765" t="s">
        <v>82</v>
      </c>
      <c r="U765" t="s">
        <v>82</v>
      </c>
      <c r="V765">
        <v>10</v>
      </c>
    </row>
    <row r="766" spans="1:22" ht="16.5" thickBot="1" x14ac:dyDescent="0.3">
      <c r="A766" s="15" t="s">
        <v>441</v>
      </c>
      <c r="B766" s="16" t="s">
        <v>1697</v>
      </c>
      <c r="C766" s="16" t="s">
        <v>1848</v>
      </c>
      <c r="D766" s="16">
        <v>265</v>
      </c>
      <c r="E766" s="16">
        <v>65</v>
      </c>
      <c r="F766" s="16">
        <v>18</v>
      </c>
      <c r="G766" s="24" t="s">
        <v>2184</v>
      </c>
      <c r="H766" s="9" t="s">
        <v>2837</v>
      </c>
      <c r="I766" t="s">
        <v>77</v>
      </c>
      <c r="J766" t="s">
        <v>84</v>
      </c>
      <c r="K766">
        <v>114</v>
      </c>
      <c r="L766">
        <f>VLOOKUP(K766,Sheet4!$A$2:$B$73,2,FALSE)</f>
        <v>1180</v>
      </c>
      <c r="M766" t="s">
        <v>2045</v>
      </c>
      <c r="N766">
        <f t="shared" si="14"/>
        <v>190</v>
      </c>
      <c r="O766" t="s">
        <v>2052</v>
      </c>
      <c r="P766" t="s">
        <v>80</v>
      </c>
      <c r="Q766" t="s">
        <v>81</v>
      </c>
      <c r="R766">
        <v>620</v>
      </c>
      <c r="S766" t="s">
        <v>2640</v>
      </c>
      <c r="T766" t="s">
        <v>82</v>
      </c>
      <c r="U766" t="s">
        <v>82</v>
      </c>
      <c r="V766">
        <v>4</v>
      </c>
    </row>
    <row r="767" spans="1:22" ht="16.5" thickBot="1" x14ac:dyDescent="0.3">
      <c r="A767" s="15"/>
      <c r="G767" s="24"/>
      <c r="H767" s="9" t="s">
        <v>2838</v>
      </c>
    </row>
    <row r="768" spans="1:22" ht="16.5" thickBot="1" x14ac:dyDescent="0.3">
      <c r="A768" s="15"/>
      <c r="G768" s="24"/>
      <c r="H768" s="9" t="s">
        <v>2839</v>
      </c>
    </row>
    <row r="769" spans="1:22" ht="16.5" thickBot="1" x14ac:dyDescent="0.3">
      <c r="A769" s="15" t="s">
        <v>442</v>
      </c>
      <c r="B769" s="16" t="s">
        <v>1700</v>
      </c>
      <c r="C769" s="16" t="s">
        <v>1818</v>
      </c>
      <c r="D769" s="16">
        <v>275</v>
      </c>
      <c r="E769" s="16">
        <v>55</v>
      </c>
      <c r="F769" s="16">
        <v>20</v>
      </c>
      <c r="G769" s="24" t="s">
        <v>2232</v>
      </c>
      <c r="I769" t="s">
        <v>77</v>
      </c>
      <c r="J769" t="s">
        <v>1719</v>
      </c>
      <c r="K769">
        <v>111</v>
      </c>
      <c r="L769">
        <f>VLOOKUP(K769,Sheet4!$A$2:$B$73,2,FALSE)</f>
        <v>1090</v>
      </c>
      <c r="M769" t="s">
        <v>2041</v>
      </c>
      <c r="N769">
        <f t="shared" si="14"/>
        <v>210</v>
      </c>
      <c r="O769" t="s">
        <v>2052</v>
      </c>
      <c r="P769" t="s">
        <v>80</v>
      </c>
      <c r="Q769" t="s">
        <v>80</v>
      </c>
      <c r="R769">
        <v>520</v>
      </c>
      <c r="S769" t="s">
        <v>79</v>
      </c>
      <c r="T769" t="s">
        <v>82</v>
      </c>
      <c r="U769" t="s">
        <v>82</v>
      </c>
      <c r="V769" t="s">
        <v>2050</v>
      </c>
    </row>
    <row r="770" spans="1:22" ht="16.5" thickBot="1" x14ac:dyDescent="0.3">
      <c r="A770" s="15" t="s">
        <v>920</v>
      </c>
      <c r="B770" s="16" t="s">
        <v>1703</v>
      </c>
      <c r="C770" s="16" t="s">
        <v>1850</v>
      </c>
      <c r="D770" s="16">
        <v>225</v>
      </c>
      <c r="E770" s="16">
        <v>45</v>
      </c>
      <c r="F770" s="16">
        <v>17</v>
      </c>
      <c r="G770" s="24" t="s">
        <v>2174</v>
      </c>
      <c r="H770" s="9" t="s">
        <v>2788</v>
      </c>
      <c r="I770" t="s">
        <v>1718</v>
      </c>
      <c r="J770" t="s">
        <v>1719</v>
      </c>
      <c r="K770">
        <v>91</v>
      </c>
      <c r="L770">
        <f>VLOOKUP(K770,Sheet4!$A$2:$B$73,2,FALSE)</f>
        <v>615</v>
      </c>
      <c r="M770" t="s">
        <v>2043</v>
      </c>
      <c r="N770">
        <f t="shared" si="14"/>
        <v>270</v>
      </c>
      <c r="O770" t="s">
        <v>2052</v>
      </c>
      <c r="P770" t="s">
        <v>80</v>
      </c>
      <c r="Q770" t="s">
        <v>80</v>
      </c>
      <c r="R770">
        <v>140</v>
      </c>
      <c r="S770" t="s">
        <v>79</v>
      </c>
      <c r="T770" t="s">
        <v>82</v>
      </c>
      <c r="U770" t="s">
        <v>82</v>
      </c>
      <c r="V770" t="s">
        <v>2050</v>
      </c>
    </row>
    <row r="771" spans="1:22" ht="16.5" thickBot="1" x14ac:dyDescent="0.3">
      <c r="A771" s="15"/>
      <c r="G771" s="24"/>
      <c r="H771" s="9" t="s">
        <v>2789</v>
      </c>
    </row>
    <row r="772" spans="1:22" ht="16.5" thickBot="1" x14ac:dyDescent="0.3">
      <c r="A772" s="15"/>
      <c r="G772" s="24"/>
      <c r="H772" s="9" t="s">
        <v>2790</v>
      </c>
    </row>
    <row r="773" spans="1:22" ht="16.5" thickBot="1" x14ac:dyDescent="0.3">
      <c r="A773" s="15" t="s">
        <v>444</v>
      </c>
      <c r="B773" s="16" t="s">
        <v>1702</v>
      </c>
      <c r="C773" s="16" t="s">
        <v>1774</v>
      </c>
      <c r="D773" s="16">
        <v>195</v>
      </c>
      <c r="E773" s="16">
        <v>50</v>
      </c>
      <c r="F773" s="16">
        <v>15</v>
      </c>
      <c r="G773" s="24" t="s">
        <v>2313</v>
      </c>
      <c r="H773" s="9" t="s">
        <v>2901</v>
      </c>
      <c r="I773" t="s">
        <v>1718</v>
      </c>
      <c r="J773" t="s">
        <v>1719</v>
      </c>
      <c r="K773">
        <v>82</v>
      </c>
      <c r="L773">
        <f>VLOOKUP(K773,Sheet4!$A$2:$B$73,2,FALSE)</f>
        <v>475</v>
      </c>
      <c r="M773" t="s">
        <v>2042</v>
      </c>
      <c r="N773">
        <f t="shared" si="14"/>
        <v>240</v>
      </c>
      <c r="O773" t="s">
        <v>2052</v>
      </c>
      <c r="P773" t="s">
        <v>80</v>
      </c>
      <c r="Q773" t="s">
        <v>80</v>
      </c>
      <c r="R773">
        <v>460</v>
      </c>
      <c r="S773" t="s">
        <v>79</v>
      </c>
      <c r="T773" t="s">
        <v>82</v>
      </c>
      <c r="U773" t="s">
        <v>82</v>
      </c>
      <c r="V773" t="s">
        <v>2050</v>
      </c>
    </row>
    <row r="774" spans="1:22" ht="16.5" thickBot="1" x14ac:dyDescent="0.3">
      <c r="A774" s="15"/>
      <c r="G774" s="24"/>
      <c r="H774" s="9" t="s">
        <v>2902</v>
      </c>
    </row>
    <row r="775" spans="1:22" ht="16.5" thickBot="1" x14ac:dyDescent="0.3">
      <c r="A775" s="15"/>
      <c r="G775" s="24"/>
      <c r="H775" s="9" t="s">
        <v>2903</v>
      </c>
    </row>
    <row r="776" spans="1:22" ht="16.5" thickBot="1" x14ac:dyDescent="0.3">
      <c r="A776" s="15" t="s">
        <v>445</v>
      </c>
      <c r="B776" s="16" t="s">
        <v>1700</v>
      </c>
      <c r="C776" s="16" t="s">
        <v>1752</v>
      </c>
      <c r="D776" s="16">
        <v>10.5</v>
      </c>
      <c r="E776" s="16">
        <v>90</v>
      </c>
      <c r="F776" s="16">
        <v>15</v>
      </c>
      <c r="G776" s="24" t="s">
        <v>2230</v>
      </c>
      <c r="I776" t="s">
        <v>77</v>
      </c>
      <c r="J776" t="s">
        <v>1719</v>
      </c>
      <c r="K776">
        <v>109</v>
      </c>
      <c r="L776">
        <f>VLOOKUP(K776,Sheet4!$A$2:$B$73,2,FALSE)</f>
        <v>1030</v>
      </c>
      <c r="M776" t="s">
        <v>78</v>
      </c>
      <c r="N776">
        <f t="shared" si="14"/>
        <v>180</v>
      </c>
      <c r="O776" t="s">
        <v>2054</v>
      </c>
      <c r="P776" t="s">
        <v>2081</v>
      </c>
      <c r="Q776" t="s">
        <v>2081</v>
      </c>
      <c r="R776" t="s">
        <v>2081</v>
      </c>
      <c r="S776" t="s">
        <v>2638</v>
      </c>
      <c r="T776" t="s">
        <v>82</v>
      </c>
      <c r="U776" t="s">
        <v>82</v>
      </c>
      <c r="V776">
        <v>6</v>
      </c>
    </row>
    <row r="777" spans="1:22" ht="16.5" thickBot="1" x14ac:dyDescent="0.3">
      <c r="A777" s="15" t="s">
        <v>446</v>
      </c>
      <c r="B777" s="16" t="s">
        <v>1707</v>
      </c>
      <c r="C777" s="16" t="s">
        <v>1808</v>
      </c>
      <c r="D777" s="16">
        <v>155</v>
      </c>
      <c r="E777" s="16">
        <v>70</v>
      </c>
      <c r="F777" s="16">
        <v>13</v>
      </c>
      <c r="G777" s="24" t="s">
        <v>2360</v>
      </c>
      <c r="I777" t="s">
        <v>1718</v>
      </c>
      <c r="J777" t="s">
        <v>1720</v>
      </c>
      <c r="K777">
        <v>75</v>
      </c>
      <c r="L777">
        <f>VLOOKUP(K777,Sheet4!$A$2:$B$73,2,FALSE)</f>
        <v>387</v>
      </c>
      <c r="M777" t="s">
        <v>2045</v>
      </c>
      <c r="N777">
        <f t="shared" si="14"/>
        <v>190</v>
      </c>
      <c r="O777" t="s">
        <v>2052</v>
      </c>
      <c r="P777" t="s">
        <v>80</v>
      </c>
      <c r="Q777" t="s">
        <v>81</v>
      </c>
      <c r="R777">
        <v>480</v>
      </c>
      <c r="S777" t="s">
        <v>79</v>
      </c>
      <c r="T777" t="s">
        <v>82</v>
      </c>
      <c r="U777" t="s">
        <v>82</v>
      </c>
      <c r="V777" t="s">
        <v>2050</v>
      </c>
    </row>
    <row r="778" spans="1:22" ht="16.5" thickBot="1" x14ac:dyDescent="0.3">
      <c r="A778" s="15" t="s">
        <v>447</v>
      </c>
      <c r="B778" s="16" t="s">
        <v>1700</v>
      </c>
      <c r="C778" s="16" t="s">
        <v>1752</v>
      </c>
      <c r="D778" s="16">
        <v>235</v>
      </c>
      <c r="E778" s="16">
        <v>70</v>
      </c>
      <c r="F778" s="16">
        <v>16</v>
      </c>
      <c r="G778" s="24" t="s">
        <v>2230</v>
      </c>
      <c r="I778" t="s">
        <v>77</v>
      </c>
      <c r="J778" t="s">
        <v>1719</v>
      </c>
      <c r="K778">
        <v>105</v>
      </c>
      <c r="L778">
        <f>VLOOKUP(K778,Sheet4!$A$2:$B$73,2,FALSE)</f>
        <v>925</v>
      </c>
      <c r="M778" t="s">
        <v>2045</v>
      </c>
      <c r="N778">
        <f t="shared" si="14"/>
        <v>190</v>
      </c>
      <c r="O778" t="s">
        <v>2052</v>
      </c>
      <c r="P778" t="s">
        <v>80</v>
      </c>
      <c r="Q778" t="s">
        <v>81</v>
      </c>
      <c r="R778">
        <v>440</v>
      </c>
      <c r="S778" t="s">
        <v>79</v>
      </c>
      <c r="T778" t="s">
        <v>82</v>
      </c>
      <c r="U778" t="s">
        <v>82</v>
      </c>
      <c r="V778" t="s">
        <v>2050</v>
      </c>
    </row>
    <row r="779" spans="1:22" ht="16.5" thickBot="1" x14ac:dyDescent="0.3">
      <c r="A779" s="15" t="s">
        <v>448</v>
      </c>
      <c r="B779" s="16" t="s">
        <v>1700</v>
      </c>
      <c r="C779" s="16" t="s">
        <v>1792</v>
      </c>
      <c r="D779" s="16">
        <v>235</v>
      </c>
      <c r="E779" s="16">
        <v>55</v>
      </c>
      <c r="F779" s="16">
        <v>18</v>
      </c>
      <c r="G779" s="24" t="s">
        <v>2235</v>
      </c>
      <c r="I779" t="s">
        <v>77</v>
      </c>
      <c r="J779" t="s">
        <v>1719</v>
      </c>
      <c r="K779">
        <v>104</v>
      </c>
      <c r="L779">
        <f>VLOOKUP(K779,Sheet4!$A$2:$B$73,2,FALSE)</f>
        <v>900</v>
      </c>
      <c r="M779" t="s">
        <v>2042</v>
      </c>
      <c r="N779">
        <f t="shared" si="14"/>
        <v>240</v>
      </c>
      <c r="O779" t="s">
        <v>85</v>
      </c>
      <c r="P779" t="s">
        <v>80</v>
      </c>
      <c r="Q779" t="s">
        <v>80</v>
      </c>
      <c r="R779">
        <v>740</v>
      </c>
      <c r="S779" t="s">
        <v>79</v>
      </c>
      <c r="T779" t="s">
        <v>82</v>
      </c>
      <c r="U779" t="s">
        <v>82</v>
      </c>
      <c r="V779" t="s">
        <v>2050</v>
      </c>
    </row>
    <row r="780" spans="1:22" ht="16.5" thickBot="1" x14ac:dyDescent="0.3">
      <c r="A780" s="15" t="s">
        <v>868</v>
      </c>
      <c r="B780" s="16" t="s">
        <v>75</v>
      </c>
      <c r="C780" s="16" t="s">
        <v>2278</v>
      </c>
      <c r="D780" s="16">
        <v>225</v>
      </c>
      <c r="E780" s="16">
        <v>45</v>
      </c>
      <c r="F780" s="16">
        <v>18</v>
      </c>
      <c r="G780" s="24" t="s">
        <v>2275</v>
      </c>
      <c r="I780" t="s">
        <v>1718</v>
      </c>
      <c r="J780" t="s">
        <v>1719</v>
      </c>
      <c r="K780">
        <v>91</v>
      </c>
      <c r="L780">
        <f>VLOOKUP(K780,Sheet4!$A$2:$B$73,2,FALSE)</f>
        <v>615</v>
      </c>
      <c r="M780" t="s">
        <v>2040</v>
      </c>
      <c r="N780">
        <f t="shared" si="14"/>
        <v>300</v>
      </c>
      <c r="O780" t="s">
        <v>2052</v>
      </c>
      <c r="P780" t="s">
        <v>80</v>
      </c>
      <c r="Q780" t="s">
        <v>80</v>
      </c>
      <c r="R780">
        <v>340</v>
      </c>
      <c r="S780" t="s">
        <v>79</v>
      </c>
      <c r="T780" t="s">
        <v>2051</v>
      </c>
      <c r="U780" t="s">
        <v>2051</v>
      </c>
      <c r="V780" t="s">
        <v>2050</v>
      </c>
    </row>
    <row r="781" spans="1:22" ht="16.5" thickBot="1" x14ac:dyDescent="0.3">
      <c r="A781" s="15" t="s">
        <v>188</v>
      </c>
      <c r="B781" s="16" t="s">
        <v>75</v>
      </c>
      <c r="C781" s="16" t="s">
        <v>1814</v>
      </c>
      <c r="D781" s="16">
        <v>275</v>
      </c>
      <c r="E781" s="16">
        <v>55</v>
      </c>
      <c r="F781" s="16">
        <v>20</v>
      </c>
      <c r="G781" s="24" t="s">
        <v>2307</v>
      </c>
      <c r="I781" t="s">
        <v>77</v>
      </c>
      <c r="J781" t="s">
        <v>84</v>
      </c>
      <c r="K781">
        <v>111</v>
      </c>
      <c r="L781">
        <f>VLOOKUP(K781,Sheet4!$A$2:$B$73,2,FALSE)</f>
        <v>1090</v>
      </c>
      <c r="M781" t="s">
        <v>78</v>
      </c>
      <c r="N781">
        <f t="shared" si="14"/>
        <v>180</v>
      </c>
      <c r="O781" t="s">
        <v>2052</v>
      </c>
      <c r="P781" t="s">
        <v>80</v>
      </c>
      <c r="Q781" t="s">
        <v>81</v>
      </c>
      <c r="R781">
        <v>500</v>
      </c>
      <c r="S781" t="s">
        <v>79</v>
      </c>
      <c r="T781" t="s">
        <v>2051</v>
      </c>
      <c r="U781" t="s">
        <v>82</v>
      </c>
      <c r="V781" t="s">
        <v>2050</v>
      </c>
    </row>
    <row r="782" spans="1:22" ht="16.5" thickBot="1" x14ac:dyDescent="0.3">
      <c r="A782" s="15" t="s">
        <v>451</v>
      </c>
      <c r="B782" s="16" t="s">
        <v>1700</v>
      </c>
      <c r="C782" s="16" t="s">
        <v>1790</v>
      </c>
      <c r="D782" s="16">
        <v>235</v>
      </c>
      <c r="E782" s="16">
        <v>60</v>
      </c>
      <c r="F782" s="16">
        <v>17</v>
      </c>
      <c r="G782" s="24" t="s">
        <v>2234</v>
      </c>
      <c r="I782" t="s">
        <v>77</v>
      </c>
      <c r="J782" t="s">
        <v>1719</v>
      </c>
      <c r="K782">
        <v>102</v>
      </c>
      <c r="L782">
        <f>VLOOKUP(K782,Sheet4!$A$2:$B$73,2,FALSE)</f>
        <v>850</v>
      </c>
      <c r="M782" t="s">
        <v>2041</v>
      </c>
      <c r="N782">
        <f t="shared" si="14"/>
        <v>210</v>
      </c>
      <c r="O782" t="s">
        <v>2052</v>
      </c>
      <c r="P782" t="s">
        <v>80</v>
      </c>
      <c r="Q782" t="s">
        <v>80</v>
      </c>
      <c r="R782">
        <v>600</v>
      </c>
      <c r="S782" t="s">
        <v>79</v>
      </c>
      <c r="T782" t="s">
        <v>82</v>
      </c>
      <c r="U782" t="s">
        <v>82</v>
      </c>
      <c r="V782" t="s">
        <v>2050</v>
      </c>
    </row>
    <row r="783" spans="1:22" ht="16.5" thickBot="1" x14ac:dyDescent="0.3">
      <c r="A783" s="15" t="s">
        <v>452</v>
      </c>
      <c r="B783" s="16" t="s">
        <v>1697</v>
      </c>
      <c r="C783" s="16" t="s">
        <v>1851</v>
      </c>
      <c r="D783" s="16">
        <v>235</v>
      </c>
      <c r="E783" s="16">
        <v>65</v>
      </c>
      <c r="F783" s="16">
        <v>17</v>
      </c>
      <c r="G783" s="24" t="s">
        <v>2181</v>
      </c>
      <c r="H783" s="9" t="s">
        <v>2828</v>
      </c>
      <c r="I783" t="s">
        <v>1718</v>
      </c>
      <c r="J783" t="s">
        <v>1720</v>
      </c>
      <c r="K783">
        <v>104</v>
      </c>
      <c r="L783">
        <f>VLOOKUP(K783,Sheet4!$A$2:$B$73,2,FALSE)</f>
        <v>900</v>
      </c>
      <c r="M783" t="s">
        <v>2041</v>
      </c>
      <c r="N783">
        <f t="shared" si="14"/>
        <v>210</v>
      </c>
      <c r="O783" t="s">
        <v>2052</v>
      </c>
      <c r="P783" t="s">
        <v>80</v>
      </c>
      <c r="Q783" t="s">
        <v>80</v>
      </c>
      <c r="R783">
        <v>620</v>
      </c>
      <c r="S783" t="s">
        <v>79</v>
      </c>
      <c r="T783" t="s">
        <v>82</v>
      </c>
      <c r="U783" t="s">
        <v>82</v>
      </c>
      <c r="V783">
        <v>4</v>
      </c>
    </row>
    <row r="784" spans="1:22" ht="16.5" thickBot="1" x14ac:dyDescent="0.3">
      <c r="A784" s="15"/>
      <c r="G784" s="24"/>
      <c r="H784" s="9" t="s">
        <v>2829</v>
      </c>
    </row>
    <row r="785" spans="1:22" ht="16.5" thickBot="1" x14ac:dyDescent="0.3">
      <c r="A785" s="15"/>
      <c r="G785" s="24"/>
      <c r="H785" s="9" t="s">
        <v>2830</v>
      </c>
    </row>
    <row r="786" spans="1:22" ht="16.5" thickBot="1" x14ac:dyDescent="0.3">
      <c r="A786" s="15" t="s">
        <v>453</v>
      </c>
      <c r="B786" s="16" t="s">
        <v>1697</v>
      </c>
      <c r="C786" s="16" t="s">
        <v>1844</v>
      </c>
      <c r="D786" s="16">
        <v>255</v>
      </c>
      <c r="E786" s="16">
        <v>55</v>
      </c>
      <c r="F786" s="16">
        <v>18</v>
      </c>
      <c r="G786" s="24" t="s">
        <v>2190</v>
      </c>
      <c r="H786" s="9" t="s">
        <v>2846</v>
      </c>
      <c r="I786" t="s">
        <v>77</v>
      </c>
      <c r="J786" t="s">
        <v>84</v>
      </c>
      <c r="K786">
        <v>109</v>
      </c>
      <c r="L786">
        <f>VLOOKUP(K786,Sheet4!$A$2:$B$73,2,FALSE)</f>
        <v>1030</v>
      </c>
      <c r="M786" t="s">
        <v>2045</v>
      </c>
      <c r="N786">
        <f t="shared" si="14"/>
        <v>190</v>
      </c>
      <c r="O786" t="s">
        <v>85</v>
      </c>
      <c r="P786" t="s">
        <v>80</v>
      </c>
      <c r="Q786" t="s">
        <v>81</v>
      </c>
      <c r="R786">
        <v>460</v>
      </c>
      <c r="S786" t="s">
        <v>79</v>
      </c>
      <c r="T786" t="s">
        <v>82</v>
      </c>
      <c r="U786" t="s">
        <v>82</v>
      </c>
      <c r="V786">
        <v>6</v>
      </c>
    </row>
    <row r="787" spans="1:22" ht="16.5" thickBot="1" x14ac:dyDescent="0.3">
      <c r="A787" s="15"/>
      <c r="G787" s="24"/>
      <c r="H787" s="9" t="s">
        <v>2847</v>
      </c>
    </row>
    <row r="788" spans="1:22" ht="16.5" thickBot="1" x14ac:dyDescent="0.3">
      <c r="A788" s="15"/>
      <c r="G788" s="24"/>
      <c r="H788" s="9" t="s">
        <v>2848</v>
      </c>
    </row>
    <row r="789" spans="1:22" ht="16.5" thickBot="1" x14ac:dyDescent="0.3">
      <c r="A789" s="15" t="s">
        <v>454</v>
      </c>
      <c r="B789" s="16" t="s">
        <v>1704</v>
      </c>
      <c r="C789" s="16" t="s">
        <v>1787</v>
      </c>
      <c r="D789" s="16">
        <v>8.5</v>
      </c>
      <c r="E789" s="16">
        <v>90</v>
      </c>
      <c r="F789" s="16">
        <v>14</v>
      </c>
      <c r="G789" s="24" t="s">
        <v>2376</v>
      </c>
      <c r="I789" t="s">
        <v>77</v>
      </c>
      <c r="J789" t="s">
        <v>1994</v>
      </c>
      <c r="K789">
        <v>101</v>
      </c>
      <c r="L789">
        <f>VLOOKUP(K789,Sheet4!$A$2:$B$73,2,FALSE)</f>
        <v>825</v>
      </c>
      <c r="M789" t="s">
        <v>2039</v>
      </c>
      <c r="N789">
        <f t="shared" si="14"/>
        <v>160</v>
      </c>
      <c r="O789" t="s">
        <v>2055</v>
      </c>
      <c r="P789" t="s">
        <v>2081</v>
      </c>
      <c r="Q789" t="s">
        <v>2081</v>
      </c>
      <c r="R789" t="s">
        <v>2081</v>
      </c>
      <c r="S789" t="s">
        <v>79</v>
      </c>
      <c r="T789" t="s">
        <v>82</v>
      </c>
      <c r="U789" t="s">
        <v>82</v>
      </c>
      <c r="V789">
        <v>8</v>
      </c>
    </row>
    <row r="790" spans="1:22" ht="16.5" thickBot="1" x14ac:dyDescent="0.3">
      <c r="A790" s="15" t="s">
        <v>664</v>
      </c>
      <c r="B790" s="16" t="s">
        <v>75</v>
      </c>
      <c r="C790" s="16" t="s">
        <v>1852</v>
      </c>
      <c r="D790" s="16">
        <v>285</v>
      </c>
      <c r="E790" s="16">
        <v>45</v>
      </c>
      <c r="F790" s="16">
        <v>22</v>
      </c>
      <c r="G790" s="24" t="s">
        <v>2286</v>
      </c>
      <c r="I790" t="s">
        <v>77</v>
      </c>
      <c r="J790" t="s">
        <v>1719</v>
      </c>
      <c r="K790">
        <v>114</v>
      </c>
      <c r="L790">
        <f>VLOOKUP(K790,Sheet4!$A$2:$B$73,2,FALSE)</f>
        <v>1180</v>
      </c>
      <c r="M790" t="s">
        <v>2041</v>
      </c>
      <c r="N790">
        <f t="shared" si="14"/>
        <v>210</v>
      </c>
      <c r="O790" t="s">
        <v>85</v>
      </c>
      <c r="P790" t="s">
        <v>81</v>
      </c>
      <c r="Q790" t="s">
        <v>80</v>
      </c>
      <c r="R790">
        <v>500</v>
      </c>
      <c r="S790" t="s">
        <v>79</v>
      </c>
      <c r="T790" t="s">
        <v>82</v>
      </c>
      <c r="U790" t="s">
        <v>82</v>
      </c>
      <c r="V790" t="s">
        <v>2050</v>
      </c>
    </row>
    <row r="791" spans="1:22" ht="16.5" thickBot="1" x14ac:dyDescent="0.3">
      <c r="A791" s="15" t="s">
        <v>456</v>
      </c>
      <c r="B791" s="16" t="s">
        <v>1697</v>
      </c>
      <c r="C791" s="16" t="s">
        <v>1728</v>
      </c>
      <c r="D791" s="16">
        <v>10.5</v>
      </c>
      <c r="E791" s="16">
        <v>90</v>
      </c>
      <c r="F791" s="16">
        <v>15</v>
      </c>
      <c r="G791" s="24" t="s">
        <v>2196</v>
      </c>
      <c r="H791" s="9" t="s">
        <v>2873</v>
      </c>
      <c r="I791" t="s">
        <v>77</v>
      </c>
      <c r="J791" t="s">
        <v>1719</v>
      </c>
      <c r="K791">
        <v>109</v>
      </c>
      <c r="L791">
        <f>VLOOKUP(K791,Sheet4!$A$2:$B$73,2,FALSE)</f>
        <v>1030</v>
      </c>
      <c r="M791" t="s">
        <v>2044</v>
      </c>
      <c r="N791">
        <f t="shared" si="14"/>
        <v>170</v>
      </c>
      <c r="O791" t="s">
        <v>2054</v>
      </c>
      <c r="P791" t="s">
        <v>2081</v>
      </c>
      <c r="Q791" t="s">
        <v>2081</v>
      </c>
      <c r="R791" t="s">
        <v>2081</v>
      </c>
      <c r="S791" t="s">
        <v>79</v>
      </c>
      <c r="T791" t="s">
        <v>82</v>
      </c>
      <c r="U791" t="s">
        <v>82</v>
      </c>
      <c r="V791">
        <v>6</v>
      </c>
    </row>
    <row r="792" spans="1:22" ht="16.5" thickBot="1" x14ac:dyDescent="0.3">
      <c r="A792" s="15"/>
      <c r="G792" s="24"/>
      <c r="H792" s="9" t="s">
        <v>2874</v>
      </c>
    </row>
    <row r="793" spans="1:22" ht="16.5" thickBot="1" x14ac:dyDescent="0.3">
      <c r="A793" s="15"/>
      <c r="G793" s="24"/>
      <c r="H793" s="9" t="s">
        <v>2875</v>
      </c>
    </row>
    <row r="794" spans="1:22" ht="16.5" thickBot="1" x14ac:dyDescent="0.3">
      <c r="A794" s="15" t="s">
        <v>1069</v>
      </c>
      <c r="B794" s="16" t="s">
        <v>75</v>
      </c>
      <c r="C794" s="16" t="s">
        <v>1753</v>
      </c>
      <c r="D794" s="16">
        <v>175</v>
      </c>
      <c r="E794" s="16">
        <v>65</v>
      </c>
      <c r="F794" s="16">
        <v>14</v>
      </c>
      <c r="G794" s="24" t="s">
        <v>2272</v>
      </c>
      <c r="I794" t="s">
        <v>1718</v>
      </c>
      <c r="J794" t="s">
        <v>1996</v>
      </c>
      <c r="K794">
        <v>82</v>
      </c>
      <c r="L794">
        <f>VLOOKUP(K794,Sheet4!$A$2:$B$73,2,FALSE)</f>
        <v>475</v>
      </c>
      <c r="M794" t="s">
        <v>2041</v>
      </c>
      <c r="N794">
        <f t="shared" si="14"/>
        <v>210</v>
      </c>
      <c r="O794" t="s">
        <v>2052</v>
      </c>
      <c r="P794" t="s">
        <v>80</v>
      </c>
      <c r="Q794" t="s">
        <v>80</v>
      </c>
      <c r="R794">
        <v>300</v>
      </c>
      <c r="S794" t="s">
        <v>79</v>
      </c>
      <c r="T794" t="s">
        <v>82</v>
      </c>
      <c r="U794" t="s">
        <v>82</v>
      </c>
      <c r="V794" t="s">
        <v>2050</v>
      </c>
    </row>
    <row r="795" spans="1:22" ht="16.5" thickBot="1" x14ac:dyDescent="0.3">
      <c r="A795" s="15" t="s">
        <v>458</v>
      </c>
      <c r="B795" s="16" t="s">
        <v>1697</v>
      </c>
      <c r="C795" s="16" t="s">
        <v>1745</v>
      </c>
      <c r="D795" s="16">
        <v>225</v>
      </c>
      <c r="E795" s="16">
        <v>75</v>
      </c>
      <c r="F795" s="16">
        <v>15</v>
      </c>
      <c r="G795" s="24" t="s">
        <v>2204</v>
      </c>
      <c r="H795" s="9" t="s">
        <v>2816</v>
      </c>
      <c r="I795" t="s">
        <v>1718</v>
      </c>
      <c r="J795" t="s">
        <v>1719</v>
      </c>
      <c r="K795">
        <v>102</v>
      </c>
      <c r="L795">
        <f>VLOOKUP(K795,Sheet4!$A$2:$B$73,2,FALSE)</f>
        <v>850</v>
      </c>
      <c r="M795" t="s">
        <v>2045</v>
      </c>
      <c r="N795">
        <f t="shared" si="14"/>
        <v>190</v>
      </c>
      <c r="O795" t="s">
        <v>81</v>
      </c>
      <c r="P795" t="s">
        <v>81</v>
      </c>
      <c r="Q795" t="s">
        <v>81</v>
      </c>
      <c r="R795">
        <v>440</v>
      </c>
      <c r="S795" t="s">
        <v>79</v>
      </c>
      <c r="T795" t="s">
        <v>82</v>
      </c>
      <c r="U795" t="s">
        <v>82</v>
      </c>
      <c r="V795">
        <v>4</v>
      </c>
    </row>
    <row r="796" spans="1:22" ht="16.5" thickBot="1" x14ac:dyDescent="0.3">
      <c r="A796" s="15"/>
      <c r="G796" s="24"/>
      <c r="H796" s="9" t="s">
        <v>2817</v>
      </c>
    </row>
    <row r="797" spans="1:22" ht="16.5" thickBot="1" x14ac:dyDescent="0.3">
      <c r="A797" s="15"/>
      <c r="G797" s="24"/>
      <c r="H797" s="9" t="s">
        <v>2818</v>
      </c>
    </row>
    <row r="798" spans="1:22" ht="16.5" thickBot="1" x14ac:dyDescent="0.3">
      <c r="A798" s="15" t="s">
        <v>459</v>
      </c>
      <c r="B798" s="16" t="s">
        <v>1699</v>
      </c>
      <c r="C798" s="16" t="s">
        <v>1751</v>
      </c>
      <c r="D798" s="16">
        <v>165</v>
      </c>
      <c r="E798" s="16">
        <v>70</v>
      </c>
      <c r="F798" s="16">
        <v>13</v>
      </c>
      <c r="G798" s="24" t="s">
        <v>2374</v>
      </c>
      <c r="I798" t="s">
        <v>1718</v>
      </c>
      <c r="J798" t="s">
        <v>1719</v>
      </c>
      <c r="K798">
        <v>79</v>
      </c>
      <c r="L798">
        <f>VLOOKUP(K798,Sheet4!$A$2:$B$73,2,FALSE)</f>
        <v>437</v>
      </c>
      <c r="M798" t="s">
        <v>2045</v>
      </c>
      <c r="N798">
        <f t="shared" si="14"/>
        <v>190</v>
      </c>
      <c r="O798" t="s">
        <v>2052</v>
      </c>
      <c r="P798" t="s">
        <v>81</v>
      </c>
      <c r="Q798" t="s">
        <v>81</v>
      </c>
      <c r="R798">
        <v>440</v>
      </c>
      <c r="S798" t="s">
        <v>79</v>
      </c>
      <c r="T798" t="s">
        <v>82</v>
      </c>
      <c r="U798" t="s">
        <v>82</v>
      </c>
      <c r="V798" t="s">
        <v>2050</v>
      </c>
    </row>
    <row r="799" spans="1:22" ht="16.5" thickBot="1" x14ac:dyDescent="0.3">
      <c r="A799" s="15" t="s">
        <v>110</v>
      </c>
      <c r="B799" s="16" t="s">
        <v>75</v>
      </c>
      <c r="C799" s="16" t="s">
        <v>1853</v>
      </c>
      <c r="D799" s="16">
        <v>215</v>
      </c>
      <c r="E799" s="16">
        <v>65</v>
      </c>
      <c r="F799" s="16">
        <v>16</v>
      </c>
      <c r="G799" s="24" t="s">
        <v>2309</v>
      </c>
      <c r="I799" t="s">
        <v>77</v>
      </c>
      <c r="J799" t="s">
        <v>84</v>
      </c>
      <c r="K799">
        <v>98</v>
      </c>
      <c r="L799">
        <f>VLOOKUP(K799,Sheet4!$A$2:$B$73,2,FALSE)</f>
        <v>750</v>
      </c>
      <c r="M799" t="s">
        <v>2041</v>
      </c>
      <c r="N799">
        <f t="shared" si="14"/>
        <v>210</v>
      </c>
      <c r="O799" t="s">
        <v>2052</v>
      </c>
      <c r="P799" t="s">
        <v>80</v>
      </c>
      <c r="Q799" t="s">
        <v>81</v>
      </c>
      <c r="R799">
        <v>340</v>
      </c>
      <c r="S799" t="s">
        <v>79</v>
      </c>
      <c r="T799" t="s">
        <v>82</v>
      </c>
      <c r="U799" t="s">
        <v>82</v>
      </c>
      <c r="V799" t="s">
        <v>2050</v>
      </c>
    </row>
    <row r="800" spans="1:22" ht="16.5" thickBot="1" x14ac:dyDescent="0.3">
      <c r="A800" s="15" t="s">
        <v>461</v>
      </c>
      <c r="B800" s="16" t="s">
        <v>1700</v>
      </c>
      <c r="C800" s="16" t="s">
        <v>1790</v>
      </c>
      <c r="D800" s="16">
        <v>215</v>
      </c>
      <c r="E800" s="16">
        <v>70</v>
      </c>
      <c r="F800" s="16">
        <v>16</v>
      </c>
      <c r="G800" s="24" t="s">
        <v>2234</v>
      </c>
      <c r="I800" t="s">
        <v>77</v>
      </c>
      <c r="J800" t="s">
        <v>1719</v>
      </c>
      <c r="K800">
        <v>100</v>
      </c>
      <c r="L800">
        <f>VLOOKUP(K800,Sheet4!$A$2:$B$73,2,FALSE)</f>
        <v>800</v>
      </c>
      <c r="M800" t="s">
        <v>2041</v>
      </c>
      <c r="N800">
        <f t="shared" si="14"/>
        <v>210</v>
      </c>
      <c r="O800" t="s">
        <v>2052</v>
      </c>
      <c r="P800" t="s">
        <v>80</v>
      </c>
      <c r="Q800" t="s">
        <v>80</v>
      </c>
      <c r="R800">
        <v>600</v>
      </c>
      <c r="S800" t="s">
        <v>79</v>
      </c>
      <c r="T800" t="s">
        <v>82</v>
      </c>
      <c r="U800" t="s">
        <v>82</v>
      </c>
      <c r="V800" t="s">
        <v>2050</v>
      </c>
    </row>
    <row r="801" spans="1:22" ht="16.5" thickBot="1" x14ac:dyDescent="0.3">
      <c r="A801" s="15" t="s">
        <v>462</v>
      </c>
      <c r="B801" s="16" t="s">
        <v>1700</v>
      </c>
      <c r="C801" s="16" t="s">
        <v>1732</v>
      </c>
      <c r="D801" s="16">
        <v>245</v>
      </c>
      <c r="E801" s="16">
        <v>40</v>
      </c>
      <c r="F801" s="16">
        <v>18</v>
      </c>
      <c r="G801" s="24" t="s">
        <v>2211</v>
      </c>
      <c r="I801" t="s">
        <v>1718</v>
      </c>
      <c r="J801" t="s">
        <v>1720</v>
      </c>
      <c r="K801">
        <v>93</v>
      </c>
      <c r="L801">
        <f>VLOOKUP(K801,Sheet4!$A$2:$B$73,2,FALSE)</f>
        <v>650</v>
      </c>
      <c r="M801" t="s">
        <v>2040</v>
      </c>
      <c r="N801">
        <f t="shared" si="14"/>
        <v>300</v>
      </c>
      <c r="O801" t="s">
        <v>2052</v>
      </c>
      <c r="P801" t="s">
        <v>2067</v>
      </c>
      <c r="Q801" t="s">
        <v>80</v>
      </c>
      <c r="R801">
        <v>260</v>
      </c>
      <c r="S801" t="s">
        <v>79</v>
      </c>
      <c r="T801" t="s">
        <v>2051</v>
      </c>
      <c r="U801" t="s">
        <v>82</v>
      </c>
      <c r="V801" t="s">
        <v>2050</v>
      </c>
    </row>
    <row r="802" spans="1:22" ht="16.5" thickBot="1" x14ac:dyDescent="0.3">
      <c r="A802" s="15"/>
      <c r="G802" s="24"/>
    </row>
    <row r="803" spans="1:22" ht="16.5" thickBot="1" x14ac:dyDescent="0.3">
      <c r="A803" s="15"/>
      <c r="G803" s="24"/>
    </row>
    <row r="804" spans="1:22" ht="16.5" thickBot="1" x14ac:dyDescent="0.3">
      <c r="A804" s="15" t="s">
        <v>463</v>
      </c>
      <c r="B804" s="16" t="s">
        <v>75</v>
      </c>
      <c r="C804" s="16" t="s">
        <v>2278</v>
      </c>
      <c r="D804" s="16">
        <v>205</v>
      </c>
      <c r="E804" s="16">
        <v>50</v>
      </c>
      <c r="F804" s="16">
        <v>17</v>
      </c>
      <c r="G804" s="24" t="s">
        <v>2275</v>
      </c>
      <c r="I804" t="s">
        <v>1718</v>
      </c>
      <c r="J804" t="s">
        <v>1719</v>
      </c>
      <c r="K804">
        <v>89</v>
      </c>
      <c r="L804">
        <f>VLOOKUP(K804,Sheet4!$A$2:$B$73,2,FALSE)</f>
        <v>580</v>
      </c>
      <c r="M804" t="s">
        <v>2040</v>
      </c>
      <c r="N804">
        <f t="shared" si="14"/>
        <v>300</v>
      </c>
      <c r="O804" t="s">
        <v>2052</v>
      </c>
      <c r="P804" t="s">
        <v>80</v>
      </c>
      <c r="Q804" t="s">
        <v>80</v>
      </c>
      <c r="R804">
        <v>340</v>
      </c>
      <c r="S804" t="s">
        <v>79</v>
      </c>
      <c r="T804" t="s">
        <v>82</v>
      </c>
      <c r="U804" t="s">
        <v>2051</v>
      </c>
      <c r="V804" t="s">
        <v>2050</v>
      </c>
    </row>
    <row r="805" spans="1:22" ht="16.5" thickBot="1" x14ac:dyDescent="0.3">
      <c r="A805" s="15" t="s">
        <v>464</v>
      </c>
      <c r="B805" s="16" t="s">
        <v>1700</v>
      </c>
      <c r="C805" s="16" t="s">
        <v>1792</v>
      </c>
      <c r="D805" s="16">
        <v>245</v>
      </c>
      <c r="E805" s="16">
        <v>65</v>
      </c>
      <c r="F805" s="16">
        <v>17</v>
      </c>
      <c r="G805" s="24" t="s">
        <v>2235</v>
      </c>
      <c r="I805" t="s">
        <v>77</v>
      </c>
      <c r="J805" t="s">
        <v>1719</v>
      </c>
      <c r="K805">
        <v>111</v>
      </c>
      <c r="L805">
        <f>VLOOKUP(K805,Sheet4!$A$2:$B$73,2,FALSE)</f>
        <v>1090</v>
      </c>
      <c r="M805" t="s">
        <v>2041</v>
      </c>
      <c r="N805">
        <f t="shared" si="14"/>
        <v>210</v>
      </c>
      <c r="O805" t="s">
        <v>85</v>
      </c>
      <c r="P805" t="s">
        <v>80</v>
      </c>
      <c r="Q805" t="s">
        <v>80</v>
      </c>
      <c r="R805">
        <v>740</v>
      </c>
      <c r="S805" t="s">
        <v>79</v>
      </c>
      <c r="T805" t="s">
        <v>82</v>
      </c>
      <c r="U805" t="s">
        <v>82</v>
      </c>
      <c r="V805" t="s">
        <v>2050</v>
      </c>
    </row>
    <row r="806" spans="1:22" ht="16.5" thickBot="1" x14ac:dyDescent="0.3">
      <c r="A806" s="15" t="s">
        <v>465</v>
      </c>
      <c r="B806" s="16" t="s">
        <v>1707</v>
      </c>
      <c r="C806" s="16" t="s">
        <v>1808</v>
      </c>
      <c r="D806" s="16">
        <v>225</v>
      </c>
      <c r="E806" s="16">
        <v>60</v>
      </c>
      <c r="F806" s="16">
        <v>16</v>
      </c>
      <c r="G806" s="24" t="s">
        <v>2360</v>
      </c>
      <c r="I806" t="s">
        <v>1718</v>
      </c>
      <c r="J806" t="s">
        <v>1720</v>
      </c>
      <c r="K806">
        <v>98</v>
      </c>
      <c r="L806">
        <f>VLOOKUP(K806,Sheet4!$A$2:$B$73,2,FALSE)</f>
        <v>750</v>
      </c>
      <c r="M806" t="s">
        <v>2041</v>
      </c>
      <c r="N806">
        <f t="shared" si="14"/>
        <v>210</v>
      </c>
      <c r="O806" t="s">
        <v>2052</v>
      </c>
      <c r="P806" t="s">
        <v>80</v>
      </c>
      <c r="Q806" t="s">
        <v>81</v>
      </c>
      <c r="R806">
        <v>480</v>
      </c>
      <c r="S806" t="s">
        <v>79</v>
      </c>
      <c r="T806" t="s">
        <v>82</v>
      </c>
      <c r="U806" t="s">
        <v>82</v>
      </c>
      <c r="V806" t="s">
        <v>2050</v>
      </c>
    </row>
    <row r="807" spans="1:22" ht="16.5" thickBot="1" x14ac:dyDescent="0.3">
      <c r="A807" s="15">
        <v>10063360</v>
      </c>
      <c r="B807" s="16" t="s">
        <v>1704</v>
      </c>
      <c r="C807" s="16" t="s">
        <v>1813</v>
      </c>
      <c r="D807" s="16">
        <v>205</v>
      </c>
      <c r="E807" s="16">
        <v>60</v>
      </c>
      <c r="F807" s="16">
        <v>13</v>
      </c>
      <c r="G807" s="24" t="s">
        <v>2383</v>
      </c>
      <c r="I807" t="s">
        <v>1718</v>
      </c>
      <c r="J807" t="s">
        <v>1719</v>
      </c>
      <c r="K807">
        <v>86</v>
      </c>
      <c r="L807">
        <f>VLOOKUP(K807,Sheet4!$A$2:$B$73,2,FALSE)</f>
        <v>530</v>
      </c>
      <c r="M807" t="s">
        <v>78</v>
      </c>
      <c r="N807">
        <f t="shared" si="14"/>
        <v>180</v>
      </c>
      <c r="O807" t="s">
        <v>2052</v>
      </c>
      <c r="P807" t="s">
        <v>80</v>
      </c>
      <c r="Q807" t="s">
        <v>80</v>
      </c>
      <c r="R807">
        <v>460</v>
      </c>
      <c r="S807" t="s">
        <v>79</v>
      </c>
      <c r="T807" t="s">
        <v>82</v>
      </c>
      <c r="U807" t="s">
        <v>82</v>
      </c>
      <c r="V807" t="s">
        <v>2050</v>
      </c>
    </row>
    <row r="808" spans="1:22" ht="16.5" thickBot="1" x14ac:dyDescent="0.3">
      <c r="A808" s="15" t="s">
        <v>466</v>
      </c>
      <c r="B808" s="16" t="s">
        <v>1702</v>
      </c>
      <c r="C808" s="16" t="s">
        <v>1774</v>
      </c>
      <c r="D808" s="16">
        <v>215</v>
      </c>
      <c r="E808" s="16">
        <v>55</v>
      </c>
      <c r="F808" s="16">
        <v>17</v>
      </c>
      <c r="G808" s="24" t="s">
        <v>2313</v>
      </c>
      <c r="H808" s="9" t="s">
        <v>2901</v>
      </c>
      <c r="I808" t="s">
        <v>1718</v>
      </c>
      <c r="J808" t="s">
        <v>1719</v>
      </c>
      <c r="K808">
        <v>94</v>
      </c>
      <c r="L808">
        <f>VLOOKUP(K808,Sheet4!$A$2:$B$73,2,FALSE)</f>
        <v>670</v>
      </c>
      <c r="M808" t="s">
        <v>2042</v>
      </c>
      <c r="N808">
        <f t="shared" si="14"/>
        <v>240</v>
      </c>
      <c r="O808" t="s">
        <v>2052</v>
      </c>
      <c r="P808" t="s">
        <v>80</v>
      </c>
      <c r="Q808" t="s">
        <v>80</v>
      </c>
      <c r="R808">
        <v>460</v>
      </c>
      <c r="S808" t="s">
        <v>79</v>
      </c>
      <c r="T808" t="s">
        <v>82</v>
      </c>
      <c r="U808" t="s">
        <v>82</v>
      </c>
      <c r="V808" t="s">
        <v>2050</v>
      </c>
    </row>
    <row r="809" spans="1:22" ht="16.5" thickBot="1" x14ac:dyDescent="0.3">
      <c r="A809" s="15"/>
      <c r="G809" s="24"/>
      <c r="H809" s="9" t="s">
        <v>2902</v>
      </c>
    </row>
    <row r="810" spans="1:22" ht="16.5" thickBot="1" x14ac:dyDescent="0.3">
      <c r="A810" s="15"/>
      <c r="G810" s="24"/>
      <c r="H810" s="9" t="s">
        <v>2903</v>
      </c>
    </row>
    <row r="811" spans="1:22" ht="16.5" thickBot="1" x14ac:dyDescent="0.3">
      <c r="A811" s="15" t="s">
        <v>467</v>
      </c>
      <c r="B811" s="16" t="s">
        <v>1700</v>
      </c>
      <c r="C811" s="16" t="s">
        <v>1732</v>
      </c>
      <c r="D811" s="16">
        <v>215</v>
      </c>
      <c r="E811" s="16">
        <v>45</v>
      </c>
      <c r="F811" s="16">
        <v>18</v>
      </c>
      <c r="G811" s="24" t="s">
        <v>2211</v>
      </c>
      <c r="I811" t="s">
        <v>1718</v>
      </c>
      <c r="J811" t="s">
        <v>1720</v>
      </c>
      <c r="K811">
        <v>93</v>
      </c>
      <c r="L811">
        <f>VLOOKUP(K811,Sheet4!$A$2:$B$73,2,FALSE)</f>
        <v>650</v>
      </c>
      <c r="M811" t="s">
        <v>2043</v>
      </c>
      <c r="N811">
        <f t="shared" si="14"/>
        <v>270</v>
      </c>
      <c r="O811" t="s">
        <v>85</v>
      </c>
      <c r="P811" t="s">
        <v>2067</v>
      </c>
      <c r="Q811" t="s">
        <v>80</v>
      </c>
      <c r="R811">
        <v>260</v>
      </c>
      <c r="S811" t="s">
        <v>79</v>
      </c>
      <c r="T811" t="s">
        <v>82</v>
      </c>
      <c r="U811" t="s">
        <v>82</v>
      </c>
      <c r="V811" t="s">
        <v>2050</v>
      </c>
    </row>
    <row r="812" spans="1:22" ht="16.5" thickBot="1" x14ac:dyDescent="0.3">
      <c r="A812" s="15"/>
      <c r="G812" s="24"/>
    </row>
    <row r="813" spans="1:22" ht="16.5" thickBot="1" x14ac:dyDescent="0.3">
      <c r="A813" s="15"/>
      <c r="G813" s="24"/>
    </row>
    <row r="814" spans="1:22" ht="16.5" thickBot="1" x14ac:dyDescent="0.3">
      <c r="A814" s="15" t="s">
        <v>1072</v>
      </c>
      <c r="B814" s="16" t="s">
        <v>75</v>
      </c>
      <c r="C814" s="16" t="s">
        <v>1753</v>
      </c>
      <c r="D814" s="16">
        <v>185</v>
      </c>
      <c r="E814" s="16">
        <v>65</v>
      </c>
      <c r="F814" s="16">
        <v>14</v>
      </c>
      <c r="G814" s="24" t="s">
        <v>2272</v>
      </c>
      <c r="I814" t="s">
        <v>1718</v>
      </c>
      <c r="J814" t="s">
        <v>1996</v>
      </c>
      <c r="K814">
        <v>86</v>
      </c>
      <c r="L814">
        <f>VLOOKUP(K814,Sheet4!$A$2:$B$73,2,FALSE)</f>
        <v>530</v>
      </c>
      <c r="M814" t="s">
        <v>2041</v>
      </c>
      <c r="N814">
        <f t="shared" si="14"/>
        <v>210</v>
      </c>
      <c r="O814" t="s">
        <v>2052</v>
      </c>
      <c r="P814" t="s">
        <v>80</v>
      </c>
      <c r="Q814" t="s">
        <v>80</v>
      </c>
      <c r="R814">
        <v>300</v>
      </c>
      <c r="S814" t="s">
        <v>79</v>
      </c>
      <c r="T814" t="s">
        <v>82</v>
      </c>
      <c r="U814" t="s">
        <v>82</v>
      </c>
      <c r="V814" t="s">
        <v>2050</v>
      </c>
    </row>
    <row r="815" spans="1:22" ht="16.5" thickBot="1" x14ac:dyDescent="0.3">
      <c r="A815" s="15" t="s">
        <v>468</v>
      </c>
      <c r="B815" s="16" t="s">
        <v>1700</v>
      </c>
      <c r="C815" s="16" t="s">
        <v>1769</v>
      </c>
      <c r="D815" s="16">
        <v>225</v>
      </c>
      <c r="E815" s="16">
        <v>60</v>
      </c>
      <c r="F815" s="16">
        <v>17</v>
      </c>
      <c r="G815" s="24" t="s">
        <v>2212</v>
      </c>
      <c r="I815" t="s">
        <v>1718</v>
      </c>
      <c r="J815" t="s">
        <v>1720</v>
      </c>
      <c r="K815">
        <v>99</v>
      </c>
      <c r="L815">
        <f>VLOOKUP(K815,Sheet4!$A$2:$B$73,2,FALSE)</f>
        <v>775</v>
      </c>
      <c r="M815" t="s">
        <v>2042</v>
      </c>
      <c r="N815">
        <f t="shared" ref="N815:N865" si="15">IF(M815="L",120,IF(M815="M", 130, IF(M815="N",140, IF(M815="P",150,IF(M815="Q",160,IF(M815="R",170,IF(M815="S",180,IF(M815="T",190,IF(M815="H",210, IF(M815="V",240,IF(M815="W",270,IF(M815="Y",300,"error"))))))))))))</f>
        <v>240</v>
      </c>
      <c r="O815" t="s">
        <v>2052</v>
      </c>
      <c r="P815" t="s">
        <v>2067</v>
      </c>
      <c r="Q815" t="s">
        <v>80</v>
      </c>
      <c r="R815">
        <v>260</v>
      </c>
      <c r="S815" t="s">
        <v>79</v>
      </c>
      <c r="T815" t="s">
        <v>82</v>
      </c>
      <c r="U815" t="s">
        <v>82</v>
      </c>
      <c r="V815" t="s">
        <v>2050</v>
      </c>
    </row>
    <row r="816" spans="1:22" ht="16.5" thickBot="1" x14ac:dyDescent="0.3">
      <c r="A816" s="15" t="s">
        <v>469</v>
      </c>
      <c r="B816" s="16" t="s">
        <v>1700</v>
      </c>
      <c r="C816" s="16" t="s">
        <v>1781</v>
      </c>
      <c r="D816" s="16">
        <v>205</v>
      </c>
      <c r="E816" s="16">
        <v>70</v>
      </c>
      <c r="F816" s="16">
        <v>15</v>
      </c>
      <c r="G816" s="24" t="s">
        <v>2096</v>
      </c>
      <c r="H816" s="9" t="s">
        <v>2951</v>
      </c>
      <c r="I816" t="s">
        <v>77</v>
      </c>
      <c r="J816" t="s">
        <v>1719</v>
      </c>
      <c r="K816" t="s">
        <v>2003</v>
      </c>
      <c r="L816" t="s">
        <v>2106</v>
      </c>
      <c r="M816" t="s">
        <v>2044</v>
      </c>
      <c r="N816">
        <f t="shared" si="15"/>
        <v>170</v>
      </c>
      <c r="O816" t="s">
        <v>2054</v>
      </c>
      <c r="P816" t="s">
        <v>2081</v>
      </c>
      <c r="Q816" t="s">
        <v>2081</v>
      </c>
      <c r="R816" t="s">
        <v>2081</v>
      </c>
      <c r="S816" t="s">
        <v>79</v>
      </c>
      <c r="T816" t="s">
        <v>82</v>
      </c>
      <c r="U816" t="s">
        <v>82</v>
      </c>
      <c r="V816">
        <v>6</v>
      </c>
    </row>
    <row r="817" spans="1:22" ht="16.5" thickBot="1" x14ac:dyDescent="0.3">
      <c r="A817" s="15"/>
      <c r="G817" s="24"/>
      <c r="H817" s="9" t="s">
        <v>2952</v>
      </c>
    </row>
    <row r="818" spans="1:22" ht="16.5" thickBot="1" x14ac:dyDescent="0.3">
      <c r="A818" s="15"/>
      <c r="G818" s="24"/>
      <c r="H818" s="9" t="s">
        <v>2953</v>
      </c>
    </row>
    <row r="819" spans="1:22" ht="16.5" thickBot="1" x14ac:dyDescent="0.3">
      <c r="A819" s="15" t="s">
        <v>470</v>
      </c>
      <c r="B819" s="16" t="s">
        <v>1700</v>
      </c>
      <c r="C819" s="16" t="s">
        <v>1781</v>
      </c>
      <c r="D819" s="16">
        <v>175</v>
      </c>
      <c r="E819" s="16">
        <v>70</v>
      </c>
      <c r="F819" s="16">
        <v>14</v>
      </c>
      <c r="G819" s="24" t="s">
        <v>2096</v>
      </c>
      <c r="H819" s="9" t="s">
        <v>2951</v>
      </c>
      <c r="I819" t="s">
        <v>77</v>
      </c>
      <c r="J819" t="s">
        <v>1719</v>
      </c>
      <c r="K819">
        <v>88</v>
      </c>
      <c r="L819">
        <f>VLOOKUP(K819,Sheet4!$A$2:$B$73,2,FALSE)</f>
        <v>560</v>
      </c>
      <c r="M819" t="s">
        <v>2045</v>
      </c>
      <c r="N819">
        <f t="shared" si="15"/>
        <v>190</v>
      </c>
      <c r="O819" t="s">
        <v>85</v>
      </c>
      <c r="P819" t="s">
        <v>2081</v>
      </c>
      <c r="Q819" t="s">
        <v>2081</v>
      </c>
      <c r="R819" t="s">
        <v>2081</v>
      </c>
      <c r="S819" t="s">
        <v>79</v>
      </c>
      <c r="T819" t="s">
        <v>82</v>
      </c>
      <c r="U819" t="s">
        <v>82</v>
      </c>
      <c r="V819" t="s">
        <v>2050</v>
      </c>
    </row>
    <row r="820" spans="1:22" ht="16.5" thickBot="1" x14ac:dyDescent="0.3">
      <c r="A820" s="15"/>
      <c r="G820" s="24"/>
      <c r="H820" s="9" t="s">
        <v>2952</v>
      </c>
    </row>
    <row r="821" spans="1:22" ht="16.5" thickBot="1" x14ac:dyDescent="0.3">
      <c r="A821" s="15"/>
      <c r="G821" s="24"/>
      <c r="H821" s="9" t="s">
        <v>2953</v>
      </c>
    </row>
    <row r="822" spans="1:22" ht="16.5" thickBot="1" x14ac:dyDescent="0.3">
      <c r="A822" s="15" t="s">
        <v>471</v>
      </c>
      <c r="B822" s="16" t="s">
        <v>1697</v>
      </c>
      <c r="C822" s="16" t="s">
        <v>1777</v>
      </c>
      <c r="D822" s="16">
        <v>285</v>
      </c>
      <c r="E822" s="16">
        <v>50</v>
      </c>
      <c r="F822" s="16">
        <v>20</v>
      </c>
      <c r="G822" s="24" t="s">
        <v>2200</v>
      </c>
      <c r="H822" s="9" t="s">
        <v>2890</v>
      </c>
      <c r="I822" t="s">
        <v>77</v>
      </c>
      <c r="J822" t="s">
        <v>84</v>
      </c>
      <c r="K822">
        <v>116</v>
      </c>
      <c r="L822">
        <f>VLOOKUP(K822,Sheet4!$A$2:$B$73,2,FALSE)</f>
        <v>1250</v>
      </c>
      <c r="M822" t="s">
        <v>78</v>
      </c>
      <c r="N822">
        <f t="shared" si="15"/>
        <v>180</v>
      </c>
      <c r="O822" t="s">
        <v>85</v>
      </c>
      <c r="P822" t="s">
        <v>80</v>
      </c>
      <c r="Q822" t="s">
        <v>81</v>
      </c>
      <c r="R822">
        <v>520</v>
      </c>
      <c r="S822" t="s">
        <v>79</v>
      </c>
      <c r="T822" t="s">
        <v>82</v>
      </c>
      <c r="U822" t="s">
        <v>82</v>
      </c>
      <c r="V822">
        <v>4</v>
      </c>
    </row>
    <row r="823" spans="1:22" ht="16.5" thickBot="1" x14ac:dyDescent="0.3">
      <c r="A823" s="15"/>
      <c r="G823" s="24"/>
      <c r="H823" s="9" t="s">
        <v>2891</v>
      </c>
    </row>
    <row r="824" spans="1:22" ht="16.5" thickBot="1" x14ac:dyDescent="0.3">
      <c r="A824" s="15"/>
      <c r="G824" s="24"/>
      <c r="H824" s="9" t="s">
        <v>2892</v>
      </c>
    </row>
    <row r="825" spans="1:22" ht="16.5" thickBot="1" x14ac:dyDescent="0.3">
      <c r="A825" s="15" t="s">
        <v>472</v>
      </c>
      <c r="B825" s="16" t="s">
        <v>1700</v>
      </c>
      <c r="C825" s="16" t="s">
        <v>1792</v>
      </c>
      <c r="D825" s="16">
        <v>265</v>
      </c>
      <c r="E825" s="16">
        <v>60</v>
      </c>
      <c r="F825" s="16">
        <v>18</v>
      </c>
      <c r="G825" s="24" t="s">
        <v>2235</v>
      </c>
      <c r="I825" t="s">
        <v>77</v>
      </c>
      <c r="J825" t="s">
        <v>1719</v>
      </c>
      <c r="K825">
        <v>110</v>
      </c>
      <c r="L825">
        <f>VLOOKUP(K825,Sheet4!$A$2:$B$73,2,FALSE)</f>
        <v>1060</v>
      </c>
      <c r="M825" t="s">
        <v>2041</v>
      </c>
      <c r="N825">
        <f t="shared" si="15"/>
        <v>210</v>
      </c>
      <c r="O825" t="s">
        <v>2052</v>
      </c>
      <c r="P825" t="s">
        <v>80</v>
      </c>
      <c r="Q825" t="s">
        <v>80</v>
      </c>
      <c r="R825">
        <v>740</v>
      </c>
      <c r="S825" t="s">
        <v>79</v>
      </c>
      <c r="T825" t="s">
        <v>82</v>
      </c>
      <c r="U825" t="s">
        <v>82</v>
      </c>
      <c r="V825" t="s">
        <v>2050</v>
      </c>
    </row>
    <row r="826" spans="1:22" ht="16.5" thickBot="1" x14ac:dyDescent="0.3">
      <c r="A826" s="15" t="s">
        <v>473</v>
      </c>
      <c r="B826" s="16" t="s">
        <v>1707</v>
      </c>
      <c r="C826" s="16" t="s">
        <v>1808</v>
      </c>
      <c r="D826" s="16">
        <v>185</v>
      </c>
      <c r="E826" s="16">
        <v>65</v>
      </c>
      <c r="F826" s="16">
        <v>14</v>
      </c>
      <c r="G826" s="24" t="s">
        <v>2360</v>
      </c>
      <c r="I826" t="s">
        <v>1718</v>
      </c>
      <c r="J826" t="s">
        <v>1720</v>
      </c>
      <c r="K826">
        <v>86</v>
      </c>
      <c r="L826">
        <f>VLOOKUP(K826,Sheet4!$A$2:$B$73,2,FALSE)</f>
        <v>530</v>
      </c>
      <c r="M826" t="s">
        <v>2045</v>
      </c>
      <c r="N826">
        <f t="shared" si="15"/>
        <v>190</v>
      </c>
      <c r="O826" t="s">
        <v>2052</v>
      </c>
      <c r="P826" t="s">
        <v>80</v>
      </c>
      <c r="Q826" t="s">
        <v>81</v>
      </c>
      <c r="R826">
        <v>400</v>
      </c>
      <c r="S826" t="s">
        <v>79</v>
      </c>
      <c r="T826" t="s">
        <v>82</v>
      </c>
      <c r="U826" t="s">
        <v>82</v>
      </c>
      <c r="V826" t="s">
        <v>2050</v>
      </c>
    </row>
    <row r="827" spans="1:22" ht="16.5" thickBot="1" x14ac:dyDescent="0.3">
      <c r="A827" s="15" t="s">
        <v>474</v>
      </c>
      <c r="B827" s="16" t="s">
        <v>1700</v>
      </c>
      <c r="C827" s="16" t="s">
        <v>1790</v>
      </c>
      <c r="D827" s="16">
        <v>295</v>
      </c>
      <c r="E827" s="16">
        <v>45</v>
      </c>
      <c r="F827" s="16">
        <v>20</v>
      </c>
      <c r="G827" s="24" t="s">
        <v>2234</v>
      </c>
      <c r="I827" t="s">
        <v>77</v>
      </c>
      <c r="J827" t="s">
        <v>1719</v>
      </c>
      <c r="K827">
        <v>110</v>
      </c>
      <c r="L827">
        <f>VLOOKUP(K827,Sheet4!$A$2:$B$73,2,FALSE)</f>
        <v>1060</v>
      </c>
      <c r="M827" t="s">
        <v>2040</v>
      </c>
      <c r="N827">
        <f t="shared" si="15"/>
        <v>300</v>
      </c>
      <c r="O827" t="s">
        <v>2052</v>
      </c>
      <c r="P827" t="s">
        <v>80</v>
      </c>
      <c r="Q827" t="s">
        <v>80</v>
      </c>
      <c r="R827">
        <v>600</v>
      </c>
      <c r="S827" t="s">
        <v>79</v>
      </c>
      <c r="T827" t="s">
        <v>82</v>
      </c>
      <c r="U827" t="s">
        <v>2051</v>
      </c>
      <c r="V827" t="s">
        <v>2050</v>
      </c>
    </row>
    <row r="828" spans="1:22" ht="16.5" thickBot="1" x14ac:dyDescent="0.3">
      <c r="A828" s="15" t="s">
        <v>475</v>
      </c>
      <c r="B828" s="16" t="s">
        <v>1697</v>
      </c>
      <c r="C828" s="16" t="s">
        <v>1851</v>
      </c>
      <c r="D828" s="16">
        <v>235</v>
      </c>
      <c r="E828" s="16">
        <v>45</v>
      </c>
      <c r="F828" s="16">
        <v>18</v>
      </c>
      <c r="G828" s="24" t="s">
        <v>2181</v>
      </c>
      <c r="H828" s="9" t="s">
        <v>2828</v>
      </c>
      <c r="I828" t="s">
        <v>1718</v>
      </c>
      <c r="J828" t="s">
        <v>1720</v>
      </c>
      <c r="K828">
        <v>94</v>
      </c>
      <c r="L828">
        <f>VLOOKUP(K828,Sheet4!$A$2:$B$73,2,FALSE)</f>
        <v>670</v>
      </c>
      <c r="M828" t="s">
        <v>2042</v>
      </c>
      <c r="N828">
        <f t="shared" si="15"/>
        <v>240</v>
      </c>
      <c r="O828" t="s">
        <v>2052</v>
      </c>
      <c r="P828" t="s">
        <v>80</v>
      </c>
      <c r="Q828" t="s">
        <v>80</v>
      </c>
      <c r="R828">
        <v>580</v>
      </c>
      <c r="S828" t="s">
        <v>79</v>
      </c>
      <c r="T828" t="s">
        <v>82</v>
      </c>
      <c r="U828" t="s">
        <v>82</v>
      </c>
      <c r="V828">
        <v>4</v>
      </c>
    </row>
    <row r="829" spans="1:22" ht="16.5" thickBot="1" x14ac:dyDescent="0.3">
      <c r="A829" s="15"/>
      <c r="G829" s="24"/>
      <c r="H829" s="9" t="s">
        <v>2829</v>
      </c>
    </row>
    <row r="830" spans="1:22" ht="16.5" thickBot="1" x14ac:dyDescent="0.3">
      <c r="A830" s="15"/>
      <c r="G830" s="24"/>
      <c r="H830" s="9" t="s">
        <v>2830</v>
      </c>
    </row>
    <row r="831" spans="1:22" ht="16.5" thickBot="1" x14ac:dyDescent="0.3">
      <c r="A831" s="15" t="s">
        <v>476</v>
      </c>
      <c r="B831" s="16" t="s">
        <v>1702</v>
      </c>
      <c r="C831" s="16" t="s">
        <v>1854</v>
      </c>
      <c r="D831" s="16">
        <v>245</v>
      </c>
      <c r="E831" s="16">
        <v>40</v>
      </c>
      <c r="F831" s="16">
        <v>19</v>
      </c>
      <c r="G831" s="24" t="s">
        <v>2333</v>
      </c>
      <c r="H831" s="9" t="s">
        <v>2932</v>
      </c>
      <c r="I831" t="s">
        <v>1718</v>
      </c>
      <c r="J831" t="s">
        <v>1996</v>
      </c>
      <c r="K831">
        <v>94</v>
      </c>
      <c r="L831">
        <f>VLOOKUP(K831,Sheet4!$A$2:$B$73,2,FALSE)</f>
        <v>670</v>
      </c>
      <c r="M831" t="s">
        <v>2043</v>
      </c>
      <c r="N831">
        <f t="shared" si="15"/>
        <v>270</v>
      </c>
      <c r="O831" t="s">
        <v>2052</v>
      </c>
      <c r="P831" t="s">
        <v>80</v>
      </c>
      <c r="Q831" t="s">
        <v>80</v>
      </c>
      <c r="R831">
        <v>260</v>
      </c>
      <c r="S831" t="s">
        <v>79</v>
      </c>
      <c r="T831" t="s">
        <v>2051</v>
      </c>
      <c r="U831" t="s">
        <v>2051</v>
      </c>
      <c r="V831" t="s">
        <v>2050</v>
      </c>
    </row>
    <row r="832" spans="1:22" ht="16.5" thickBot="1" x14ac:dyDescent="0.3">
      <c r="A832" s="15"/>
      <c r="G832" s="24"/>
      <c r="H832" s="9" t="s">
        <v>2933</v>
      </c>
    </row>
    <row r="833" spans="1:22" ht="16.5" thickBot="1" x14ac:dyDescent="0.3">
      <c r="A833" s="15"/>
      <c r="G833" s="24"/>
      <c r="H833" s="9" t="s">
        <v>2934</v>
      </c>
    </row>
    <row r="834" spans="1:22" ht="16.5" thickBot="1" x14ac:dyDescent="0.3">
      <c r="A834" s="15" t="s">
        <v>477</v>
      </c>
      <c r="B834" s="16" t="s">
        <v>1700</v>
      </c>
      <c r="C834" s="16" t="s">
        <v>1790</v>
      </c>
      <c r="D834" s="16">
        <v>265</v>
      </c>
      <c r="E834" s="16">
        <v>50</v>
      </c>
      <c r="F834" s="16">
        <v>19</v>
      </c>
      <c r="G834" s="24" t="s">
        <v>2234</v>
      </c>
      <c r="I834" t="s">
        <v>77</v>
      </c>
      <c r="J834" t="s">
        <v>1719</v>
      </c>
      <c r="K834">
        <v>110</v>
      </c>
      <c r="L834">
        <f>VLOOKUP(K834,Sheet4!$A$2:$B$73,2,FALSE)</f>
        <v>1060</v>
      </c>
      <c r="M834" t="s">
        <v>2043</v>
      </c>
      <c r="N834">
        <f t="shared" si="15"/>
        <v>270</v>
      </c>
      <c r="O834" t="s">
        <v>85</v>
      </c>
      <c r="P834" t="s">
        <v>80</v>
      </c>
      <c r="Q834" t="s">
        <v>80</v>
      </c>
      <c r="R834">
        <v>600</v>
      </c>
      <c r="S834" t="s">
        <v>2641</v>
      </c>
      <c r="T834" t="s">
        <v>2051</v>
      </c>
      <c r="U834" t="s">
        <v>82</v>
      </c>
      <c r="V834" t="s">
        <v>2050</v>
      </c>
    </row>
    <row r="835" spans="1:22" ht="16.5" thickBot="1" x14ac:dyDescent="0.3">
      <c r="A835" s="15" t="s">
        <v>478</v>
      </c>
      <c r="B835" s="16" t="s">
        <v>1700</v>
      </c>
      <c r="C835" s="16" t="s">
        <v>1732</v>
      </c>
      <c r="D835" s="16">
        <v>215</v>
      </c>
      <c r="E835" s="16">
        <v>60</v>
      </c>
      <c r="F835" s="16">
        <v>16</v>
      </c>
      <c r="G835" s="24" t="s">
        <v>2211</v>
      </c>
      <c r="I835" t="s">
        <v>1718</v>
      </c>
      <c r="J835" t="s">
        <v>1720</v>
      </c>
      <c r="K835">
        <v>95</v>
      </c>
      <c r="L835">
        <f>VLOOKUP(K835,Sheet4!$A$2:$B$73,2,FALSE)</f>
        <v>690</v>
      </c>
      <c r="M835" t="s">
        <v>2042</v>
      </c>
      <c r="N835">
        <f t="shared" si="15"/>
        <v>240</v>
      </c>
      <c r="O835" t="s">
        <v>85</v>
      </c>
      <c r="P835" t="s">
        <v>2067</v>
      </c>
      <c r="Q835" t="s">
        <v>80</v>
      </c>
      <c r="R835">
        <v>260</v>
      </c>
      <c r="S835" t="s">
        <v>79</v>
      </c>
      <c r="T835" t="s">
        <v>82</v>
      </c>
      <c r="U835" t="s">
        <v>82</v>
      </c>
      <c r="V835" t="s">
        <v>2050</v>
      </c>
    </row>
    <row r="836" spans="1:22" ht="16.5" thickBot="1" x14ac:dyDescent="0.3">
      <c r="A836" s="15"/>
      <c r="G836" s="24"/>
    </row>
    <row r="837" spans="1:22" ht="16.5" thickBot="1" x14ac:dyDescent="0.3">
      <c r="A837" s="15"/>
      <c r="G837" s="24"/>
    </row>
    <row r="838" spans="1:22" ht="16.5" thickBot="1" x14ac:dyDescent="0.3">
      <c r="A838" s="15">
        <v>10065050</v>
      </c>
      <c r="B838" s="16" t="s">
        <v>1704</v>
      </c>
      <c r="C838" s="16" t="s">
        <v>1813</v>
      </c>
      <c r="D838" s="16">
        <v>155</v>
      </c>
      <c r="E838" s="16">
        <v>80</v>
      </c>
      <c r="F838" s="16">
        <v>15</v>
      </c>
      <c r="G838" s="24" t="s">
        <v>2383</v>
      </c>
      <c r="I838" t="s">
        <v>1718</v>
      </c>
      <c r="J838" t="s">
        <v>1719</v>
      </c>
      <c r="K838">
        <v>83</v>
      </c>
      <c r="L838">
        <f>VLOOKUP(K838,Sheet4!$A$2:$B$73,2,FALSE)</f>
        <v>487</v>
      </c>
      <c r="M838" t="s">
        <v>78</v>
      </c>
      <c r="N838">
        <f t="shared" si="15"/>
        <v>180</v>
      </c>
      <c r="O838" t="s">
        <v>2052</v>
      </c>
      <c r="P838" t="s">
        <v>80</v>
      </c>
      <c r="Q838" t="s">
        <v>80</v>
      </c>
      <c r="R838">
        <v>460</v>
      </c>
      <c r="S838" t="s">
        <v>79</v>
      </c>
      <c r="T838" t="s">
        <v>82</v>
      </c>
      <c r="U838" t="s">
        <v>82</v>
      </c>
      <c r="V838" t="s">
        <v>2050</v>
      </c>
    </row>
    <row r="839" spans="1:22" ht="16.5" thickBot="1" x14ac:dyDescent="0.3">
      <c r="A839" s="15" t="s">
        <v>479</v>
      </c>
      <c r="B839" s="16" t="s">
        <v>1697</v>
      </c>
      <c r="C839" s="16" t="s">
        <v>1851</v>
      </c>
      <c r="D839" s="16">
        <v>225</v>
      </c>
      <c r="E839" s="16">
        <v>60</v>
      </c>
      <c r="F839" s="16">
        <v>18</v>
      </c>
      <c r="G839" s="24" t="s">
        <v>2181</v>
      </c>
      <c r="H839" s="9" t="s">
        <v>2828</v>
      </c>
      <c r="I839" t="s">
        <v>1718</v>
      </c>
      <c r="J839" t="s">
        <v>1720</v>
      </c>
      <c r="K839">
        <v>100</v>
      </c>
      <c r="L839">
        <f>VLOOKUP(K839,Sheet4!$A$2:$B$73,2,FALSE)</f>
        <v>800</v>
      </c>
      <c r="M839" t="s">
        <v>2042</v>
      </c>
      <c r="N839">
        <f t="shared" si="15"/>
        <v>240</v>
      </c>
      <c r="O839" t="s">
        <v>2052</v>
      </c>
      <c r="P839" t="s">
        <v>80</v>
      </c>
      <c r="Q839" t="s">
        <v>80</v>
      </c>
      <c r="R839">
        <v>580</v>
      </c>
      <c r="S839" t="s">
        <v>79</v>
      </c>
      <c r="T839" t="s">
        <v>82</v>
      </c>
      <c r="U839" t="s">
        <v>82</v>
      </c>
      <c r="V839">
        <v>4</v>
      </c>
    </row>
    <row r="840" spans="1:22" ht="16.5" thickBot="1" x14ac:dyDescent="0.3">
      <c r="A840" s="15"/>
      <c r="G840" s="24"/>
      <c r="H840" s="9" t="s">
        <v>2829</v>
      </c>
    </row>
    <row r="841" spans="1:22" ht="16.5" thickBot="1" x14ac:dyDescent="0.3">
      <c r="A841" s="15"/>
      <c r="G841" s="24"/>
      <c r="H841" s="9" t="s">
        <v>2830</v>
      </c>
    </row>
    <row r="842" spans="1:22" ht="16.5" thickBot="1" x14ac:dyDescent="0.3">
      <c r="A842" s="15" t="s">
        <v>480</v>
      </c>
      <c r="B842" s="16" t="s">
        <v>1700</v>
      </c>
      <c r="C842" s="16" t="s">
        <v>1732</v>
      </c>
      <c r="D842" s="16">
        <v>215</v>
      </c>
      <c r="E842" s="16">
        <v>55</v>
      </c>
      <c r="F842" s="16">
        <v>16</v>
      </c>
      <c r="G842" s="24" t="s">
        <v>2211</v>
      </c>
      <c r="I842" t="s">
        <v>1718</v>
      </c>
      <c r="J842" t="s">
        <v>1720</v>
      </c>
      <c r="K842">
        <v>97</v>
      </c>
      <c r="L842">
        <f>VLOOKUP(K842,Sheet4!$A$2:$B$73,2,FALSE)</f>
        <v>730</v>
      </c>
      <c r="M842" t="s">
        <v>2041</v>
      </c>
      <c r="N842">
        <f t="shared" si="15"/>
        <v>210</v>
      </c>
      <c r="O842" t="s">
        <v>85</v>
      </c>
      <c r="P842" t="s">
        <v>2067</v>
      </c>
      <c r="Q842" t="s">
        <v>80</v>
      </c>
      <c r="R842">
        <v>260</v>
      </c>
      <c r="S842" t="s">
        <v>79</v>
      </c>
      <c r="T842" t="s">
        <v>82</v>
      </c>
      <c r="U842" t="s">
        <v>82</v>
      </c>
      <c r="V842" t="s">
        <v>2050</v>
      </c>
    </row>
    <row r="843" spans="1:22" ht="16.5" thickBot="1" x14ac:dyDescent="0.3">
      <c r="A843" s="15"/>
      <c r="G843" s="24"/>
    </row>
    <row r="844" spans="1:22" ht="16.5" thickBot="1" x14ac:dyDescent="0.3">
      <c r="A844" s="15"/>
      <c r="G844" s="24"/>
    </row>
    <row r="845" spans="1:22" ht="16.5" thickBot="1" x14ac:dyDescent="0.3">
      <c r="A845" s="15" t="s">
        <v>481</v>
      </c>
      <c r="B845" s="16" t="s">
        <v>1707</v>
      </c>
      <c r="C845" s="16" t="s">
        <v>1808</v>
      </c>
      <c r="D845" s="16">
        <v>215</v>
      </c>
      <c r="E845" s="16">
        <v>70</v>
      </c>
      <c r="F845" s="16">
        <v>15</v>
      </c>
      <c r="G845" s="24" t="s">
        <v>2360</v>
      </c>
      <c r="I845" t="s">
        <v>1718</v>
      </c>
      <c r="J845" t="s">
        <v>1720</v>
      </c>
      <c r="K845">
        <v>98</v>
      </c>
      <c r="L845">
        <f>VLOOKUP(K845,Sheet4!$A$2:$B$73,2,FALSE)</f>
        <v>750</v>
      </c>
      <c r="M845" t="s">
        <v>2045</v>
      </c>
      <c r="N845">
        <f t="shared" si="15"/>
        <v>190</v>
      </c>
      <c r="O845" t="s">
        <v>2052</v>
      </c>
      <c r="P845" t="s">
        <v>80</v>
      </c>
      <c r="Q845" t="s">
        <v>81</v>
      </c>
      <c r="R845">
        <v>480</v>
      </c>
      <c r="S845" t="s">
        <v>79</v>
      </c>
      <c r="T845" t="s">
        <v>82</v>
      </c>
      <c r="U845" t="s">
        <v>82</v>
      </c>
      <c r="V845" t="s">
        <v>2050</v>
      </c>
    </row>
    <row r="846" spans="1:22" ht="16.5" thickBot="1" x14ac:dyDescent="0.3">
      <c r="A846" s="15" t="s">
        <v>482</v>
      </c>
      <c r="B846" s="16" t="s">
        <v>75</v>
      </c>
      <c r="C846" s="16" t="s">
        <v>2280</v>
      </c>
      <c r="D846" s="16">
        <v>235</v>
      </c>
      <c r="E846" s="16">
        <v>60</v>
      </c>
      <c r="F846" s="16">
        <v>17</v>
      </c>
      <c r="G846" s="24" t="s">
        <v>2282</v>
      </c>
      <c r="I846" t="s">
        <v>77</v>
      </c>
      <c r="J846" t="s">
        <v>1719</v>
      </c>
      <c r="K846">
        <v>102</v>
      </c>
      <c r="L846">
        <f>VLOOKUP(K846,Sheet4!$A$2:$B$73,2,FALSE)</f>
        <v>850</v>
      </c>
      <c r="M846" t="s">
        <v>2041</v>
      </c>
      <c r="N846">
        <f t="shared" si="15"/>
        <v>210</v>
      </c>
      <c r="O846" t="s">
        <v>2052</v>
      </c>
      <c r="P846" t="s">
        <v>80</v>
      </c>
      <c r="Q846" t="s">
        <v>80</v>
      </c>
      <c r="R846">
        <v>440</v>
      </c>
      <c r="S846" t="s">
        <v>79</v>
      </c>
      <c r="T846" t="s">
        <v>82</v>
      </c>
      <c r="U846" t="s">
        <v>82</v>
      </c>
      <c r="V846" t="s">
        <v>2050</v>
      </c>
    </row>
    <row r="847" spans="1:22" ht="16.5" thickBot="1" x14ac:dyDescent="0.3">
      <c r="A847" s="15" t="s">
        <v>483</v>
      </c>
      <c r="B847" s="16" t="s">
        <v>1701</v>
      </c>
      <c r="C847" s="16" t="s">
        <v>1855</v>
      </c>
      <c r="D847" s="16">
        <v>175</v>
      </c>
      <c r="E847" s="16">
        <v>70</v>
      </c>
      <c r="F847" s="16">
        <v>13</v>
      </c>
      <c r="G847" s="24" t="s">
        <v>2345</v>
      </c>
      <c r="I847" t="s">
        <v>1718</v>
      </c>
      <c r="J847" t="s">
        <v>1719</v>
      </c>
      <c r="K847">
        <v>82</v>
      </c>
      <c r="L847">
        <f>VLOOKUP(K847,Sheet4!$A$2:$B$73,2,FALSE)</f>
        <v>475</v>
      </c>
      <c r="M847" t="s">
        <v>2045</v>
      </c>
      <c r="N847">
        <f t="shared" si="15"/>
        <v>190</v>
      </c>
      <c r="O847" t="s">
        <v>2052</v>
      </c>
      <c r="P847" t="s">
        <v>81</v>
      </c>
      <c r="Q847" t="s">
        <v>81</v>
      </c>
      <c r="R847">
        <v>200</v>
      </c>
      <c r="S847" t="s">
        <v>79</v>
      </c>
      <c r="T847" t="s">
        <v>82</v>
      </c>
      <c r="U847" t="s">
        <v>82</v>
      </c>
      <c r="V847" t="s">
        <v>2050</v>
      </c>
    </row>
    <row r="848" spans="1:22" ht="16.5" thickBot="1" x14ac:dyDescent="0.3">
      <c r="A848" s="15" t="s">
        <v>484</v>
      </c>
      <c r="B848" s="16" t="s">
        <v>1702</v>
      </c>
      <c r="C848" s="16" t="s">
        <v>1788</v>
      </c>
      <c r="D848" s="16">
        <v>265</v>
      </c>
      <c r="E848" s="16">
        <v>65</v>
      </c>
      <c r="F848" s="16">
        <v>17</v>
      </c>
      <c r="G848" s="24" t="s">
        <v>2320</v>
      </c>
      <c r="H848" s="9" t="s">
        <v>2914</v>
      </c>
      <c r="I848" t="s">
        <v>77</v>
      </c>
      <c r="J848" t="s">
        <v>1719</v>
      </c>
      <c r="K848">
        <v>112</v>
      </c>
      <c r="L848">
        <f>VLOOKUP(K848,Sheet4!$A$2:$B$73,2,FALSE)</f>
        <v>1120</v>
      </c>
      <c r="M848" t="s">
        <v>2041</v>
      </c>
      <c r="N848">
        <f t="shared" si="15"/>
        <v>210</v>
      </c>
      <c r="O848" t="s">
        <v>2052</v>
      </c>
      <c r="P848" t="s">
        <v>80</v>
      </c>
      <c r="Q848" t="s">
        <v>80</v>
      </c>
      <c r="R848">
        <v>420</v>
      </c>
      <c r="S848" t="s">
        <v>79</v>
      </c>
      <c r="T848" t="s">
        <v>82</v>
      </c>
      <c r="U848" t="s">
        <v>82</v>
      </c>
      <c r="V848" t="s">
        <v>2050</v>
      </c>
    </row>
    <row r="849" spans="1:22" ht="16.5" thickBot="1" x14ac:dyDescent="0.3">
      <c r="A849" s="15"/>
      <c r="G849" s="24"/>
      <c r="H849" s="9" t="s">
        <v>2915</v>
      </c>
    </row>
    <row r="850" spans="1:22" ht="16.5" thickBot="1" x14ac:dyDescent="0.3">
      <c r="A850" s="15"/>
      <c r="G850" s="24"/>
      <c r="H850" s="9" t="s">
        <v>2916</v>
      </c>
    </row>
    <row r="851" spans="1:22" ht="16.5" thickBot="1" x14ac:dyDescent="0.3">
      <c r="A851" s="15" t="s">
        <v>485</v>
      </c>
      <c r="B851" s="16" t="s">
        <v>1697</v>
      </c>
      <c r="C851" s="16" t="s">
        <v>1844</v>
      </c>
      <c r="D851" s="16">
        <v>275</v>
      </c>
      <c r="E851" s="16">
        <v>45</v>
      </c>
      <c r="F851" s="16">
        <v>20</v>
      </c>
      <c r="G851" s="24" t="s">
        <v>2190</v>
      </c>
      <c r="H851" s="9" t="s">
        <v>2846</v>
      </c>
      <c r="I851" t="s">
        <v>77</v>
      </c>
      <c r="J851" t="s">
        <v>84</v>
      </c>
      <c r="K851">
        <v>110</v>
      </c>
      <c r="L851">
        <f>VLOOKUP(K851,Sheet4!$A$2:$B$73,2,FALSE)</f>
        <v>1060</v>
      </c>
      <c r="M851" t="s">
        <v>2045</v>
      </c>
      <c r="N851">
        <f t="shared" si="15"/>
        <v>190</v>
      </c>
      <c r="O851" t="s">
        <v>85</v>
      </c>
      <c r="P851" t="s">
        <v>80</v>
      </c>
      <c r="Q851" t="s">
        <v>81</v>
      </c>
      <c r="R851">
        <v>460</v>
      </c>
      <c r="S851" t="s">
        <v>79</v>
      </c>
      <c r="T851" t="s">
        <v>82</v>
      </c>
      <c r="U851" t="s">
        <v>82</v>
      </c>
      <c r="V851">
        <v>6</v>
      </c>
    </row>
    <row r="852" spans="1:22" ht="16.5" thickBot="1" x14ac:dyDescent="0.3">
      <c r="A852" s="15"/>
      <c r="G852" s="24"/>
      <c r="H852" s="9" t="s">
        <v>2847</v>
      </c>
    </row>
    <row r="853" spans="1:22" ht="16.5" thickBot="1" x14ac:dyDescent="0.3">
      <c r="A853" s="15"/>
      <c r="G853" s="24"/>
      <c r="H853" s="9" t="s">
        <v>2848</v>
      </c>
    </row>
    <row r="854" spans="1:22" ht="16.5" thickBot="1" x14ac:dyDescent="0.3">
      <c r="A854" s="15" t="s">
        <v>486</v>
      </c>
      <c r="B854" s="16" t="s">
        <v>1700</v>
      </c>
      <c r="C854" s="16" t="s">
        <v>1732</v>
      </c>
      <c r="D854" s="16">
        <v>245</v>
      </c>
      <c r="E854" s="16">
        <v>45</v>
      </c>
      <c r="F854" s="16">
        <v>18</v>
      </c>
      <c r="G854" s="24" t="s">
        <v>2211</v>
      </c>
      <c r="I854" t="s">
        <v>1718</v>
      </c>
      <c r="J854" t="s">
        <v>1720</v>
      </c>
      <c r="K854">
        <v>96</v>
      </c>
      <c r="L854">
        <f>VLOOKUP(K854,Sheet4!$A$2:$B$73,2,FALSE)</f>
        <v>710</v>
      </c>
      <c r="M854" t="s">
        <v>2040</v>
      </c>
      <c r="N854">
        <f t="shared" si="15"/>
        <v>300</v>
      </c>
      <c r="O854" t="s">
        <v>2052</v>
      </c>
      <c r="P854" t="s">
        <v>2067</v>
      </c>
      <c r="Q854" t="s">
        <v>80</v>
      </c>
      <c r="R854">
        <v>260</v>
      </c>
      <c r="S854" t="s">
        <v>79</v>
      </c>
      <c r="T854" t="s">
        <v>2051</v>
      </c>
      <c r="U854" t="s">
        <v>2051</v>
      </c>
      <c r="V854" t="s">
        <v>2050</v>
      </c>
    </row>
    <row r="855" spans="1:22" ht="16.5" thickBot="1" x14ac:dyDescent="0.3">
      <c r="A855" s="15"/>
      <c r="G855" s="24"/>
    </row>
    <row r="856" spans="1:22" ht="16.5" thickBot="1" x14ac:dyDescent="0.3">
      <c r="A856" s="15"/>
      <c r="G856" s="24"/>
    </row>
    <row r="857" spans="1:22" ht="16.5" thickBot="1" x14ac:dyDescent="0.3">
      <c r="A857" s="15" t="s">
        <v>487</v>
      </c>
      <c r="B857" s="16" t="s">
        <v>1700</v>
      </c>
      <c r="C857" s="16" t="s">
        <v>1829</v>
      </c>
      <c r="D857" s="16">
        <v>245</v>
      </c>
      <c r="E857" s="16">
        <v>45</v>
      </c>
      <c r="F857" s="16">
        <v>19</v>
      </c>
      <c r="G857" s="24" t="s">
        <v>2223</v>
      </c>
      <c r="I857" t="s">
        <v>1718</v>
      </c>
      <c r="J857" t="s">
        <v>1995</v>
      </c>
      <c r="K857">
        <v>98</v>
      </c>
      <c r="L857">
        <f>VLOOKUP(K857,Sheet4!$A$2:$B$73,2,FALSE)</f>
        <v>750</v>
      </c>
      <c r="M857" t="s">
        <v>2043</v>
      </c>
      <c r="N857">
        <f t="shared" si="15"/>
        <v>270</v>
      </c>
      <c r="O857" t="s">
        <v>2052</v>
      </c>
      <c r="P857" t="s">
        <v>2067</v>
      </c>
      <c r="Q857" t="s">
        <v>80</v>
      </c>
      <c r="R857">
        <v>400</v>
      </c>
      <c r="S857" t="s">
        <v>79</v>
      </c>
      <c r="T857" t="s">
        <v>82</v>
      </c>
      <c r="U857" t="s">
        <v>82</v>
      </c>
      <c r="V857" t="s">
        <v>2050</v>
      </c>
    </row>
    <row r="858" spans="1:22" ht="16.5" thickBot="1" x14ac:dyDescent="0.3">
      <c r="A858" s="15" t="s">
        <v>488</v>
      </c>
      <c r="B858" s="16" t="s">
        <v>1697</v>
      </c>
      <c r="C858" s="16" t="s">
        <v>1856</v>
      </c>
      <c r="D858" s="16">
        <v>225</v>
      </c>
      <c r="E858" s="16">
        <v>65</v>
      </c>
      <c r="F858" s="16">
        <v>16</v>
      </c>
      <c r="G858" s="24" t="s">
        <v>2180</v>
      </c>
      <c r="H858" s="9" t="s">
        <v>2825</v>
      </c>
      <c r="I858" t="s">
        <v>1718</v>
      </c>
      <c r="J858" t="s">
        <v>1720</v>
      </c>
      <c r="K858">
        <v>100</v>
      </c>
      <c r="L858">
        <f>VLOOKUP(K858,Sheet4!$A$2:$B$73,2,FALSE)</f>
        <v>800</v>
      </c>
      <c r="M858" t="s">
        <v>2045</v>
      </c>
      <c r="N858">
        <f t="shared" si="15"/>
        <v>190</v>
      </c>
      <c r="O858" t="s">
        <v>2052</v>
      </c>
      <c r="P858" t="s">
        <v>80</v>
      </c>
      <c r="Q858" t="s">
        <v>80</v>
      </c>
      <c r="R858">
        <v>780</v>
      </c>
      <c r="S858" t="s">
        <v>79</v>
      </c>
      <c r="T858" t="s">
        <v>82</v>
      </c>
      <c r="U858" t="s">
        <v>82</v>
      </c>
      <c r="V858">
        <v>4</v>
      </c>
    </row>
    <row r="859" spans="1:22" ht="16.5" thickBot="1" x14ac:dyDescent="0.3">
      <c r="A859" s="15"/>
      <c r="G859" s="24"/>
      <c r="H859" s="9" t="s">
        <v>2826</v>
      </c>
    </row>
    <row r="860" spans="1:22" ht="16.5" thickBot="1" x14ac:dyDescent="0.3">
      <c r="A860" s="15"/>
      <c r="G860" s="24"/>
      <c r="H860" s="9" t="s">
        <v>2827</v>
      </c>
    </row>
    <row r="861" spans="1:22" ht="16.5" thickBot="1" x14ac:dyDescent="0.3">
      <c r="A861" s="15" t="s">
        <v>489</v>
      </c>
      <c r="B861" s="16" t="s">
        <v>1702</v>
      </c>
      <c r="C861" s="16" t="s">
        <v>1764</v>
      </c>
      <c r="D861" s="16">
        <v>225</v>
      </c>
      <c r="E861" s="16">
        <v>50</v>
      </c>
      <c r="F861" s="16">
        <v>17</v>
      </c>
      <c r="G861" s="24" t="s">
        <v>2336</v>
      </c>
      <c r="H861" s="9" t="s">
        <v>2939</v>
      </c>
      <c r="I861" t="s">
        <v>1718</v>
      </c>
      <c r="J861" t="s">
        <v>1996</v>
      </c>
      <c r="K861">
        <v>94</v>
      </c>
      <c r="L861">
        <f>VLOOKUP(K861,Sheet4!$A$2:$B$73,2,FALSE)</f>
        <v>670</v>
      </c>
      <c r="M861" t="s">
        <v>2043</v>
      </c>
      <c r="N861">
        <f t="shared" si="15"/>
        <v>270</v>
      </c>
      <c r="O861" t="s">
        <v>2052</v>
      </c>
      <c r="P861" t="s">
        <v>2067</v>
      </c>
      <c r="Q861" t="s">
        <v>80</v>
      </c>
      <c r="R861">
        <v>240</v>
      </c>
      <c r="S861" t="s">
        <v>79</v>
      </c>
      <c r="T861" t="s">
        <v>2051</v>
      </c>
      <c r="U861" t="s">
        <v>2051</v>
      </c>
      <c r="V861" t="s">
        <v>2050</v>
      </c>
    </row>
    <row r="862" spans="1:22" ht="16.5" thickBot="1" x14ac:dyDescent="0.3">
      <c r="A862" s="15"/>
      <c r="G862" s="24"/>
      <c r="H862" s="9" t="s">
        <v>2940</v>
      </c>
    </row>
    <row r="863" spans="1:22" ht="16.5" thickBot="1" x14ac:dyDescent="0.3">
      <c r="A863" s="15"/>
      <c r="G863" s="24"/>
      <c r="H863" s="9" t="s">
        <v>2941</v>
      </c>
    </row>
    <row r="864" spans="1:22" ht="16.5" thickBot="1" x14ac:dyDescent="0.3">
      <c r="A864" s="15" t="s">
        <v>490</v>
      </c>
      <c r="B864" s="16" t="s">
        <v>1700</v>
      </c>
      <c r="C864" s="16" t="s">
        <v>1807</v>
      </c>
      <c r="D864" s="16">
        <v>255</v>
      </c>
      <c r="E864" s="16">
        <v>40</v>
      </c>
      <c r="F864" s="16">
        <v>20</v>
      </c>
      <c r="G864" s="24" t="s">
        <v>2212</v>
      </c>
      <c r="I864" t="s">
        <v>1718</v>
      </c>
      <c r="J864" t="s">
        <v>1720</v>
      </c>
      <c r="K864">
        <v>101</v>
      </c>
      <c r="L864">
        <f>VLOOKUP(K864,Sheet4!$A$2:$B$73,2,FALSE)</f>
        <v>825</v>
      </c>
      <c r="M864" t="s">
        <v>2042</v>
      </c>
      <c r="N864">
        <f t="shared" si="15"/>
        <v>240</v>
      </c>
      <c r="O864" t="s">
        <v>85</v>
      </c>
      <c r="P864" t="s">
        <v>80</v>
      </c>
      <c r="Q864" t="s">
        <v>80</v>
      </c>
      <c r="R864">
        <v>500</v>
      </c>
      <c r="S864" t="s">
        <v>79</v>
      </c>
      <c r="T864" t="s">
        <v>82</v>
      </c>
      <c r="U864" t="s">
        <v>82</v>
      </c>
      <c r="V864" t="s">
        <v>2050</v>
      </c>
    </row>
    <row r="865" spans="1:22" ht="16.5" thickBot="1" x14ac:dyDescent="0.3">
      <c r="A865" s="15">
        <v>94334</v>
      </c>
      <c r="B865" s="16" t="s">
        <v>1706</v>
      </c>
      <c r="C865" s="16" t="s">
        <v>2461</v>
      </c>
      <c r="D865" s="16">
        <v>155</v>
      </c>
      <c r="E865" s="16">
        <v>80</v>
      </c>
      <c r="F865" s="16">
        <v>15</v>
      </c>
      <c r="G865" s="24" t="s">
        <v>2435</v>
      </c>
      <c r="H865" s="9" t="s">
        <v>2635</v>
      </c>
      <c r="I865" t="s">
        <v>1718</v>
      </c>
      <c r="J865" t="s">
        <v>1719</v>
      </c>
      <c r="K865">
        <v>83</v>
      </c>
      <c r="L865">
        <f>VLOOKUP(K865,Sheet4!$A$2:$B$73,2,FALSE)</f>
        <v>487</v>
      </c>
      <c r="M865" t="s">
        <v>78</v>
      </c>
      <c r="N865">
        <f t="shared" si="15"/>
        <v>180</v>
      </c>
      <c r="O865" t="s">
        <v>2052</v>
      </c>
      <c r="P865" t="s">
        <v>80</v>
      </c>
      <c r="Q865" t="s">
        <v>81</v>
      </c>
      <c r="R865">
        <v>400</v>
      </c>
      <c r="S865" t="s">
        <v>2638</v>
      </c>
      <c r="T865" t="s">
        <v>82</v>
      </c>
      <c r="U865" t="s">
        <v>82</v>
      </c>
      <c r="V865" t="s">
        <v>2050</v>
      </c>
    </row>
    <row r="866" spans="1:22" ht="16.5" thickBot="1" x14ac:dyDescent="0.3">
      <c r="A866" s="15"/>
      <c r="G866" s="24"/>
      <c r="H866" s="9" t="s">
        <v>2636</v>
      </c>
    </row>
    <row r="867" spans="1:22" ht="16.5" thickBot="1" x14ac:dyDescent="0.3">
      <c r="A867" s="15"/>
      <c r="G867" s="24"/>
      <c r="H867" s="9" t="s">
        <v>2637</v>
      </c>
    </row>
    <row r="868" spans="1:22" ht="16.5" thickBot="1" x14ac:dyDescent="0.3">
      <c r="A868" s="15" t="s">
        <v>202</v>
      </c>
      <c r="B868" s="16" t="s">
        <v>75</v>
      </c>
      <c r="C868" s="16" t="s">
        <v>1814</v>
      </c>
      <c r="D868" s="16">
        <v>225</v>
      </c>
      <c r="E868" s="16">
        <v>75</v>
      </c>
      <c r="F868" s="16">
        <v>16</v>
      </c>
      <c r="G868" s="24" t="s">
        <v>2307</v>
      </c>
      <c r="I868" t="s">
        <v>77</v>
      </c>
      <c r="J868" t="s">
        <v>84</v>
      </c>
      <c r="K868" t="s">
        <v>2006</v>
      </c>
      <c r="L868" t="s">
        <v>2120</v>
      </c>
      <c r="M868" t="s">
        <v>2044</v>
      </c>
      <c r="N868">
        <f t="shared" ref="N868:N901" si="16">IF(M868="L",120,IF(M868="M", 130, IF(M868="N",140, IF(M868="P",150,IF(M868="Q",160,IF(M868="R",170,IF(M868="S",180,IF(M868="T",190,IF(M868="H",210, IF(M868="V",240,IF(M868="W",270,IF(M868="Y",300,"error"))))))))))))</f>
        <v>170</v>
      </c>
      <c r="O868" t="s">
        <v>2053</v>
      </c>
      <c r="P868" t="s">
        <v>2081</v>
      </c>
      <c r="Q868" t="s">
        <v>2081</v>
      </c>
      <c r="R868" t="s">
        <v>2081</v>
      </c>
      <c r="S868" t="s">
        <v>79</v>
      </c>
      <c r="T868" t="s">
        <v>82</v>
      </c>
      <c r="U868" t="s">
        <v>82</v>
      </c>
      <c r="V868">
        <v>10</v>
      </c>
    </row>
    <row r="869" spans="1:22" ht="16.5" thickBot="1" x14ac:dyDescent="0.3">
      <c r="A869" s="15" t="s">
        <v>492</v>
      </c>
      <c r="B869" s="16" t="s">
        <v>1700</v>
      </c>
      <c r="C869" s="16" t="s">
        <v>1817</v>
      </c>
      <c r="D869" s="16">
        <v>255</v>
      </c>
      <c r="E869" s="16">
        <v>60</v>
      </c>
      <c r="F869" s="16">
        <v>18</v>
      </c>
      <c r="G869" s="24" t="s">
        <v>2229</v>
      </c>
      <c r="I869" t="s">
        <v>77</v>
      </c>
      <c r="J869" t="s">
        <v>84</v>
      </c>
      <c r="K869">
        <v>112</v>
      </c>
      <c r="L869">
        <f>VLOOKUP(K869,Sheet4!$A$2:$B$73,2,FALSE)</f>
        <v>1120</v>
      </c>
      <c r="M869" t="s">
        <v>2041</v>
      </c>
      <c r="N869">
        <f t="shared" si="16"/>
        <v>210</v>
      </c>
      <c r="O869" t="s">
        <v>85</v>
      </c>
      <c r="P869" t="s">
        <v>80</v>
      </c>
      <c r="Q869" t="s">
        <v>81</v>
      </c>
      <c r="R869">
        <v>640</v>
      </c>
      <c r="S869" t="s">
        <v>79</v>
      </c>
      <c r="T869" t="s">
        <v>82</v>
      </c>
      <c r="U869" t="s">
        <v>82</v>
      </c>
      <c r="V869" t="s">
        <v>2050</v>
      </c>
    </row>
    <row r="870" spans="1:22" ht="16.5" thickBot="1" x14ac:dyDescent="0.3">
      <c r="A870" s="15" t="s">
        <v>493</v>
      </c>
      <c r="B870" s="16" t="s">
        <v>1697</v>
      </c>
      <c r="C870" s="16" t="s">
        <v>1848</v>
      </c>
      <c r="D870" s="16">
        <v>275</v>
      </c>
      <c r="E870" s="16">
        <v>60</v>
      </c>
      <c r="F870" s="16">
        <v>20</v>
      </c>
      <c r="G870" s="24" t="s">
        <v>2184</v>
      </c>
      <c r="H870" s="9" t="s">
        <v>2837</v>
      </c>
      <c r="I870" t="s">
        <v>77</v>
      </c>
      <c r="J870" t="s">
        <v>84</v>
      </c>
      <c r="K870">
        <v>115</v>
      </c>
      <c r="L870">
        <f>VLOOKUP(K870,Sheet4!$A$2:$B$73,2,FALSE)</f>
        <v>1215</v>
      </c>
      <c r="M870" t="s">
        <v>2045</v>
      </c>
      <c r="N870">
        <f t="shared" si="16"/>
        <v>190</v>
      </c>
      <c r="O870" t="s">
        <v>2052</v>
      </c>
      <c r="P870" t="s">
        <v>80</v>
      </c>
      <c r="Q870" t="s">
        <v>81</v>
      </c>
      <c r="R870">
        <v>620</v>
      </c>
      <c r="S870" t="s">
        <v>2640</v>
      </c>
      <c r="T870" t="s">
        <v>82</v>
      </c>
      <c r="U870" t="s">
        <v>82</v>
      </c>
      <c r="V870">
        <v>4</v>
      </c>
    </row>
    <row r="871" spans="1:22" ht="16.5" thickBot="1" x14ac:dyDescent="0.3">
      <c r="A871" s="15"/>
      <c r="G871" s="24"/>
      <c r="H871" s="9" t="s">
        <v>2838</v>
      </c>
    </row>
    <row r="872" spans="1:22" ht="16.5" thickBot="1" x14ac:dyDescent="0.3">
      <c r="A872" s="15"/>
      <c r="G872" s="24"/>
      <c r="H872" s="9" t="s">
        <v>2839</v>
      </c>
    </row>
    <row r="873" spans="1:22" ht="16.5" thickBot="1" x14ac:dyDescent="0.3">
      <c r="A873" s="15" t="s">
        <v>494</v>
      </c>
      <c r="B873" s="16" t="s">
        <v>1700</v>
      </c>
      <c r="C873" s="16" t="s">
        <v>1769</v>
      </c>
      <c r="D873" s="16">
        <v>195</v>
      </c>
      <c r="E873" s="16">
        <v>55</v>
      </c>
      <c r="F873" s="16">
        <v>16</v>
      </c>
      <c r="G873" s="24" t="s">
        <v>2212</v>
      </c>
      <c r="I873" t="s">
        <v>1718</v>
      </c>
      <c r="J873" t="s">
        <v>1720</v>
      </c>
      <c r="K873">
        <v>87</v>
      </c>
      <c r="L873">
        <f>VLOOKUP(K873,Sheet4!$A$2:$B$73,2,FALSE)</f>
        <v>545</v>
      </c>
      <c r="M873" t="s">
        <v>2042</v>
      </c>
      <c r="N873">
        <f t="shared" si="16"/>
        <v>240</v>
      </c>
      <c r="O873" t="s">
        <v>2052</v>
      </c>
      <c r="P873" t="s">
        <v>80</v>
      </c>
      <c r="Q873" t="s">
        <v>80</v>
      </c>
      <c r="R873">
        <v>500</v>
      </c>
      <c r="S873" t="s">
        <v>79</v>
      </c>
      <c r="T873" t="s">
        <v>82</v>
      </c>
      <c r="U873" t="s">
        <v>82</v>
      </c>
      <c r="V873" t="s">
        <v>2050</v>
      </c>
    </row>
    <row r="874" spans="1:22" ht="16.5" thickBot="1" x14ac:dyDescent="0.3">
      <c r="A874" s="15" t="s">
        <v>495</v>
      </c>
      <c r="B874" s="16" t="s">
        <v>1697</v>
      </c>
      <c r="C874" s="16" t="s">
        <v>1856</v>
      </c>
      <c r="D874" s="16">
        <v>235</v>
      </c>
      <c r="E874" s="16">
        <v>60</v>
      </c>
      <c r="F874" s="16">
        <v>17</v>
      </c>
      <c r="G874" s="24" t="s">
        <v>2180</v>
      </c>
      <c r="H874" s="9" t="s">
        <v>2825</v>
      </c>
      <c r="I874" t="s">
        <v>1718</v>
      </c>
      <c r="J874" t="s">
        <v>1720</v>
      </c>
      <c r="K874">
        <v>102</v>
      </c>
      <c r="L874">
        <f>VLOOKUP(K874,Sheet4!$A$2:$B$73,2,FALSE)</f>
        <v>850</v>
      </c>
      <c r="M874" t="s">
        <v>2045</v>
      </c>
      <c r="N874">
        <f t="shared" si="16"/>
        <v>190</v>
      </c>
      <c r="O874" t="s">
        <v>2052</v>
      </c>
      <c r="P874" t="s">
        <v>80</v>
      </c>
      <c r="Q874" t="s">
        <v>80</v>
      </c>
      <c r="R874">
        <v>780</v>
      </c>
      <c r="S874" t="s">
        <v>79</v>
      </c>
      <c r="T874" t="s">
        <v>82</v>
      </c>
      <c r="U874" t="s">
        <v>82</v>
      </c>
      <c r="V874">
        <v>4</v>
      </c>
    </row>
    <row r="875" spans="1:22" ht="16.5" thickBot="1" x14ac:dyDescent="0.3">
      <c r="A875" s="15"/>
      <c r="G875" s="24"/>
      <c r="H875" s="9" t="s">
        <v>2826</v>
      </c>
    </row>
    <row r="876" spans="1:22" ht="16.5" thickBot="1" x14ac:dyDescent="0.3">
      <c r="A876" s="15"/>
      <c r="G876" s="24"/>
      <c r="H876" s="9" t="s">
        <v>2827</v>
      </c>
    </row>
    <row r="877" spans="1:22" ht="16.5" thickBot="1" x14ac:dyDescent="0.3">
      <c r="A877" s="15" t="s">
        <v>496</v>
      </c>
      <c r="B877" s="16" t="s">
        <v>1700</v>
      </c>
      <c r="C877" s="16" t="s">
        <v>1752</v>
      </c>
      <c r="D877" s="16">
        <v>245</v>
      </c>
      <c r="E877" s="16">
        <v>70</v>
      </c>
      <c r="F877" s="16">
        <v>16</v>
      </c>
      <c r="G877" s="24" t="s">
        <v>2230</v>
      </c>
      <c r="I877" t="s">
        <v>77</v>
      </c>
      <c r="J877" t="s">
        <v>1719</v>
      </c>
      <c r="K877">
        <v>113</v>
      </c>
      <c r="L877">
        <f>VLOOKUP(K877,Sheet4!$A$2:$B$73,2,FALSE)</f>
        <v>1150</v>
      </c>
      <c r="M877" t="s">
        <v>2045</v>
      </c>
      <c r="N877">
        <f t="shared" si="16"/>
        <v>190</v>
      </c>
      <c r="O877" t="s">
        <v>2055</v>
      </c>
      <c r="P877" t="s">
        <v>2081</v>
      </c>
      <c r="Q877" t="s">
        <v>2081</v>
      </c>
      <c r="R877" t="s">
        <v>2081</v>
      </c>
      <c r="S877" t="s">
        <v>2638</v>
      </c>
      <c r="T877" t="s">
        <v>82</v>
      </c>
      <c r="U877" t="s">
        <v>82</v>
      </c>
      <c r="V877">
        <v>8</v>
      </c>
    </row>
    <row r="878" spans="1:22" ht="16.5" thickBot="1" x14ac:dyDescent="0.3">
      <c r="A878" s="15" t="s">
        <v>497</v>
      </c>
      <c r="B878" s="16" t="s">
        <v>1700</v>
      </c>
      <c r="C878" s="16" t="s">
        <v>1792</v>
      </c>
      <c r="D878" s="16">
        <v>255</v>
      </c>
      <c r="E878" s="16">
        <v>50</v>
      </c>
      <c r="F878" s="16">
        <v>20</v>
      </c>
      <c r="G878" s="24" t="s">
        <v>2235</v>
      </c>
      <c r="I878" t="s">
        <v>77</v>
      </c>
      <c r="J878" t="s">
        <v>1719</v>
      </c>
      <c r="K878">
        <v>109</v>
      </c>
      <c r="L878">
        <f>VLOOKUP(K878,Sheet4!$A$2:$B$73,2,FALSE)</f>
        <v>1030</v>
      </c>
      <c r="M878" t="s">
        <v>2041</v>
      </c>
      <c r="N878">
        <f t="shared" si="16"/>
        <v>210</v>
      </c>
      <c r="O878" t="s">
        <v>85</v>
      </c>
      <c r="P878" t="s">
        <v>80</v>
      </c>
      <c r="Q878" t="s">
        <v>80</v>
      </c>
      <c r="R878">
        <v>740</v>
      </c>
      <c r="S878" t="s">
        <v>79</v>
      </c>
      <c r="T878" t="s">
        <v>82</v>
      </c>
      <c r="U878" t="s">
        <v>82</v>
      </c>
      <c r="V878" t="s">
        <v>2050</v>
      </c>
    </row>
    <row r="879" spans="1:22" ht="16.5" thickBot="1" x14ac:dyDescent="0.3">
      <c r="A879" s="15" t="s">
        <v>498</v>
      </c>
      <c r="B879" s="16" t="s">
        <v>1707</v>
      </c>
      <c r="C879" s="16" t="s">
        <v>1820</v>
      </c>
      <c r="D879" s="16">
        <v>245</v>
      </c>
      <c r="E879" s="16">
        <v>75</v>
      </c>
      <c r="F879" s="16">
        <v>16</v>
      </c>
      <c r="G879" s="24" t="s">
        <v>2359</v>
      </c>
      <c r="I879" t="s">
        <v>77</v>
      </c>
      <c r="J879" t="s">
        <v>1719</v>
      </c>
      <c r="K879">
        <v>111</v>
      </c>
      <c r="L879">
        <f>VLOOKUP(K879,Sheet4!$A$2:$B$73,2,FALSE)</f>
        <v>1090</v>
      </c>
      <c r="M879" t="s">
        <v>2045</v>
      </c>
      <c r="N879">
        <f t="shared" si="16"/>
        <v>190</v>
      </c>
      <c r="O879" t="s">
        <v>2052</v>
      </c>
      <c r="P879" t="s">
        <v>80</v>
      </c>
      <c r="Q879" t="s">
        <v>81</v>
      </c>
      <c r="R879">
        <v>460</v>
      </c>
      <c r="S879" t="s">
        <v>79</v>
      </c>
      <c r="T879" t="s">
        <v>82</v>
      </c>
      <c r="U879" t="s">
        <v>82</v>
      </c>
      <c r="V879" t="s">
        <v>2050</v>
      </c>
    </row>
    <row r="880" spans="1:22" ht="16.5" thickBot="1" x14ac:dyDescent="0.3">
      <c r="A880" s="15" t="s">
        <v>499</v>
      </c>
      <c r="B880" s="16" t="s">
        <v>1700</v>
      </c>
      <c r="C880" s="16" t="s">
        <v>1817</v>
      </c>
      <c r="D880" s="16">
        <v>275</v>
      </c>
      <c r="E880" s="16">
        <v>60</v>
      </c>
      <c r="F880" s="16">
        <v>20</v>
      </c>
      <c r="G880" s="24" t="s">
        <v>2229</v>
      </c>
      <c r="I880" t="s">
        <v>77</v>
      </c>
      <c r="J880" t="s">
        <v>84</v>
      </c>
      <c r="K880">
        <v>115</v>
      </c>
      <c r="L880">
        <f>VLOOKUP(K880,Sheet4!$A$2:$B$73,2,FALSE)</f>
        <v>1215</v>
      </c>
      <c r="M880" t="s">
        <v>2045</v>
      </c>
      <c r="N880">
        <f t="shared" si="16"/>
        <v>190</v>
      </c>
      <c r="O880" t="s">
        <v>2052</v>
      </c>
      <c r="P880" t="s">
        <v>80</v>
      </c>
      <c r="Q880" t="s">
        <v>81</v>
      </c>
      <c r="R880">
        <v>640</v>
      </c>
      <c r="S880" t="s">
        <v>2641</v>
      </c>
      <c r="T880" t="s">
        <v>82</v>
      </c>
      <c r="U880" t="s">
        <v>82</v>
      </c>
      <c r="V880" t="s">
        <v>2050</v>
      </c>
    </row>
    <row r="881" spans="1:22" ht="16.5" thickBot="1" x14ac:dyDescent="0.3">
      <c r="A881" s="15" t="s">
        <v>500</v>
      </c>
      <c r="B881" s="16" t="s">
        <v>1700</v>
      </c>
      <c r="C881" s="16" t="s">
        <v>1732</v>
      </c>
      <c r="D881" s="16">
        <v>215</v>
      </c>
      <c r="E881" s="16">
        <v>55</v>
      </c>
      <c r="F881" s="16">
        <v>17</v>
      </c>
      <c r="G881" s="24" t="s">
        <v>2211</v>
      </c>
      <c r="I881" t="s">
        <v>1718</v>
      </c>
      <c r="J881" t="s">
        <v>1720</v>
      </c>
      <c r="K881">
        <v>94</v>
      </c>
      <c r="L881">
        <f>VLOOKUP(K881,Sheet4!$A$2:$B$73,2,FALSE)</f>
        <v>670</v>
      </c>
      <c r="M881" t="s">
        <v>2042</v>
      </c>
      <c r="N881">
        <f t="shared" si="16"/>
        <v>240</v>
      </c>
      <c r="O881" t="s">
        <v>2052</v>
      </c>
      <c r="P881" t="s">
        <v>2067</v>
      </c>
      <c r="Q881" t="s">
        <v>80</v>
      </c>
      <c r="R881">
        <v>260</v>
      </c>
      <c r="S881" t="s">
        <v>79</v>
      </c>
      <c r="T881" t="s">
        <v>82</v>
      </c>
      <c r="U881" t="s">
        <v>82</v>
      </c>
      <c r="V881" t="s">
        <v>2050</v>
      </c>
    </row>
    <row r="882" spans="1:22" ht="16.5" thickBot="1" x14ac:dyDescent="0.3">
      <c r="A882" s="15"/>
      <c r="G882" s="24"/>
    </row>
    <row r="883" spans="1:22" ht="16.5" thickBot="1" x14ac:dyDescent="0.3">
      <c r="A883" s="15"/>
      <c r="G883" s="24"/>
    </row>
    <row r="884" spans="1:22" ht="16.5" thickBot="1" x14ac:dyDescent="0.3">
      <c r="A884" s="15" t="s">
        <v>1639</v>
      </c>
      <c r="B884" s="16" t="s">
        <v>75</v>
      </c>
      <c r="C884" s="16" t="s">
        <v>1724</v>
      </c>
      <c r="D884" s="16">
        <v>185</v>
      </c>
      <c r="E884" s="16">
        <v>65</v>
      </c>
      <c r="F884" s="16">
        <v>15</v>
      </c>
      <c r="G884" s="24" t="s">
        <v>2248</v>
      </c>
      <c r="I884" t="s">
        <v>1718</v>
      </c>
      <c r="J884" t="s">
        <v>1719</v>
      </c>
      <c r="K884">
        <v>88</v>
      </c>
      <c r="L884">
        <f>VLOOKUP(K884,Sheet4!$A$2:$B$73,2,FALSE)</f>
        <v>560</v>
      </c>
      <c r="M884" t="s">
        <v>2041</v>
      </c>
      <c r="N884">
        <f t="shared" si="16"/>
        <v>210</v>
      </c>
      <c r="O884" t="s">
        <v>2052</v>
      </c>
      <c r="P884" t="s">
        <v>80</v>
      </c>
      <c r="Q884" t="s">
        <v>80</v>
      </c>
      <c r="R884">
        <v>280</v>
      </c>
      <c r="S884" t="s">
        <v>79</v>
      </c>
      <c r="T884" t="s">
        <v>2051</v>
      </c>
      <c r="U884" t="s">
        <v>82</v>
      </c>
      <c r="V884" t="s">
        <v>2050</v>
      </c>
    </row>
    <row r="885" spans="1:22" ht="16.5" thickBot="1" x14ac:dyDescent="0.3">
      <c r="A885" s="15" t="s">
        <v>1128</v>
      </c>
      <c r="B885" s="16" t="s">
        <v>75</v>
      </c>
      <c r="C885" s="16" t="s">
        <v>1793</v>
      </c>
      <c r="D885" s="16">
        <v>245</v>
      </c>
      <c r="E885" s="16">
        <v>45</v>
      </c>
      <c r="F885" s="16">
        <v>18</v>
      </c>
      <c r="G885" s="24" t="s">
        <v>2270</v>
      </c>
      <c r="I885" t="s">
        <v>1718</v>
      </c>
      <c r="J885" t="s">
        <v>1719</v>
      </c>
      <c r="K885">
        <v>96</v>
      </c>
      <c r="L885">
        <f>VLOOKUP(K885,Sheet4!$A$2:$B$73,2,FALSE)</f>
        <v>710</v>
      </c>
      <c r="M885" t="s">
        <v>2042</v>
      </c>
      <c r="N885">
        <f t="shared" si="16"/>
        <v>240</v>
      </c>
      <c r="O885" t="s">
        <v>2052</v>
      </c>
      <c r="P885" t="s">
        <v>80</v>
      </c>
      <c r="Q885" t="s">
        <v>80</v>
      </c>
      <c r="R885">
        <v>260</v>
      </c>
      <c r="S885" t="s">
        <v>79</v>
      </c>
      <c r="T885" t="s">
        <v>2051</v>
      </c>
      <c r="U885" t="s">
        <v>82</v>
      </c>
      <c r="V885" t="s">
        <v>2050</v>
      </c>
    </row>
    <row r="886" spans="1:22" ht="16.5" thickBot="1" x14ac:dyDescent="0.3">
      <c r="A886" s="15" t="s">
        <v>503</v>
      </c>
      <c r="B886" s="16" t="s">
        <v>1702</v>
      </c>
      <c r="C886" s="16" t="s">
        <v>1774</v>
      </c>
      <c r="D886" s="16">
        <v>235</v>
      </c>
      <c r="E886" s="16">
        <v>45</v>
      </c>
      <c r="F886" s="16">
        <v>17</v>
      </c>
      <c r="G886" s="24" t="s">
        <v>2313</v>
      </c>
      <c r="H886" s="9" t="s">
        <v>2901</v>
      </c>
      <c r="I886" t="s">
        <v>1718</v>
      </c>
      <c r="J886" t="s">
        <v>1719</v>
      </c>
      <c r="K886">
        <v>94</v>
      </c>
      <c r="L886">
        <f>VLOOKUP(K886,Sheet4!$A$2:$B$73,2,FALSE)</f>
        <v>670</v>
      </c>
      <c r="M886" t="s">
        <v>2043</v>
      </c>
      <c r="N886">
        <f t="shared" si="16"/>
        <v>270</v>
      </c>
      <c r="O886" t="s">
        <v>85</v>
      </c>
      <c r="P886" t="s">
        <v>80</v>
      </c>
      <c r="Q886" t="s">
        <v>80</v>
      </c>
      <c r="R886">
        <v>460</v>
      </c>
      <c r="S886" t="s">
        <v>79</v>
      </c>
      <c r="T886" t="s">
        <v>82</v>
      </c>
      <c r="U886" t="s">
        <v>82</v>
      </c>
      <c r="V886" t="s">
        <v>2050</v>
      </c>
    </row>
    <row r="887" spans="1:22" ht="16.5" thickBot="1" x14ac:dyDescent="0.3">
      <c r="A887" s="15"/>
      <c r="G887" s="24"/>
      <c r="H887" s="9" t="s">
        <v>2902</v>
      </c>
    </row>
    <row r="888" spans="1:22" ht="16.5" thickBot="1" x14ac:dyDescent="0.3">
      <c r="A888" s="15"/>
      <c r="G888" s="24"/>
      <c r="H888" s="9" t="s">
        <v>2903</v>
      </c>
    </row>
    <row r="889" spans="1:22" ht="16.5" thickBot="1" x14ac:dyDescent="0.3">
      <c r="A889" s="15" t="s">
        <v>1195</v>
      </c>
      <c r="B889" s="16" t="s">
        <v>75</v>
      </c>
      <c r="C889" s="16" t="s">
        <v>1857</v>
      </c>
      <c r="D889" s="16">
        <v>225</v>
      </c>
      <c r="E889" s="16">
        <v>55</v>
      </c>
      <c r="F889" s="16">
        <v>18</v>
      </c>
      <c r="G889" s="24" t="s">
        <v>2268</v>
      </c>
      <c r="I889" t="s">
        <v>1718</v>
      </c>
      <c r="J889" t="s">
        <v>1719</v>
      </c>
      <c r="K889">
        <v>97</v>
      </c>
      <c r="L889">
        <f>VLOOKUP(K889,Sheet4!$A$2:$B$73,2,FALSE)</f>
        <v>730</v>
      </c>
      <c r="M889" t="s">
        <v>2041</v>
      </c>
      <c r="N889">
        <f t="shared" si="16"/>
        <v>210</v>
      </c>
      <c r="O889" t="s">
        <v>2052</v>
      </c>
      <c r="P889" t="s">
        <v>80</v>
      </c>
      <c r="Q889" t="s">
        <v>80</v>
      </c>
      <c r="R889">
        <v>400</v>
      </c>
      <c r="S889" t="s">
        <v>79</v>
      </c>
      <c r="T889" t="s">
        <v>82</v>
      </c>
      <c r="U889" t="s">
        <v>82</v>
      </c>
      <c r="V889" t="s">
        <v>2050</v>
      </c>
    </row>
    <row r="890" spans="1:22" ht="16.5" thickBot="1" x14ac:dyDescent="0.3">
      <c r="A890" s="15" t="s">
        <v>222</v>
      </c>
      <c r="B890" s="16" t="s">
        <v>1703</v>
      </c>
      <c r="C890" s="16" t="s">
        <v>1782</v>
      </c>
      <c r="D890" s="16">
        <v>185</v>
      </c>
      <c r="E890" s="16">
        <v>55</v>
      </c>
      <c r="F890" s="16">
        <v>16</v>
      </c>
      <c r="G890" s="24" t="s">
        <v>2172</v>
      </c>
      <c r="H890" s="9" t="s">
        <v>2782</v>
      </c>
      <c r="I890" t="s">
        <v>1718</v>
      </c>
      <c r="J890" t="s">
        <v>1719</v>
      </c>
      <c r="K890">
        <v>83</v>
      </c>
      <c r="L890">
        <f>VLOOKUP(K890,Sheet4!$A$2:$B$73,2,FALSE)</f>
        <v>487</v>
      </c>
      <c r="M890" t="s">
        <v>2042</v>
      </c>
      <c r="N890">
        <f t="shared" si="16"/>
        <v>240</v>
      </c>
      <c r="O890" t="s">
        <v>2052</v>
      </c>
      <c r="P890" t="s">
        <v>80</v>
      </c>
      <c r="Q890" t="s">
        <v>80</v>
      </c>
      <c r="R890">
        <v>320</v>
      </c>
      <c r="S890" t="s">
        <v>79</v>
      </c>
      <c r="T890" t="s">
        <v>82</v>
      </c>
      <c r="U890" t="s">
        <v>82</v>
      </c>
      <c r="V890" t="s">
        <v>2050</v>
      </c>
    </row>
    <row r="891" spans="1:22" ht="16.5" thickBot="1" x14ac:dyDescent="0.3">
      <c r="A891" s="15"/>
      <c r="G891" s="24"/>
      <c r="H891" s="9" t="s">
        <v>2783</v>
      </c>
    </row>
    <row r="892" spans="1:22" ht="16.5" thickBot="1" x14ac:dyDescent="0.3">
      <c r="A892" s="15"/>
      <c r="G892" s="24"/>
      <c r="H892" s="9" t="s">
        <v>2784</v>
      </c>
    </row>
    <row r="893" spans="1:22" ht="16.5" thickBot="1" x14ac:dyDescent="0.3">
      <c r="A893" s="15" t="s">
        <v>506</v>
      </c>
      <c r="B893" s="16" t="s">
        <v>1700</v>
      </c>
      <c r="C893" s="16" t="s">
        <v>1732</v>
      </c>
      <c r="D893" s="16">
        <v>225</v>
      </c>
      <c r="E893" s="16">
        <v>55</v>
      </c>
      <c r="F893" s="16">
        <v>19</v>
      </c>
      <c r="G893" s="24" t="s">
        <v>2211</v>
      </c>
      <c r="I893" t="s">
        <v>1718</v>
      </c>
      <c r="J893" t="s">
        <v>1720</v>
      </c>
      <c r="K893">
        <v>99</v>
      </c>
      <c r="L893">
        <f>VLOOKUP(K893,Sheet4!$A$2:$B$73,2,FALSE)</f>
        <v>775</v>
      </c>
      <c r="M893" t="s">
        <v>2041</v>
      </c>
      <c r="N893">
        <f t="shared" si="16"/>
        <v>210</v>
      </c>
      <c r="O893" t="s">
        <v>2052</v>
      </c>
      <c r="P893" t="s">
        <v>2067</v>
      </c>
      <c r="Q893" t="s">
        <v>80</v>
      </c>
      <c r="R893">
        <v>260</v>
      </c>
      <c r="S893" t="s">
        <v>79</v>
      </c>
      <c r="T893" t="s">
        <v>82</v>
      </c>
      <c r="U893" t="s">
        <v>82</v>
      </c>
      <c r="V893" t="s">
        <v>2050</v>
      </c>
    </row>
    <row r="894" spans="1:22" ht="16.5" thickBot="1" x14ac:dyDescent="0.3">
      <c r="A894" s="15"/>
      <c r="G894" s="24"/>
    </row>
    <row r="895" spans="1:22" ht="16.5" thickBot="1" x14ac:dyDescent="0.3">
      <c r="A895" s="15"/>
      <c r="G895" s="24"/>
    </row>
    <row r="896" spans="1:22" ht="16.5" thickBot="1" x14ac:dyDescent="0.3">
      <c r="A896" s="15" t="s">
        <v>507</v>
      </c>
      <c r="B896" s="16" t="s">
        <v>75</v>
      </c>
      <c r="C896" s="16" t="s">
        <v>1836</v>
      </c>
      <c r="D896" s="16">
        <v>235</v>
      </c>
      <c r="E896" s="16">
        <v>50</v>
      </c>
      <c r="F896" s="16">
        <v>17</v>
      </c>
      <c r="G896" s="24" t="s">
        <v>2273</v>
      </c>
      <c r="I896" t="s">
        <v>1718</v>
      </c>
      <c r="J896" t="s">
        <v>1996</v>
      </c>
      <c r="K896">
        <v>96</v>
      </c>
      <c r="L896">
        <f>VLOOKUP(K896,Sheet4!$A$2:$B$73,2,FALSE)</f>
        <v>710</v>
      </c>
      <c r="M896" t="s">
        <v>2043</v>
      </c>
      <c r="N896">
        <f t="shared" si="16"/>
        <v>270</v>
      </c>
      <c r="O896" t="s">
        <v>2052</v>
      </c>
      <c r="P896" t="s">
        <v>80</v>
      </c>
      <c r="Q896" t="s">
        <v>80</v>
      </c>
      <c r="R896">
        <v>560</v>
      </c>
      <c r="S896" t="s">
        <v>79</v>
      </c>
      <c r="T896" t="s">
        <v>82</v>
      </c>
      <c r="U896" t="s">
        <v>82</v>
      </c>
      <c r="V896" t="s">
        <v>2050</v>
      </c>
    </row>
    <row r="897" spans="1:22" ht="16.5" thickBot="1" x14ac:dyDescent="0.3">
      <c r="A897" s="15" t="s">
        <v>508</v>
      </c>
      <c r="B897" s="16" t="s">
        <v>75</v>
      </c>
      <c r="C897" s="16" t="s">
        <v>2278</v>
      </c>
      <c r="D897" s="16">
        <v>235</v>
      </c>
      <c r="E897" s="16">
        <v>55</v>
      </c>
      <c r="F897" s="16">
        <v>17</v>
      </c>
      <c r="G897" s="24" t="s">
        <v>2275</v>
      </c>
      <c r="I897" t="s">
        <v>1718</v>
      </c>
      <c r="J897" t="s">
        <v>1719</v>
      </c>
      <c r="K897">
        <v>99</v>
      </c>
      <c r="L897">
        <f>VLOOKUP(K897,Sheet4!$A$2:$B$73,2,FALSE)</f>
        <v>775</v>
      </c>
      <c r="M897" t="s">
        <v>2040</v>
      </c>
      <c r="N897">
        <f t="shared" si="16"/>
        <v>300</v>
      </c>
      <c r="O897" t="s">
        <v>2052</v>
      </c>
      <c r="P897" t="s">
        <v>80</v>
      </c>
      <c r="Q897" t="s">
        <v>80</v>
      </c>
      <c r="R897">
        <v>340</v>
      </c>
      <c r="S897" t="s">
        <v>79</v>
      </c>
      <c r="T897" t="s">
        <v>82</v>
      </c>
      <c r="U897" t="s">
        <v>82</v>
      </c>
      <c r="V897" t="s">
        <v>2050</v>
      </c>
    </row>
    <row r="898" spans="1:22" ht="16.5" thickBot="1" x14ac:dyDescent="0.3">
      <c r="A898" s="15" t="s">
        <v>817</v>
      </c>
      <c r="B898" s="16" t="s">
        <v>1700</v>
      </c>
      <c r="C898" s="16" t="s">
        <v>1732</v>
      </c>
      <c r="D898" s="16">
        <v>225</v>
      </c>
      <c r="E898" s="16">
        <v>45</v>
      </c>
      <c r="F898" s="16">
        <v>17</v>
      </c>
      <c r="G898" s="24" t="s">
        <v>2211</v>
      </c>
      <c r="I898" t="s">
        <v>1718</v>
      </c>
      <c r="J898" t="s">
        <v>1720</v>
      </c>
      <c r="K898">
        <v>91</v>
      </c>
      <c r="L898">
        <f>VLOOKUP(K898,Sheet4!$A$2:$B$73,2,FALSE)</f>
        <v>615</v>
      </c>
      <c r="M898" t="s">
        <v>2042</v>
      </c>
      <c r="N898">
        <f t="shared" si="16"/>
        <v>240</v>
      </c>
      <c r="O898" t="s">
        <v>2052</v>
      </c>
      <c r="P898" t="s">
        <v>2067</v>
      </c>
      <c r="Q898" t="s">
        <v>80</v>
      </c>
      <c r="R898">
        <v>260</v>
      </c>
      <c r="S898" t="s">
        <v>79</v>
      </c>
      <c r="T898" t="s">
        <v>2051</v>
      </c>
      <c r="U898" t="s">
        <v>82</v>
      </c>
      <c r="V898" t="s">
        <v>2050</v>
      </c>
    </row>
    <row r="899" spans="1:22" ht="16.5" thickBot="1" x14ac:dyDescent="0.3">
      <c r="A899" s="15"/>
      <c r="G899" s="24"/>
    </row>
    <row r="900" spans="1:22" ht="16.5" thickBot="1" x14ac:dyDescent="0.3">
      <c r="A900" s="15"/>
      <c r="G900" s="24"/>
    </row>
    <row r="901" spans="1:22" ht="16.5" thickBot="1" x14ac:dyDescent="0.3">
      <c r="A901" s="15">
        <v>66255</v>
      </c>
      <c r="B901" s="16" t="s">
        <v>1706</v>
      </c>
      <c r="C901" s="16" t="s">
        <v>2450</v>
      </c>
      <c r="D901" s="16">
        <v>265</v>
      </c>
      <c r="E901" s="16">
        <v>70</v>
      </c>
      <c r="F901" s="16">
        <v>17</v>
      </c>
      <c r="G901" s="24" t="s">
        <v>2406</v>
      </c>
      <c r="H901" s="9" t="s">
        <v>2412</v>
      </c>
      <c r="I901" t="s">
        <v>77</v>
      </c>
      <c r="J901" t="s">
        <v>84</v>
      </c>
      <c r="K901" t="s">
        <v>1998</v>
      </c>
      <c r="L901" t="s">
        <v>2115</v>
      </c>
      <c r="M901" t="s">
        <v>78</v>
      </c>
      <c r="N901">
        <f t="shared" si="16"/>
        <v>180</v>
      </c>
      <c r="O901" t="s">
        <v>2054</v>
      </c>
      <c r="P901" t="s">
        <v>2081</v>
      </c>
      <c r="Q901" t="s">
        <v>2081</v>
      </c>
      <c r="R901" t="s">
        <v>2081</v>
      </c>
      <c r="S901" t="s">
        <v>2638</v>
      </c>
      <c r="T901" t="s">
        <v>82</v>
      </c>
      <c r="U901" t="s">
        <v>82</v>
      </c>
      <c r="V901">
        <v>6</v>
      </c>
    </row>
    <row r="902" spans="1:22" ht="16.5" thickBot="1" x14ac:dyDescent="0.3">
      <c r="A902" s="15"/>
      <c r="G902" s="24"/>
      <c r="H902" s="9" t="s">
        <v>2413</v>
      </c>
    </row>
    <row r="903" spans="1:22" ht="16.5" thickBot="1" x14ac:dyDescent="0.3">
      <c r="A903" s="15"/>
      <c r="G903" s="24"/>
      <c r="H903" s="9" t="s">
        <v>2414</v>
      </c>
    </row>
    <row r="904" spans="1:22" ht="16.5" thickBot="1" x14ac:dyDescent="0.3">
      <c r="A904" s="15" t="s">
        <v>509</v>
      </c>
      <c r="B904" s="16" t="s">
        <v>1700</v>
      </c>
      <c r="C904" s="16" t="s">
        <v>1752</v>
      </c>
      <c r="D904" s="16">
        <v>205</v>
      </c>
      <c r="E904" s="16">
        <v>60</v>
      </c>
      <c r="F904" s="16">
        <v>16</v>
      </c>
      <c r="G904" s="24" t="s">
        <v>2230</v>
      </c>
      <c r="I904" t="s">
        <v>77</v>
      </c>
      <c r="J904" t="s">
        <v>1719</v>
      </c>
      <c r="K904">
        <v>92</v>
      </c>
      <c r="L904">
        <f>VLOOKUP(K904,Sheet4!$A$2:$B$73,2,FALSE)</f>
        <v>630</v>
      </c>
      <c r="M904" t="s">
        <v>2041</v>
      </c>
      <c r="N904">
        <f t="shared" ref="N904:N978" si="17">IF(M904="L",120,IF(M904="M", 130, IF(M904="N",140, IF(M904="P",150,IF(M904="Q",160,IF(M904="R",170,IF(M904="S",180,IF(M904="T",190,IF(M904="H",210, IF(M904="V",240,IF(M904="W",270,IF(M904="Y",300,"error"))))))))))))</f>
        <v>210</v>
      </c>
      <c r="O904" t="s">
        <v>2052</v>
      </c>
      <c r="P904" t="s">
        <v>80</v>
      </c>
      <c r="Q904" t="s">
        <v>81</v>
      </c>
      <c r="R904">
        <v>440</v>
      </c>
      <c r="S904" t="s">
        <v>79</v>
      </c>
      <c r="T904" t="s">
        <v>82</v>
      </c>
      <c r="U904" t="s">
        <v>82</v>
      </c>
      <c r="V904" t="s">
        <v>2050</v>
      </c>
    </row>
    <row r="905" spans="1:22" ht="16.5" thickBot="1" x14ac:dyDescent="0.3">
      <c r="A905" s="15" t="s">
        <v>510</v>
      </c>
      <c r="B905" s="16" t="s">
        <v>1697</v>
      </c>
      <c r="C905" s="16" t="s">
        <v>1848</v>
      </c>
      <c r="D905" s="16">
        <v>275</v>
      </c>
      <c r="E905" s="16">
        <v>65</v>
      </c>
      <c r="F905" s="16">
        <v>18</v>
      </c>
      <c r="G905" s="24" t="s">
        <v>2184</v>
      </c>
      <c r="H905" s="9" t="s">
        <v>2837</v>
      </c>
      <c r="I905" t="s">
        <v>77</v>
      </c>
      <c r="J905" t="s">
        <v>84</v>
      </c>
      <c r="K905">
        <v>116</v>
      </c>
      <c r="L905">
        <f>VLOOKUP(K905,Sheet4!$A$2:$B$73,2,FALSE)</f>
        <v>1250</v>
      </c>
      <c r="M905" t="s">
        <v>2045</v>
      </c>
      <c r="N905">
        <f t="shared" si="17"/>
        <v>190</v>
      </c>
      <c r="O905" t="s">
        <v>2052</v>
      </c>
      <c r="P905" t="s">
        <v>80</v>
      </c>
      <c r="Q905" t="s">
        <v>81</v>
      </c>
      <c r="R905">
        <v>620</v>
      </c>
      <c r="S905" t="s">
        <v>2640</v>
      </c>
      <c r="T905" t="s">
        <v>82</v>
      </c>
      <c r="U905" t="s">
        <v>82</v>
      </c>
      <c r="V905">
        <v>4</v>
      </c>
    </row>
    <row r="906" spans="1:22" ht="16.5" thickBot="1" x14ac:dyDescent="0.3">
      <c r="A906" s="15"/>
      <c r="G906" s="24"/>
      <c r="H906" s="9" t="s">
        <v>2838</v>
      </c>
    </row>
    <row r="907" spans="1:22" ht="16.5" thickBot="1" x14ac:dyDescent="0.3">
      <c r="A907" s="15"/>
      <c r="G907" s="24"/>
      <c r="H907" s="9" t="s">
        <v>2839</v>
      </c>
    </row>
    <row r="908" spans="1:22" ht="16.5" thickBot="1" x14ac:dyDescent="0.3">
      <c r="A908" s="15" t="s">
        <v>646</v>
      </c>
      <c r="B908" s="16" t="s">
        <v>75</v>
      </c>
      <c r="C908" s="16" t="s">
        <v>1858</v>
      </c>
      <c r="D908" s="16">
        <v>225</v>
      </c>
      <c r="E908" s="16">
        <v>75</v>
      </c>
      <c r="F908" s="16">
        <v>16</v>
      </c>
      <c r="G908" s="24" t="s">
        <v>2288</v>
      </c>
      <c r="I908" t="s">
        <v>77</v>
      </c>
      <c r="J908" t="s">
        <v>1994</v>
      </c>
      <c r="K908" t="s">
        <v>2022</v>
      </c>
      <c r="L908" t="s">
        <v>2124</v>
      </c>
      <c r="M908" t="s">
        <v>2044</v>
      </c>
      <c r="N908">
        <f t="shared" si="17"/>
        <v>170</v>
      </c>
      <c r="O908" t="s">
        <v>2053</v>
      </c>
      <c r="P908" t="s">
        <v>2081</v>
      </c>
      <c r="Q908" t="s">
        <v>2081</v>
      </c>
      <c r="R908" t="s">
        <v>2081</v>
      </c>
      <c r="S908" t="s">
        <v>79</v>
      </c>
      <c r="T908" t="s">
        <v>82</v>
      </c>
      <c r="U908" t="s">
        <v>82</v>
      </c>
      <c r="V908">
        <v>10</v>
      </c>
    </row>
    <row r="909" spans="1:22" ht="16.5" thickBot="1" x14ac:dyDescent="0.3">
      <c r="A909" s="15" t="s">
        <v>512</v>
      </c>
      <c r="B909" s="16" t="s">
        <v>1700</v>
      </c>
      <c r="C909" s="16" t="s">
        <v>1776</v>
      </c>
      <c r="D909" s="16">
        <v>215</v>
      </c>
      <c r="E909" s="16">
        <v>60</v>
      </c>
      <c r="F909" s="16">
        <v>17</v>
      </c>
      <c r="G909" s="24" t="s">
        <v>2214</v>
      </c>
      <c r="I909" t="s">
        <v>1718</v>
      </c>
      <c r="J909" t="s">
        <v>1720</v>
      </c>
      <c r="K909">
        <v>96</v>
      </c>
      <c r="L909">
        <f>VLOOKUP(K909,Sheet4!$A$2:$B$73,2,FALSE)</f>
        <v>710</v>
      </c>
      <c r="M909" t="s">
        <v>2045</v>
      </c>
      <c r="N909">
        <f t="shared" si="17"/>
        <v>190</v>
      </c>
      <c r="O909" t="s">
        <v>2052</v>
      </c>
      <c r="P909" t="s">
        <v>80</v>
      </c>
      <c r="Q909" t="s">
        <v>81</v>
      </c>
      <c r="R909">
        <v>760</v>
      </c>
      <c r="S909" t="s">
        <v>79</v>
      </c>
      <c r="T909" t="s">
        <v>82</v>
      </c>
      <c r="U909" t="s">
        <v>82</v>
      </c>
      <c r="V909" t="s">
        <v>2050</v>
      </c>
    </row>
    <row r="910" spans="1:22" ht="16.5" thickBot="1" x14ac:dyDescent="0.3">
      <c r="A910" s="15" t="s">
        <v>513</v>
      </c>
      <c r="B910" s="16" t="s">
        <v>1700</v>
      </c>
      <c r="C910" s="16" t="s">
        <v>1790</v>
      </c>
      <c r="D910" s="16">
        <v>235</v>
      </c>
      <c r="E910" s="16">
        <v>50</v>
      </c>
      <c r="F910" s="16">
        <v>18</v>
      </c>
      <c r="G910" s="24" t="s">
        <v>2234</v>
      </c>
      <c r="I910" t="s">
        <v>77</v>
      </c>
      <c r="J910" t="s">
        <v>1719</v>
      </c>
      <c r="K910">
        <v>97</v>
      </c>
      <c r="L910">
        <f>VLOOKUP(K910,Sheet4!$A$2:$B$73,2,FALSE)</f>
        <v>730</v>
      </c>
      <c r="M910" t="s">
        <v>2042</v>
      </c>
      <c r="N910">
        <f t="shared" si="17"/>
        <v>240</v>
      </c>
      <c r="O910" t="s">
        <v>2052</v>
      </c>
      <c r="P910" t="s">
        <v>80</v>
      </c>
      <c r="Q910" t="s">
        <v>80</v>
      </c>
      <c r="R910">
        <v>600</v>
      </c>
      <c r="S910" t="s">
        <v>79</v>
      </c>
      <c r="T910" t="s">
        <v>82</v>
      </c>
      <c r="U910" t="s">
        <v>82</v>
      </c>
      <c r="V910" t="s">
        <v>2050</v>
      </c>
    </row>
    <row r="911" spans="1:22" ht="16.5" thickBot="1" x14ac:dyDescent="0.3">
      <c r="A911" s="15" t="s">
        <v>514</v>
      </c>
      <c r="B911" s="16" t="s">
        <v>1700</v>
      </c>
      <c r="C911" s="16" t="s">
        <v>1721</v>
      </c>
      <c r="D911" s="16">
        <v>255</v>
      </c>
      <c r="E911" s="16">
        <v>45</v>
      </c>
      <c r="F911" s="16">
        <v>20</v>
      </c>
      <c r="G911" s="24" t="s">
        <v>2233</v>
      </c>
      <c r="H911" s="9" t="s">
        <v>2074</v>
      </c>
      <c r="I911" t="s">
        <v>77</v>
      </c>
      <c r="J911" t="s">
        <v>1719</v>
      </c>
      <c r="K911">
        <v>101</v>
      </c>
      <c r="L911">
        <f>VLOOKUP(K911,Sheet4!$A$2:$B$73,2,FALSE)</f>
        <v>825</v>
      </c>
      <c r="M911" t="s">
        <v>2043</v>
      </c>
      <c r="N911">
        <f t="shared" si="17"/>
        <v>270</v>
      </c>
      <c r="O911" t="s">
        <v>2052</v>
      </c>
      <c r="P911" t="s">
        <v>2067</v>
      </c>
      <c r="Q911" t="s">
        <v>80</v>
      </c>
      <c r="R911">
        <v>400</v>
      </c>
      <c r="S911" t="s">
        <v>79</v>
      </c>
      <c r="T911" t="s">
        <v>2051</v>
      </c>
      <c r="U911" t="s">
        <v>2051</v>
      </c>
      <c r="V911" t="s">
        <v>2050</v>
      </c>
    </row>
    <row r="912" spans="1:22" ht="16.5" thickBot="1" x14ac:dyDescent="0.3">
      <c r="A912" s="15" t="s">
        <v>515</v>
      </c>
      <c r="B912" s="16" t="s">
        <v>1700</v>
      </c>
      <c r="C912" s="16" t="s">
        <v>1731</v>
      </c>
      <c r="D912" s="16">
        <v>255</v>
      </c>
      <c r="E912" s="16">
        <v>40</v>
      </c>
      <c r="F912" s="16">
        <v>19</v>
      </c>
      <c r="G912" s="24" t="s">
        <v>2219</v>
      </c>
      <c r="I912" t="s">
        <v>1718</v>
      </c>
      <c r="J912" t="s">
        <v>1719</v>
      </c>
      <c r="K912">
        <v>96</v>
      </c>
      <c r="L912">
        <f>VLOOKUP(K912,Sheet4!$A$2:$B$73,2,FALSE)</f>
        <v>710</v>
      </c>
      <c r="M912" t="s">
        <v>2040</v>
      </c>
      <c r="N912">
        <f t="shared" si="17"/>
        <v>300</v>
      </c>
      <c r="O912" t="s">
        <v>2052</v>
      </c>
      <c r="P912" t="s">
        <v>2067</v>
      </c>
      <c r="Q912" t="s">
        <v>80</v>
      </c>
      <c r="R912">
        <v>220</v>
      </c>
      <c r="S912" t="s">
        <v>79</v>
      </c>
      <c r="T912" t="s">
        <v>82</v>
      </c>
      <c r="U912" t="s">
        <v>82</v>
      </c>
      <c r="V912" t="s">
        <v>2050</v>
      </c>
    </row>
    <row r="913" spans="1:22" ht="16.5" thickBot="1" x14ac:dyDescent="0.3">
      <c r="A913" s="15" t="s">
        <v>1332</v>
      </c>
      <c r="B913" s="16" t="s">
        <v>1700</v>
      </c>
      <c r="C913" s="16" t="s">
        <v>1721</v>
      </c>
      <c r="D913" s="16">
        <v>215</v>
      </c>
      <c r="E913" s="16">
        <v>65</v>
      </c>
      <c r="F913" s="16">
        <v>17</v>
      </c>
      <c r="G913" s="24" t="s">
        <v>2233</v>
      </c>
      <c r="H913" s="9" t="s">
        <v>2075</v>
      </c>
      <c r="I913" t="s">
        <v>1718</v>
      </c>
      <c r="J913" t="s">
        <v>1995</v>
      </c>
      <c r="K913">
        <v>99</v>
      </c>
      <c r="L913">
        <f>VLOOKUP(K913,Sheet4!$A$2:$B$73,2,FALSE)</f>
        <v>775</v>
      </c>
      <c r="M913" t="s">
        <v>2042</v>
      </c>
      <c r="N913">
        <f t="shared" si="17"/>
        <v>240</v>
      </c>
      <c r="O913" t="s">
        <v>2052</v>
      </c>
      <c r="P913" t="s">
        <v>2067</v>
      </c>
      <c r="Q913" t="s">
        <v>80</v>
      </c>
      <c r="R913">
        <v>400</v>
      </c>
      <c r="S913" t="s">
        <v>79</v>
      </c>
      <c r="T913" t="s">
        <v>2051</v>
      </c>
      <c r="U913" t="s">
        <v>82</v>
      </c>
      <c r="V913" t="s">
        <v>2050</v>
      </c>
    </row>
    <row r="914" spans="1:22" ht="16.5" thickBot="1" x14ac:dyDescent="0.3">
      <c r="A914" s="15" t="s">
        <v>952</v>
      </c>
      <c r="B914" s="16" t="s">
        <v>75</v>
      </c>
      <c r="C914" s="16" t="s">
        <v>1836</v>
      </c>
      <c r="D914" s="16">
        <v>215</v>
      </c>
      <c r="E914" s="16">
        <v>45</v>
      </c>
      <c r="F914" s="16">
        <v>18</v>
      </c>
      <c r="G914" s="24" t="s">
        <v>2273</v>
      </c>
      <c r="I914" t="s">
        <v>1718</v>
      </c>
      <c r="J914" t="s">
        <v>1996</v>
      </c>
      <c r="K914">
        <v>93</v>
      </c>
      <c r="L914">
        <f>VLOOKUP(K914,Sheet4!$A$2:$B$73,2,FALSE)</f>
        <v>650</v>
      </c>
      <c r="M914" t="s">
        <v>2043</v>
      </c>
      <c r="N914">
        <f t="shared" si="17"/>
        <v>270</v>
      </c>
      <c r="O914" t="s">
        <v>85</v>
      </c>
      <c r="P914" t="s">
        <v>80</v>
      </c>
      <c r="Q914" t="s">
        <v>80</v>
      </c>
      <c r="R914">
        <v>560</v>
      </c>
      <c r="S914" t="s">
        <v>79</v>
      </c>
      <c r="T914" t="s">
        <v>82</v>
      </c>
      <c r="U914" t="s">
        <v>82</v>
      </c>
      <c r="V914" t="s">
        <v>2050</v>
      </c>
    </row>
    <row r="915" spans="1:22" ht="16.5" thickBot="1" x14ac:dyDescent="0.3">
      <c r="A915" s="15" t="s">
        <v>518</v>
      </c>
      <c r="B915" s="16" t="s">
        <v>1697</v>
      </c>
      <c r="C915" s="16" t="s">
        <v>1777</v>
      </c>
      <c r="D915" s="16">
        <v>285</v>
      </c>
      <c r="E915" s="16">
        <v>60</v>
      </c>
      <c r="F915" s="16">
        <v>18</v>
      </c>
      <c r="G915" s="24" t="s">
        <v>2200</v>
      </c>
      <c r="H915" s="9" t="s">
        <v>2890</v>
      </c>
      <c r="I915" t="s">
        <v>77</v>
      </c>
      <c r="J915" t="s">
        <v>84</v>
      </c>
      <c r="K915">
        <v>120</v>
      </c>
      <c r="L915">
        <f>VLOOKUP(K915,Sheet4!$A$2:$B$73,2,FALSE)</f>
        <v>1400</v>
      </c>
      <c r="M915" t="s">
        <v>78</v>
      </c>
      <c r="N915">
        <f t="shared" si="17"/>
        <v>180</v>
      </c>
      <c r="O915" t="s">
        <v>85</v>
      </c>
      <c r="P915" t="s">
        <v>80</v>
      </c>
      <c r="Q915" t="s">
        <v>81</v>
      </c>
      <c r="R915">
        <v>520</v>
      </c>
      <c r="S915" t="s">
        <v>79</v>
      </c>
      <c r="T915" t="s">
        <v>82</v>
      </c>
      <c r="U915" t="s">
        <v>82</v>
      </c>
      <c r="V915">
        <v>4</v>
      </c>
    </row>
    <row r="916" spans="1:22" ht="16.5" thickBot="1" x14ac:dyDescent="0.3">
      <c r="A916" s="15"/>
      <c r="G916" s="24"/>
      <c r="H916" s="9" t="s">
        <v>2891</v>
      </c>
    </row>
    <row r="917" spans="1:22" ht="16.5" thickBot="1" x14ac:dyDescent="0.3">
      <c r="A917" s="15"/>
      <c r="G917" s="24"/>
      <c r="H917" s="9" t="s">
        <v>2892</v>
      </c>
    </row>
    <row r="918" spans="1:22" ht="16.5" thickBot="1" x14ac:dyDescent="0.3">
      <c r="A918" s="15" t="s">
        <v>519</v>
      </c>
      <c r="B918" s="16" t="s">
        <v>1697</v>
      </c>
      <c r="C918" s="16" t="s">
        <v>1805</v>
      </c>
      <c r="D918" s="16">
        <v>245</v>
      </c>
      <c r="E918" s="16">
        <v>75</v>
      </c>
      <c r="F918" s="16">
        <v>16</v>
      </c>
      <c r="G918" s="24" t="s">
        <v>2195</v>
      </c>
      <c r="H918" s="9" t="s">
        <v>2866</v>
      </c>
      <c r="I918" t="s">
        <v>77</v>
      </c>
      <c r="J918" t="s">
        <v>84</v>
      </c>
      <c r="K918" t="s">
        <v>2001</v>
      </c>
      <c r="L918" t="s">
        <v>2088</v>
      </c>
      <c r="M918" t="s">
        <v>2039</v>
      </c>
      <c r="N918">
        <f t="shared" si="17"/>
        <v>160</v>
      </c>
      <c r="O918" t="s">
        <v>2053</v>
      </c>
      <c r="P918" t="s">
        <v>2081</v>
      </c>
      <c r="Q918" t="s">
        <v>2081</v>
      </c>
      <c r="R918" t="s">
        <v>2081</v>
      </c>
      <c r="S918" t="s">
        <v>79</v>
      </c>
      <c r="T918" t="s">
        <v>82</v>
      </c>
      <c r="U918" t="s">
        <v>82</v>
      </c>
      <c r="V918">
        <v>10</v>
      </c>
    </row>
    <row r="919" spans="1:22" ht="16.5" thickBot="1" x14ac:dyDescent="0.3">
      <c r="A919" s="15"/>
      <c r="G919" s="24"/>
      <c r="H919" s="9" t="s">
        <v>2867</v>
      </c>
    </row>
    <row r="920" spans="1:22" ht="16.5" thickBot="1" x14ac:dyDescent="0.3">
      <c r="A920" s="15"/>
      <c r="G920" s="24"/>
      <c r="H920" s="9" t="s">
        <v>2868</v>
      </c>
    </row>
    <row r="921" spans="1:22" ht="16.5" thickBot="1" x14ac:dyDescent="0.3">
      <c r="A921" s="15" t="s">
        <v>520</v>
      </c>
      <c r="B921" s="16" t="s">
        <v>1700</v>
      </c>
      <c r="C921" s="16" t="s">
        <v>1859</v>
      </c>
      <c r="D921" s="16">
        <v>235</v>
      </c>
      <c r="E921" s="16">
        <v>55</v>
      </c>
      <c r="F921" s="16">
        <v>19</v>
      </c>
      <c r="G921" s="24" t="s">
        <v>2234</v>
      </c>
      <c r="I921" t="s">
        <v>77</v>
      </c>
      <c r="J921" t="s">
        <v>1719</v>
      </c>
      <c r="K921">
        <v>101</v>
      </c>
      <c r="L921">
        <f>VLOOKUP(K921,Sheet4!$A$2:$B$73,2,FALSE)</f>
        <v>825</v>
      </c>
      <c r="M921" t="s">
        <v>2042</v>
      </c>
      <c r="N921">
        <f t="shared" si="17"/>
        <v>240</v>
      </c>
      <c r="O921" t="s">
        <v>2052</v>
      </c>
      <c r="P921" t="s">
        <v>80</v>
      </c>
      <c r="Q921" t="s">
        <v>80</v>
      </c>
      <c r="R921">
        <v>520</v>
      </c>
      <c r="S921" t="s">
        <v>79</v>
      </c>
      <c r="T921" t="s">
        <v>2051</v>
      </c>
      <c r="U921" t="s">
        <v>82</v>
      </c>
      <c r="V921" t="s">
        <v>2050</v>
      </c>
    </row>
    <row r="922" spans="1:22" ht="16.5" thickBot="1" x14ac:dyDescent="0.3">
      <c r="A922" s="15" t="s">
        <v>521</v>
      </c>
      <c r="B922" s="16" t="s">
        <v>1700</v>
      </c>
      <c r="C922" s="16" t="s">
        <v>1769</v>
      </c>
      <c r="D922" s="16">
        <v>205</v>
      </c>
      <c r="E922" s="16">
        <v>60</v>
      </c>
      <c r="F922" s="16">
        <v>16</v>
      </c>
      <c r="G922" s="24" t="s">
        <v>2212</v>
      </c>
      <c r="I922" t="s">
        <v>1718</v>
      </c>
      <c r="J922" t="s">
        <v>1720</v>
      </c>
      <c r="K922">
        <v>92</v>
      </c>
      <c r="L922">
        <f>VLOOKUP(K922,Sheet4!$A$2:$B$73,2,FALSE)</f>
        <v>630</v>
      </c>
      <c r="M922" t="s">
        <v>2042</v>
      </c>
      <c r="N922">
        <f t="shared" si="17"/>
        <v>240</v>
      </c>
      <c r="O922" t="s">
        <v>2052</v>
      </c>
      <c r="P922" t="s">
        <v>2067</v>
      </c>
      <c r="Q922" t="s">
        <v>80</v>
      </c>
      <c r="R922">
        <v>260</v>
      </c>
      <c r="S922" t="s">
        <v>79</v>
      </c>
      <c r="T922" t="s">
        <v>82</v>
      </c>
      <c r="U922" t="s">
        <v>82</v>
      </c>
      <c r="V922" t="s">
        <v>2050</v>
      </c>
    </row>
    <row r="923" spans="1:22" ht="16.5" thickBot="1" x14ac:dyDescent="0.3">
      <c r="A923" s="15" t="s">
        <v>1180</v>
      </c>
      <c r="B923" s="16" t="s">
        <v>1703</v>
      </c>
      <c r="C923" s="16" t="s">
        <v>1730</v>
      </c>
      <c r="D923" s="16">
        <v>245</v>
      </c>
      <c r="E923" s="16">
        <v>35</v>
      </c>
      <c r="F923" s="16">
        <v>18</v>
      </c>
      <c r="G923" s="24" t="s">
        <v>2168</v>
      </c>
      <c r="H923" s="9" t="s">
        <v>2770</v>
      </c>
      <c r="I923" t="s">
        <v>1718</v>
      </c>
      <c r="J923" t="s">
        <v>1719</v>
      </c>
      <c r="K923">
        <v>88</v>
      </c>
      <c r="L923">
        <f>VLOOKUP(K923,Sheet4!$A$2:$B$73,2,FALSE)</f>
        <v>560</v>
      </c>
      <c r="M923" t="s">
        <v>2040</v>
      </c>
      <c r="N923">
        <f t="shared" si="17"/>
        <v>300</v>
      </c>
      <c r="O923" t="s">
        <v>2052</v>
      </c>
      <c r="P923" t="s">
        <v>80</v>
      </c>
      <c r="Q923" t="s">
        <v>80</v>
      </c>
      <c r="R923">
        <v>280</v>
      </c>
      <c r="S923" t="s">
        <v>79</v>
      </c>
      <c r="T923" t="s">
        <v>2051</v>
      </c>
      <c r="U923" t="s">
        <v>2051</v>
      </c>
      <c r="V923" t="s">
        <v>2050</v>
      </c>
    </row>
    <row r="924" spans="1:22" ht="16.5" thickBot="1" x14ac:dyDescent="0.3">
      <c r="A924" s="15"/>
      <c r="G924" s="24"/>
      <c r="H924" s="9" t="s">
        <v>2771</v>
      </c>
    </row>
    <row r="925" spans="1:22" ht="16.5" thickBot="1" x14ac:dyDescent="0.3">
      <c r="A925" s="15"/>
      <c r="G925" s="24"/>
      <c r="H925" s="9" t="s">
        <v>2772</v>
      </c>
    </row>
    <row r="926" spans="1:22" ht="16.5" thickBot="1" x14ac:dyDescent="0.3">
      <c r="A926" s="15" t="s">
        <v>959</v>
      </c>
      <c r="B926" s="16" t="s">
        <v>75</v>
      </c>
      <c r="C926" s="16" t="s">
        <v>1836</v>
      </c>
      <c r="D926" s="16">
        <v>275</v>
      </c>
      <c r="E926" s="16">
        <v>55</v>
      </c>
      <c r="F926" s="16">
        <v>20</v>
      </c>
      <c r="G926" s="24" t="s">
        <v>2273</v>
      </c>
      <c r="I926" t="s">
        <v>77</v>
      </c>
      <c r="J926" t="s">
        <v>1996</v>
      </c>
      <c r="K926">
        <v>117</v>
      </c>
      <c r="L926">
        <f>VLOOKUP(K926,Sheet4!$A$2:$B$73,2,FALSE)</f>
        <v>1285</v>
      </c>
      <c r="M926" t="s">
        <v>2042</v>
      </c>
      <c r="N926">
        <f t="shared" si="17"/>
        <v>240</v>
      </c>
      <c r="O926" t="s">
        <v>85</v>
      </c>
      <c r="P926" t="s">
        <v>80</v>
      </c>
      <c r="Q926" t="s">
        <v>80</v>
      </c>
      <c r="R926">
        <v>560</v>
      </c>
      <c r="S926" t="s">
        <v>79</v>
      </c>
      <c r="T926" t="s">
        <v>82</v>
      </c>
      <c r="U926" t="s">
        <v>82</v>
      </c>
      <c r="V926" t="s">
        <v>2050</v>
      </c>
    </row>
    <row r="927" spans="1:22" ht="16.5" thickBot="1" x14ac:dyDescent="0.3">
      <c r="A927" s="15">
        <v>70511</v>
      </c>
      <c r="B927" s="16" t="s">
        <v>1705</v>
      </c>
      <c r="C927" s="16" t="s">
        <v>2505</v>
      </c>
      <c r="D927" s="16">
        <v>10.5</v>
      </c>
      <c r="E927" s="16">
        <v>90</v>
      </c>
      <c r="F927" s="16">
        <v>15</v>
      </c>
      <c r="G927" s="24" t="s">
        <v>2506</v>
      </c>
      <c r="I927" t="s">
        <v>77</v>
      </c>
      <c r="J927" t="s">
        <v>1719</v>
      </c>
      <c r="K927">
        <v>109</v>
      </c>
      <c r="L927">
        <f>VLOOKUP(K927,Sheet4!$A$2:$B$73,2,FALSE)</f>
        <v>1030</v>
      </c>
      <c r="M927" t="s">
        <v>2044</v>
      </c>
      <c r="N927">
        <f t="shared" si="17"/>
        <v>170</v>
      </c>
      <c r="O927" t="s">
        <v>2054</v>
      </c>
      <c r="P927" t="s">
        <v>2081</v>
      </c>
      <c r="Q927" t="s">
        <v>2081</v>
      </c>
      <c r="R927" t="s">
        <v>2081</v>
      </c>
      <c r="S927" t="s">
        <v>2643</v>
      </c>
      <c r="T927" t="s">
        <v>82</v>
      </c>
      <c r="U927" t="s">
        <v>82</v>
      </c>
      <c r="V927">
        <v>6</v>
      </c>
    </row>
    <row r="928" spans="1:22" ht="16.5" thickBot="1" x14ac:dyDescent="0.3">
      <c r="A928" s="15" t="s">
        <v>524</v>
      </c>
      <c r="B928" s="16" t="s">
        <v>1700</v>
      </c>
      <c r="C928" s="16" t="s">
        <v>1781</v>
      </c>
      <c r="D928" s="16">
        <v>195</v>
      </c>
      <c r="E928" s="16">
        <v>70</v>
      </c>
      <c r="F928" s="16">
        <v>15</v>
      </c>
      <c r="G928" s="24" t="s">
        <v>2207</v>
      </c>
      <c r="H928" s="9" t="s">
        <v>2951</v>
      </c>
      <c r="I928" t="s">
        <v>77</v>
      </c>
      <c r="J928" t="s">
        <v>1719</v>
      </c>
      <c r="K928" t="s">
        <v>2023</v>
      </c>
      <c r="L928" t="s">
        <v>2105</v>
      </c>
      <c r="M928" t="s">
        <v>2045</v>
      </c>
      <c r="N928">
        <f t="shared" si="17"/>
        <v>190</v>
      </c>
      <c r="O928" t="s">
        <v>2054</v>
      </c>
      <c r="P928" t="s">
        <v>2081</v>
      </c>
      <c r="Q928" t="s">
        <v>2081</v>
      </c>
      <c r="R928" t="s">
        <v>2081</v>
      </c>
      <c r="S928" t="s">
        <v>79</v>
      </c>
      <c r="T928" t="s">
        <v>82</v>
      </c>
      <c r="U928" t="s">
        <v>82</v>
      </c>
      <c r="V928">
        <v>6</v>
      </c>
    </row>
    <row r="929" spans="1:22" ht="16.5" thickBot="1" x14ac:dyDescent="0.3">
      <c r="A929" s="15"/>
      <c r="G929" s="24"/>
      <c r="H929" s="9" t="s">
        <v>2952</v>
      </c>
    </row>
    <row r="930" spans="1:22" ht="16.5" thickBot="1" x14ac:dyDescent="0.3">
      <c r="A930" s="15"/>
      <c r="G930" s="24"/>
      <c r="H930" s="9" t="s">
        <v>2953</v>
      </c>
    </row>
    <row r="931" spans="1:22" ht="16.5" thickBot="1" x14ac:dyDescent="0.3">
      <c r="A931" s="15" t="s">
        <v>525</v>
      </c>
      <c r="B931" s="16" t="s">
        <v>1702</v>
      </c>
      <c r="C931" s="16" t="s">
        <v>1788</v>
      </c>
      <c r="D931" s="16">
        <v>265</v>
      </c>
      <c r="E931" s="16">
        <v>70</v>
      </c>
      <c r="F931" s="16">
        <v>17</v>
      </c>
      <c r="G931" s="24" t="s">
        <v>2320</v>
      </c>
      <c r="H931" s="9" t="s">
        <v>2914</v>
      </c>
      <c r="I931" t="s">
        <v>77</v>
      </c>
      <c r="J931" t="s">
        <v>1719</v>
      </c>
      <c r="K931">
        <v>115</v>
      </c>
      <c r="L931">
        <f>VLOOKUP(K931,Sheet4!$A$2:$B$73,2,FALSE)</f>
        <v>1215</v>
      </c>
      <c r="M931" t="s">
        <v>78</v>
      </c>
      <c r="N931">
        <f t="shared" si="17"/>
        <v>180</v>
      </c>
      <c r="O931" t="s">
        <v>2052</v>
      </c>
      <c r="P931" t="s">
        <v>80</v>
      </c>
      <c r="Q931" t="s">
        <v>81</v>
      </c>
      <c r="R931">
        <v>420</v>
      </c>
      <c r="S931" t="s">
        <v>79</v>
      </c>
      <c r="T931" t="s">
        <v>82</v>
      </c>
      <c r="U931" t="s">
        <v>82</v>
      </c>
      <c r="V931" t="s">
        <v>2050</v>
      </c>
    </row>
    <row r="932" spans="1:22" ht="16.5" thickBot="1" x14ac:dyDescent="0.3">
      <c r="A932" s="15"/>
      <c r="G932" s="24"/>
      <c r="H932" s="9" t="s">
        <v>2915</v>
      </c>
    </row>
    <row r="933" spans="1:22" ht="16.5" thickBot="1" x14ac:dyDescent="0.3">
      <c r="A933" s="15"/>
      <c r="G933" s="24"/>
      <c r="H933" s="9" t="s">
        <v>2916</v>
      </c>
    </row>
    <row r="934" spans="1:22" ht="16.5" thickBot="1" x14ac:dyDescent="0.3">
      <c r="A934" s="15">
        <v>10035604</v>
      </c>
      <c r="B934" s="16" t="s">
        <v>1704</v>
      </c>
      <c r="C934" s="16" t="s">
        <v>1733</v>
      </c>
      <c r="D934" s="16">
        <v>235</v>
      </c>
      <c r="E934" s="16">
        <v>75</v>
      </c>
      <c r="F934" s="16">
        <v>15</v>
      </c>
      <c r="G934" s="24" t="s">
        <v>2377</v>
      </c>
      <c r="I934" t="s">
        <v>77</v>
      </c>
      <c r="J934" t="s">
        <v>1719</v>
      </c>
      <c r="K934" t="s">
        <v>2000</v>
      </c>
      <c r="L934" t="s">
        <v>2103</v>
      </c>
      <c r="M934" t="s">
        <v>2039</v>
      </c>
      <c r="N934">
        <f t="shared" si="17"/>
        <v>160</v>
      </c>
      <c r="O934" t="s">
        <v>2054</v>
      </c>
      <c r="P934" t="s">
        <v>2081</v>
      </c>
      <c r="Q934" t="s">
        <v>2081</v>
      </c>
      <c r="R934" t="s">
        <v>2081</v>
      </c>
      <c r="S934" t="s">
        <v>79</v>
      </c>
      <c r="T934" t="s">
        <v>82</v>
      </c>
      <c r="U934" t="s">
        <v>82</v>
      </c>
      <c r="V934">
        <v>6</v>
      </c>
    </row>
    <row r="935" spans="1:22" ht="16.5" thickBot="1" x14ac:dyDescent="0.3">
      <c r="A935" s="15" t="s">
        <v>526</v>
      </c>
      <c r="B935" s="16" t="s">
        <v>1697</v>
      </c>
      <c r="C935" s="16" t="s">
        <v>1728</v>
      </c>
      <c r="D935" s="16">
        <v>265</v>
      </c>
      <c r="E935" s="16">
        <v>70</v>
      </c>
      <c r="F935" s="16">
        <v>16</v>
      </c>
      <c r="G935" s="24" t="s">
        <v>2196</v>
      </c>
      <c r="H935" s="9" t="s">
        <v>2876</v>
      </c>
      <c r="I935" t="s">
        <v>77</v>
      </c>
      <c r="J935" t="s">
        <v>1994</v>
      </c>
      <c r="K935" t="s">
        <v>1999</v>
      </c>
      <c r="L935" t="s">
        <v>2089</v>
      </c>
      <c r="M935" t="s">
        <v>2044</v>
      </c>
      <c r="N935">
        <f t="shared" si="17"/>
        <v>170</v>
      </c>
      <c r="O935" t="s">
        <v>2053</v>
      </c>
      <c r="P935" t="s">
        <v>2081</v>
      </c>
      <c r="Q935" t="s">
        <v>2081</v>
      </c>
      <c r="R935" t="s">
        <v>2081</v>
      </c>
      <c r="S935" t="s">
        <v>2640</v>
      </c>
      <c r="T935" t="s">
        <v>82</v>
      </c>
      <c r="U935" t="s">
        <v>82</v>
      </c>
      <c r="V935">
        <v>10</v>
      </c>
    </row>
    <row r="936" spans="1:22" ht="16.5" thickBot="1" x14ac:dyDescent="0.3">
      <c r="A936" s="15"/>
      <c r="G936" s="24"/>
      <c r="H936" s="9" t="s">
        <v>2875</v>
      </c>
    </row>
    <row r="937" spans="1:22" ht="16.5" thickBot="1" x14ac:dyDescent="0.3">
      <c r="A937" s="15"/>
      <c r="G937" s="24"/>
      <c r="H937" s="9" t="s">
        <v>2877</v>
      </c>
    </row>
    <row r="938" spans="1:22" ht="16.5" thickBot="1" x14ac:dyDescent="0.3">
      <c r="A938" s="15" t="s">
        <v>527</v>
      </c>
      <c r="B938" s="16" t="s">
        <v>1700</v>
      </c>
      <c r="C938" s="16" t="s">
        <v>1790</v>
      </c>
      <c r="D938" s="16">
        <v>235</v>
      </c>
      <c r="E938" s="16">
        <v>55</v>
      </c>
      <c r="F938" s="16">
        <v>19</v>
      </c>
      <c r="G938" s="24" t="s">
        <v>2234</v>
      </c>
      <c r="I938" t="s">
        <v>77</v>
      </c>
      <c r="J938" t="s">
        <v>1719</v>
      </c>
      <c r="K938">
        <v>105</v>
      </c>
      <c r="L938">
        <f>VLOOKUP(K938,Sheet4!$A$2:$B$73,2,FALSE)</f>
        <v>925</v>
      </c>
      <c r="M938" t="s">
        <v>2042</v>
      </c>
      <c r="N938">
        <f t="shared" si="17"/>
        <v>240</v>
      </c>
      <c r="O938" t="s">
        <v>85</v>
      </c>
      <c r="P938" t="s">
        <v>80</v>
      </c>
      <c r="Q938" t="s">
        <v>80</v>
      </c>
      <c r="R938">
        <v>600</v>
      </c>
      <c r="S938" t="s">
        <v>2641</v>
      </c>
      <c r="T938" t="s">
        <v>82</v>
      </c>
      <c r="U938" t="s">
        <v>82</v>
      </c>
      <c r="V938" t="s">
        <v>2050</v>
      </c>
    </row>
    <row r="939" spans="1:22" ht="16.5" thickBot="1" x14ac:dyDescent="0.3">
      <c r="A939" s="15" t="s">
        <v>528</v>
      </c>
      <c r="B939" s="16" t="s">
        <v>1700</v>
      </c>
      <c r="C939" s="16" t="s">
        <v>1860</v>
      </c>
      <c r="D939" s="16">
        <v>275</v>
      </c>
      <c r="E939" s="16">
        <v>45</v>
      </c>
      <c r="F939" s="16">
        <v>21</v>
      </c>
      <c r="G939" s="24" t="s">
        <v>2228</v>
      </c>
      <c r="I939" t="s">
        <v>77</v>
      </c>
      <c r="J939" t="s">
        <v>1719</v>
      </c>
      <c r="K939">
        <v>107</v>
      </c>
      <c r="L939">
        <f>VLOOKUP(K939,Sheet4!$A$2:$B$73,2,FALSE)</f>
        <v>975</v>
      </c>
      <c r="M939" t="s">
        <v>2040</v>
      </c>
      <c r="N939">
        <f t="shared" si="17"/>
        <v>300</v>
      </c>
      <c r="O939" t="s">
        <v>2052</v>
      </c>
      <c r="P939" t="s">
        <v>2067</v>
      </c>
      <c r="Q939" t="s">
        <v>80</v>
      </c>
      <c r="R939">
        <v>300</v>
      </c>
      <c r="S939" t="s">
        <v>79</v>
      </c>
      <c r="T939" t="s">
        <v>2051</v>
      </c>
      <c r="U939" t="s">
        <v>82</v>
      </c>
      <c r="V939" t="s">
        <v>2050</v>
      </c>
    </row>
    <row r="940" spans="1:22" ht="16.5" thickBot="1" x14ac:dyDescent="0.3">
      <c r="A940" s="15" t="s">
        <v>529</v>
      </c>
      <c r="B940" s="16" t="s">
        <v>1700</v>
      </c>
      <c r="C940" s="16" t="s">
        <v>1732</v>
      </c>
      <c r="D940" s="16">
        <v>205</v>
      </c>
      <c r="E940" s="16">
        <v>40</v>
      </c>
      <c r="F940" s="16">
        <v>18</v>
      </c>
      <c r="G940" s="24" t="s">
        <v>2211</v>
      </c>
      <c r="I940" t="s">
        <v>1718</v>
      </c>
      <c r="J940" t="s">
        <v>1720</v>
      </c>
      <c r="K940">
        <v>86</v>
      </c>
      <c r="L940">
        <f>VLOOKUP(K940,Sheet4!$A$2:$B$73,2,FALSE)</f>
        <v>530</v>
      </c>
      <c r="M940" t="s">
        <v>2043</v>
      </c>
      <c r="N940">
        <f t="shared" si="17"/>
        <v>270</v>
      </c>
      <c r="O940" t="s">
        <v>85</v>
      </c>
      <c r="P940" t="s">
        <v>2067</v>
      </c>
      <c r="Q940" t="s">
        <v>80</v>
      </c>
      <c r="R940">
        <v>260</v>
      </c>
      <c r="S940" t="s">
        <v>79</v>
      </c>
      <c r="T940" t="s">
        <v>82</v>
      </c>
      <c r="U940" t="s">
        <v>2051</v>
      </c>
      <c r="V940" t="s">
        <v>2050</v>
      </c>
    </row>
    <row r="941" spans="1:22" ht="16.5" thickBot="1" x14ac:dyDescent="0.3">
      <c r="A941" s="15"/>
      <c r="G941" s="24"/>
    </row>
    <row r="942" spans="1:22" ht="16.5" thickBot="1" x14ac:dyDescent="0.3">
      <c r="A942" s="15"/>
      <c r="G942" s="24"/>
    </row>
    <row r="943" spans="1:22" ht="16.5" thickBot="1" x14ac:dyDescent="0.3">
      <c r="A943" s="15" t="s">
        <v>530</v>
      </c>
      <c r="B943" s="16" t="s">
        <v>1700</v>
      </c>
      <c r="C943" s="16" t="s">
        <v>1860</v>
      </c>
      <c r="D943" s="16">
        <v>255</v>
      </c>
      <c r="E943" s="16">
        <v>40</v>
      </c>
      <c r="F943" s="16">
        <v>21</v>
      </c>
      <c r="G943" s="24" t="s">
        <v>2228</v>
      </c>
      <c r="I943" t="s">
        <v>77</v>
      </c>
      <c r="J943" t="s">
        <v>1719</v>
      </c>
      <c r="K943">
        <v>102</v>
      </c>
      <c r="L943">
        <f>VLOOKUP(K943,Sheet4!$A$2:$B$73,2,FALSE)</f>
        <v>850</v>
      </c>
      <c r="M943" t="s">
        <v>2040</v>
      </c>
      <c r="N943">
        <f t="shared" si="17"/>
        <v>300</v>
      </c>
      <c r="O943" t="s">
        <v>85</v>
      </c>
      <c r="P943" t="s">
        <v>2067</v>
      </c>
      <c r="Q943" t="s">
        <v>80</v>
      </c>
      <c r="R943">
        <v>300</v>
      </c>
      <c r="S943" t="s">
        <v>79</v>
      </c>
      <c r="T943" t="s">
        <v>2051</v>
      </c>
      <c r="U943" t="s">
        <v>82</v>
      </c>
      <c r="V943" t="s">
        <v>2050</v>
      </c>
    </row>
    <row r="944" spans="1:22" ht="16.5" thickBot="1" x14ac:dyDescent="0.3">
      <c r="A944" s="15" t="s">
        <v>531</v>
      </c>
      <c r="B944" s="16" t="s">
        <v>1700</v>
      </c>
      <c r="C944" s="16" t="s">
        <v>1732</v>
      </c>
      <c r="D944" s="16">
        <v>225</v>
      </c>
      <c r="E944" s="16">
        <v>50</v>
      </c>
      <c r="F944" s="16">
        <v>17</v>
      </c>
      <c r="G944" s="24" t="s">
        <v>2211</v>
      </c>
      <c r="I944" t="s">
        <v>1718</v>
      </c>
      <c r="J944" t="s">
        <v>1720</v>
      </c>
      <c r="K944">
        <v>94</v>
      </c>
      <c r="L944">
        <f>VLOOKUP(K944,Sheet4!$A$2:$B$73,2,FALSE)</f>
        <v>670</v>
      </c>
      <c r="M944" t="s">
        <v>2042</v>
      </c>
      <c r="N944">
        <f t="shared" si="17"/>
        <v>240</v>
      </c>
      <c r="O944" t="s">
        <v>2052</v>
      </c>
      <c r="P944" t="s">
        <v>2067</v>
      </c>
      <c r="Q944" t="s">
        <v>80</v>
      </c>
      <c r="R944">
        <v>260</v>
      </c>
      <c r="S944" t="s">
        <v>79</v>
      </c>
      <c r="T944" t="s">
        <v>2051</v>
      </c>
      <c r="U944" t="s">
        <v>2051</v>
      </c>
      <c r="V944" t="s">
        <v>2050</v>
      </c>
    </row>
    <row r="945" spans="1:22" ht="16.5" thickBot="1" x14ac:dyDescent="0.3">
      <c r="A945" s="15"/>
      <c r="G945" s="24"/>
    </row>
    <row r="946" spans="1:22" ht="16.5" thickBot="1" x14ac:dyDescent="0.3">
      <c r="A946" s="15"/>
      <c r="G946" s="24"/>
    </row>
    <row r="947" spans="1:22" ht="16.5" thickBot="1" x14ac:dyDescent="0.3">
      <c r="A947" s="15" t="s">
        <v>532</v>
      </c>
      <c r="B947" s="16" t="s">
        <v>1700</v>
      </c>
      <c r="C947" s="16" t="s">
        <v>1861</v>
      </c>
      <c r="D947" s="16">
        <v>225</v>
      </c>
      <c r="E947" s="16">
        <v>60</v>
      </c>
      <c r="F947" s="16">
        <v>18</v>
      </c>
      <c r="G947" s="24" t="s">
        <v>2220</v>
      </c>
      <c r="I947" t="s">
        <v>1718</v>
      </c>
      <c r="J947" t="s">
        <v>1995</v>
      </c>
      <c r="K947">
        <v>100</v>
      </c>
      <c r="L947">
        <f>VLOOKUP(K947,Sheet4!$A$2:$B$73,2,FALSE)</f>
        <v>800</v>
      </c>
      <c r="M947" t="s">
        <v>2043</v>
      </c>
      <c r="N947">
        <f t="shared" si="17"/>
        <v>270</v>
      </c>
      <c r="O947" t="s">
        <v>2052</v>
      </c>
      <c r="P947" t="s">
        <v>2067</v>
      </c>
      <c r="Q947" t="s">
        <v>80</v>
      </c>
      <c r="R947">
        <v>220</v>
      </c>
      <c r="S947" t="s">
        <v>79</v>
      </c>
      <c r="T947" t="s">
        <v>82</v>
      </c>
      <c r="U947" t="s">
        <v>82</v>
      </c>
      <c r="V947" t="s">
        <v>2050</v>
      </c>
    </row>
    <row r="948" spans="1:22" ht="16.5" thickBot="1" x14ac:dyDescent="0.3">
      <c r="A948" s="15" t="s">
        <v>533</v>
      </c>
      <c r="B948" s="16" t="s">
        <v>1702</v>
      </c>
      <c r="C948" s="16" t="s">
        <v>1862</v>
      </c>
      <c r="D948" s="16">
        <v>215</v>
      </c>
      <c r="E948" s="16">
        <v>45</v>
      </c>
      <c r="F948" s="16">
        <v>18</v>
      </c>
      <c r="G948" s="24" t="s">
        <v>2329</v>
      </c>
      <c r="H948" s="9" t="s">
        <v>2926</v>
      </c>
      <c r="I948" t="s">
        <v>1718</v>
      </c>
      <c r="J948" t="s">
        <v>1996</v>
      </c>
      <c r="K948">
        <v>89</v>
      </c>
      <c r="L948">
        <f>VLOOKUP(K948,Sheet4!$A$2:$B$73,2,FALSE)</f>
        <v>580</v>
      </c>
      <c r="M948" t="s">
        <v>2042</v>
      </c>
      <c r="N948">
        <f t="shared" si="17"/>
        <v>240</v>
      </c>
      <c r="O948" t="s">
        <v>2052</v>
      </c>
      <c r="P948" t="s">
        <v>80</v>
      </c>
      <c r="Q948" t="s">
        <v>80</v>
      </c>
      <c r="R948">
        <v>360</v>
      </c>
      <c r="S948" t="s">
        <v>79</v>
      </c>
      <c r="T948" t="s">
        <v>82</v>
      </c>
      <c r="U948" t="s">
        <v>82</v>
      </c>
      <c r="V948" t="s">
        <v>2050</v>
      </c>
    </row>
    <row r="949" spans="1:22" ht="16.5" thickBot="1" x14ac:dyDescent="0.3">
      <c r="A949" s="15"/>
      <c r="G949" s="24"/>
      <c r="H949" s="9" t="s">
        <v>2927</v>
      </c>
    </row>
    <row r="950" spans="1:22" ht="16.5" thickBot="1" x14ac:dyDescent="0.3">
      <c r="A950" s="15"/>
      <c r="G950" s="24"/>
      <c r="H950" s="9" t="s">
        <v>2928</v>
      </c>
    </row>
    <row r="951" spans="1:22" ht="16.5" thickBot="1" x14ac:dyDescent="0.3">
      <c r="A951" s="15" t="s">
        <v>534</v>
      </c>
      <c r="B951" s="16" t="s">
        <v>1700</v>
      </c>
      <c r="C951" s="16" t="s">
        <v>1752</v>
      </c>
      <c r="D951" s="16">
        <v>235</v>
      </c>
      <c r="E951" s="16">
        <v>85</v>
      </c>
      <c r="F951" s="16">
        <v>16</v>
      </c>
      <c r="G951" s="24" t="s">
        <v>2230</v>
      </c>
      <c r="I951" t="s">
        <v>77</v>
      </c>
      <c r="J951" t="s">
        <v>1719</v>
      </c>
      <c r="K951" t="s">
        <v>2001</v>
      </c>
      <c r="L951" t="s">
        <v>2088</v>
      </c>
      <c r="M951" t="s">
        <v>2044</v>
      </c>
      <c r="N951">
        <f t="shared" si="17"/>
        <v>170</v>
      </c>
      <c r="O951" t="s">
        <v>2053</v>
      </c>
      <c r="P951" t="s">
        <v>2081</v>
      </c>
      <c r="Q951" t="s">
        <v>2081</v>
      </c>
      <c r="R951" t="s">
        <v>2081</v>
      </c>
      <c r="S951" t="s">
        <v>2638</v>
      </c>
      <c r="T951" t="s">
        <v>82</v>
      </c>
      <c r="U951" t="s">
        <v>82</v>
      </c>
      <c r="V951">
        <v>10</v>
      </c>
    </row>
    <row r="952" spans="1:22" ht="16.5" thickBot="1" x14ac:dyDescent="0.3">
      <c r="A952" s="15" t="s">
        <v>895</v>
      </c>
      <c r="B952" s="16" t="s">
        <v>1703</v>
      </c>
      <c r="C952" s="16" t="s">
        <v>1863</v>
      </c>
      <c r="D952" s="16">
        <v>225</v>
      </c>
      <c r="E952" s="16">
        <v>40</v>
      </c>
      <c r="F952" s="16">
        <v>18</v>
      </c>
      <c r="G952" s="24" t="s">
        <v>2167</v>
      </c>
      <c r="H952" s="9" t="s">
        <v>2767</v>
      </c>
      <c r="I952" t="s">
        <v>1718</v>
      </c>
      <c r="J952" t="s">
        <v>1719</v>
      </c>
      <c r="K952">
        <v>92</v>
      </c>
      <c r="L952">
        <f>VLOOKUP(K952,Sheet4!$A$2:$B$73,2,FALSE)</f>
        <v>630</v>
      </c>
      <c r="M952" t="s">
        <v>2041</v>
      </c>
      <c r="N952">
        <f t="shared" si="17"/>
        <v>210</v>
      </c>
      <c r="O952" t="s">
        <v>85</v>
      </c>
      <c r="P952" t="s">
        <v>80</v>
      </c>
      <c r="Q952" t="s">
        <v>80</v>
      </c>
      <c r="R952">
        <v>480</v>
      </c>
      <c r="S952" t="s">
        <v>79</v>
      </c>
      <c r="T952" t="s">
        <v>82</v>
      </c>
      <c r="U952" t="s">
        <v>82</v>
      </c>
      <c r="V952" t="s">
        <v>2050</v>
      </c>
    </row>
    <row r="953" spans="1:22" ht="16.5" thickBot="1" x14ac:dyDescent="0.3">
      <c r="A953" s="15"/>
      <c r="G953" s="24"/>
      <c r="H953" s="9" t="s">
        <v>2768</v>
      </c>
    </row>
    <row r="954" spans="1:22" ht="16.5" thickBot="1" x14ac:dyDescent="0.3">
      <c r="A954" s="15"/>
      <c r="G954" s="24"/>
      <c r="H954" s="9" t="s">
        <v>2769</v>
      </c>
    </row>
    <row r="955" spans="1:22" ht="16.5" thickBot="1" x14ac:dyDescent="0.3">
      <c r="A955" s="15" t="s">
        <v>536</v>
      </c>
      <c r="B955" s="16" t="s">
        <v>1707</v>
      </c>
      <c r="C955" s="16" t="s">
        <v>1808</v>
      </c>
      <c r="D955" s="16">
        <v>215</v>
      </c>
      <c r="E955" s="16">
        <v>60</v>
      </c>
      <c r="F955" s="16">
        <v>16</v>
      </c>
      <c r="G955" s="24" t="s">
        <v>2360</v>
      </c>
      <c r="I955" t="s">
        <v>1718</v>
      </c>
      <c r="J955" t="s">
        <v>1720</v>
      </c>
      <c r="K955">
        <v>95</v>
      </c>
      <c r="L955">
        <f>VLOOKUP(K955,Sheet4!$A$2:$B$73,2,FALSE)</f>
        <v>690</v>
      </c>
      <c r="M955" t="s">
        <v>2041</v>
      </c>
      <c r="N955">
        <f t="shared" si="17"/>
        <v>210</v>
      </c>
      <c r="O955" t="s">
        <v>2052</v>
      </c>
      <c r="P955" t="s">
        <v>80</v>
      </c>
      <c r="Q955" t="s">
        <v>81</v>
      </c>
      <c r="R955">
        <v>480</v>
      </c>
      <c r="S955" t="s">
        <v>79</v>
      </c>
      <c r="T955" t="s">
        <v>82</v>
      </c>
      <c r="U955" t="s">
        <v>82</v>
      </c>
      <c r="V955" t="s">
        <v>2050</v>
      </c>
    </row>
    <row r="956" spans="1:22" ht="16.5" thickBot="1" x14ac:dyDescent="0.3">
      <c r="A956" s="15" t="s">
        <v>975</v>
      </c>
      <c r="B956" s="16" t="s">
        <v>75</v>
      </c>
      <c r="C956" s="16" t="s">
        <v>1836</v>
      </c>
      <c r="D956" s="16">
        <v>215</v>
      </c>
      <c r="E956" s="16">
        <v>60</v>
      </c>
      <c r="F956" s="16">
        <v>16</v>
      </c>
      <c r="G956" s="24" t="s">
        <v>2273</v>
      </c>
      <c r="I956" t="s">
        <v>1718</v>
      </c>
      <c r="J956" t="s">
        <v>1996</v>
      </c>
      <c r="K956">
        <v>95</v>
      </c>
      <c r="L956">
        <f>VLOOKUP(K956,Sheet4!$A$2:$B$73,2,FALSE)</f>
        <v>690</v>
      </c>
      <c r="M956" t="s">
        <v>2042</v>
      </c>
      <c r="N956">
        <f t="shared" si="17"/>
        <v>240</v>
      </c>
      <c r="O956" t="s">
        <v>2052</v>
      </c>
      <c r="P956" t="s">
        <v>80</v>
      </c>
      <c r="Q956" t="s">
        <v>80</v>
      </c>
      <c r="R956">
        <v>560</v>
      </c>
      <c r="S956" t="s">
        <v>79</v>
      </c>
      <c r="T956" t="s">
        <v>82</v>
      </c>
      <c r="U956" t="s">
        <v>82</v>
      </c>
      <c r="V956" t="s">
        <v>2050</v>
      </c>
    </row>
    <row r="957" spans="1:22" ht="16.5" thickBot="1" x14ac:dyDescent="0.3">
      <c r="A957" s="15" t="s">
        <v>538</v>
      </c>
      <c r="B957" s="16" t="s">
        <v>1702</v>
      </c>
      <c r="C957" s="16" t="s">
        <v>1774</v>
      </c>
      <c r="D957" s="16">
        <v>245</v>
      </c>
      <c r="E957" s="16">
        <v>45</v>
      </c>
      <c r="F957" s="16">
        <v>18</v>
      </c>
      <c r="G957" s="24" t="s">
        <v>2313</v>
      </c>
      <c r="H957" s="9" t="s">
        <v>2901</v>
      </c>
      <c r="I957" t="s">
        <v>1718</v>
      </c>
      <c r="J957" t="s">
        <v>1719</v>
      </c>
      <c r="K957">
        <v>100</v>
      </c>
      <c r="L957">
        <f>VLOOKUP(K957,Sheet4!$A$2:$B$73,2,FALSE)</f>
        <v>800</v>
      </c>
      <c r="M957" t="s">
        <v>2043</v>
      </c>
      <c r="N957">
        <f t="shared" si="17"/>
        <v>270</v>
      </c>
      <c r="O957" t="s">
        <v>85</v>
      </c>
      <c r="P957" t="s">
        <v>80</v>
      </c>
      <c r="Q957" t="s">
        <v>80</v>
      </c>
      <c r="R957">
        <v>460</v>
      </c>
      <c r="S957" t="s">
        <v>79</v>
      </c>
      <c r="T957" t="s">
        <v>82</v>
      </c>
      <c r="U957" t="s">
        <v>82</v>
      </c>
      <c r="V957" t="s">
        <v>2050</v>
      </c>
    </row>
    <row r="958" spans="1:22" ht="16.5" thickBot="1" x14ac:dyDescent="0.3">
      <c r="A958" s="15"/>
      <c r="G958" s="24"/>
      <c r="H958" s="9" t="s">
        <v>2902</v>
      </c>
    </row>
    <row r="959" spans="1:22" ht="16.5" thickBot="1" x14ac:dyDescent="0.3">
      <c r="A959" s="15"/>
      <c r="G959" s="24"/>
      <c r="H959" s="9" t="s">
        <v>2903</v>
      </c>
    </row>
    <row r="960" spans="1:22" ht="16.5" thickBot="1" x14ac:dyDescent="0.3">
      <c r="A960" s="15" t="s">
        <v>539</v>
      </c>
      <c r="B960" s="16" t="s">
        <v>1699</v>
      </c>
      <c r="C960" s="16" t="s">
        <v>1751</v>
      </c>
      <c r="D960" s="16">
        <v>215</v>
      </c>
      <c r="E960" s="16">
        <v>75</v>
      </c>
      <c r="F960" s="16">
        <v>15</v>
      </c>
      <c r="G960" s="24" t="s">
        <v>2374</v>
      </c>
      <c r="I960" t="s">
        <v>1718</v>
      </c>
      <c r="J960" t="s">
        <v>1719</v>
      </c>
      <c r="K960">
        <v>100</v>
      </c>
      <c r="L960">
        <f>VLOOKUP(K960,Sheet4!$A$2:$B$73,2,FALSE)</f>
        <v>800</v>
      </c>
      <c r="M960" t="s">
        <v>2045</v>
      </c>
      <c r="N960">
        <f t="shared" si="17"/>
        <v>190</v>
      </c>
      <c r="O960" t="s">
        <v>2052</v>
      </c>
      <c r="P960" t="s">
        <v>81</v>
      </c>
      <c r="Q960" t="s">
        <v>81</v>
      </c>
      <c r="R960">
        <v>440</v>
      </c>
      <c r="S960" t="s">
        <v>79</v>
      </c>
      <c r="T960" t="s">
        <v>82</v>
      </c>
      <c r="U960" t="s">
        <v>82</v>
      </c>
      <c r="V960" t="s">
        <v>2050</v>
      </c>
    </row>
    <row r="961" spans="1:22" ht="16.5" thickBot="1" x14ac:dyDescent="0.3">
      <c r="A961" s="15" t="s">
        <v>695</v>
      </c>
      <c r="B961" s="16" t="s">
        <v>75</v>
      </c>
      <c r="C961" s="16" t="s">
        <v>1864</v>
      </c>
      <c r="D961" s="16">
        <v>255</v>
      </c>
      <c r="E961" s="16">
        <v>45</v>
      </c>
      <c r="F961" s="16">
        <v>20</v>
      </c>
      <c r="G961" s="24" t="s">
        <v>2283</v>
      </c>
      <c r="I961" t="s">
        <v>1718</v>
      </c>
      <c r="J961" t="s">
        <v>1719</v>
      </c>
      <c r="K961">
        <v>101</v>
      </c>
      <c r="L961">
        <f>VLOOKUP(K961,Sheet4!$A$2:$B$73,2,FALSE)</f>
        <v>825</v>
      </c>
      <c r="M961" t="s">
        <v>2043</v>
      </c>
      <c r="N961">
        <f t="shared" si="17"/>
        <v>270</v>
      </c>
      <c r="O961" t="s">
        <v>80</v>
      </c>
      <c r="P961" t="s">
        <v>80</v>
      </c>
      <c r="Q961" t="s">
        <v>80</v>
      </c>
      <c r="R961">
        <v>240</v>
      </c>
      <c r="S961" t="s">
        <v>79</v>
      </c>
      <c r="T961" t="s">
        <v>2051</v>
      </c>
      <c r="U961" t="s">
        <v>82</v>
      </c>
      <c r="V961" t="s">
        <v>2050</v>
      </c>
    </row>
    <row r="962" spans="1:22" ht="16.5" thickBot="1" x14ac:dyDescent="0.3">
      <c r="A962" s="15" t="s">
        <v>541</v>
      </c>
      <c r="B962" s="16" t="s">
        <v>1697</v>
      </c>
      <c r="C962" s="16" t="s">
        <v>1856</v>
      </c>
      <c r="D962" s="16">
        <v>225</v>
      </c>
      <c r="E962" s="16">
        <v>50</v>
      </c>
      <c r="F962" s="16">
        <v>18</v>
      </c>
      <c r="G962" s="24" t="s">
        <v>2180</v>
      </c>
      <c r="H962" s="9" t="s">
        <v>2825</v>
      </c>
      <c r="I962" t="s">
        <v>1718</v>
      </c>
      <c r="J962" t="s">
        <v>1720</v>
      </c>
      <c r="K962">
        <v>95</v>
      </c>
      <c r="L962">
        <f>VLOOKUP(K962,Sheet4!$A$2:$B$73,2,FALSE)</f>
        <v>690</v>
      </c>
      <c r="M962" t="s">
        <v>2045</v>
      </c>
      <c r="N962">
        <f t="shared" si="17"/>
        <v>190</v>
      </c>
      <c r="O962" t="s">
        <v>2052</v>
      </c>
      <c r="P962" t="s">
        <v>80</v>
      </c>
      <c r="Q962" t="s">
        <v>80</v>
      </c>
      <c r="R962">
        <v>780</v>
      </c>
      <c r="S962" t="s">
        <v>79</v>
      </c>
      <c r="T962" t="s">
        <v>82</v>
      </c>
      <c r="U962" t="s">
        <v>82</v>
      </c>
      <c r="V962">
        <v>4</v>
      </c>
    </row>
    <row r="963" spans="1:22" ht="16.5" thickBot="1" x14ac:dyDescent="0.3">
      <c r="A963" s="15"/>
      <c r="G963" s="24"/>
      <c r="H963" s="9" t="s">
        <v>2826</v>
      </c>
    </row>
    <row r="964" spans="1:22" ht="16.5" thickBot="1" x14ac:dyDescent="0.3">
      <c r="A964" s="15"/>
      <c r="G964" s="24"/>
      <c r="H964" s="9" t="s">
        <v>2827</v>
      </c>
    </row>
    <row r="965" spans="1:22" ht="16.5" thickBot="1" x14ac:dyDescent="0.3">
      <c r="A965" s="15">
        <v>10025150</v>
      </c>
      <c r="B965" s="16" t="s">
        <v>1704</v>
      </c>
      <c r="C965" s="16" t="s">
        <v>1865</v>
      </c>
      <c r="D965" s="16">
        <v>7</v>
      </c>
      <c r="E965" s="16">
        <v>90</v>
      </c>
      <c r="F965" s="16">
        <v>15</v>
      </c>
      <c r="G965" s="24" t="s">
        <v>2391</v>
      </c>
      <c r="I965" t="s">
        <v>77</v>
      </c>
      <c r="J965" t="s">
        <v>1719</v>
      </c>
      <c r="K965" t="s">
        <v>2024</v>
      </c>
      <c r="L965" t="s">
        <v>2136</v>
      </c>
      <c r="M965" t="s">
        <v>2049</v>
      </c>
      <c r="N965">
        <f t="shared" si="17"/>
        <v>130</v>
      </c>
      <c r="O965" t="s">
        <v>2054</v>
      </c>
      <c r="P965" t="s">
        <v>2081</v>
      </c>
      <c r="Q965" t="s">
        <v>2081</v>
      </c>
      <c r="R965" t="s">
        <v>2081</v>
      </c>
      <c r="S965" t="s">
        <v>79</v>
      </c>
      <c r="T965" t="s">
        <v>82</v>
      </c>
      <c r="U965" t="s">
        <v>82</v>
      </c>
      <c r="V965">
        <v>6</v>
      </c>
    </row>
    <row r="966" spans="1:22" ht="16.5" thickBot="1" x14ac:dyDescent="0.3">
      <c r="A966" s="15" t="s">
        <v>542</v>
      </c>
      <c r="B966" s="16" t="s">
        <v>1697</v>
      </c>
      <c r="C966" s="16" t="s">
        <v>1856</v>
      </c>
      <c r="D966" s="16">
        <v>225</v>
      </c>
      <c r="E966" s="16">
        <v>55</v>
      </c>
      <c r="F966" s="16">
        <v>18</v>
      </c>
      <c r="G966" s="24" t="s">
        <v>2180</v>
      </c>
      <c r="H966" s="9" t="s">
        <v>2825</v>
      </c>
      <c r="I966" t="s">
        <v>1718</v>
      </c>
      <c r="J966" t="s">
        <v>1720</v>
      </c>
      <c r="K966">
        <v>98</v>
      </c>
      <c r="L966">
        <f>VLOOKUP(K966,Sheet4!$A$2:$B$73,2,FALSE)</f>
        <v>750</v>
      </c>
      <c r="M966" t="s">
        <v>2045</v>
      </c>
      <c r="N966">
        <f t="shared" si="17"/>
        <v>190</v>
      </c>
      <c r="O966" t="s">
        <v>2052</v>
      </c>
      <c r="P966" t="s">
        <v>80</v>
      </c>
      <c r="Q966" t="s">
        <v>80</v>
      </c>
      <c r="R966">
        <v>780</v>
      </c>
      <c r="S966" t="s">
        <v>79</v>
      </c>
      <c r="T966" t="s">
        <v>82</v>
      </c>
      <c r="U966" t="s">
        <v>82</v>
      </c>
      <c r="V966">
        <v>4</v>
      </c>
    </row>
    <row r="967" spans="1:22" ht="16.5" thickBot="1" x14ac:dyDescent="0.3">
      <c r="A967" s="15"/>
      <c r="G967" s="24"/>
      <c r="H967" s="9" t="s">
        <v>2826</v>
      </c>
    </row>
    <row r="968" spans="1:22" ht="16.5" thickBot="1" x14ac:dyDescent="0.3">
      <c r="A968" s="15"/>
      <c r="G968" s="24"/>
      <c r="H968" s="9" t="s">
        <v>2827</v>
      </c>
    </row>
    <row r="969" spans="1:22" ht="16.5" thickBot="1" x14ac:dyDescent="0.3">
      <c r="A969" s="15" t="s">
        <v>543</v>
      </c>
      <c r="B969" s="16" t="s">
        <v>1702</v>
      </c>
      <c r="C969" s="16" t="s">
        <v>1866</v>
      </c>
      <c r="D969" s="16">
        <v>175</v>
      </c>
      <c r="E969" s="16">
        <v>65</v>
      </c>
      <c r="F969" s="16">
        <v>15</v>
      </c>
      <c r="G969" s="24" t="s">
        <v>2314</v>
      </c>
      <c r="H969" s="9" t="s">
        <v>2908</v>
      </c>
      <c r="I969" t="s">
        <v>1718</v>
      </c>
      <c r="J969" t="s">
        <v>1719</v>
      </c>
      <c r="K969">
        <v>84</v>
      </c>
      <c r="L969">
        <f>VLOOKUP(K969,Sheet4!$A$2:$B$73,2,FALSE)</f>
        <v>500</v>
      </c>
      <c r="M969" t="s">
        <v>2041</v>
      </c>
      <c r="N969">
        <f t="shared" si="17"/>
        <v>210</v>
      </c>
      <c r="O969" t="s">
        <v>2052</v>
      </c>
      <c r="P969" t="s">
        <v>80</v>
      </c>
      <c r="Q969" t="s">
        <v>80</v>
      </c>
      <c r="R969">
        <v>240</v>
      </c>
      <c r="S969" t="s">
        <v>79</v>
      </c>
      <c r="T969" t="s">
        <v>2051</v>
      </c>
      <c r="U969" t="s">
        <v>82</v>
      </c>
      <c r="V969" t="s">
        <v>2050</v>
      </c>
    </row>
    <row r="970" spans="1:22" ht="16.5" thickBot="1" x14ac:dyDescent="0.3">
      <c r="A970" s="15"/>
      <c r="G970" s="24"/>
      <c r="H970" s="9" t="s">
        <v>2909</v>
      </c>
    </row>
    <row r="971" spans="1:22" ht="16.5" thickBot="1" x14ac:dyDescent="0.3">
      <c r="A971" s="15"/>
      <c r="G971" s="24"/>
      <c r="H971" s="9" t="s">
        <v>2910</v>
      </c>
    </row>
    <row r="972" spans="1:22" ht="16.5" thickBot="1" x14ac:dyDescent="0.3">
      <c r="A972" s="15" t="s">
        <v>544</v>
      </c>
      <c r="B972" s="16" t="s">
        <v>1700</v>
      </c>
      <c r="C972" s="16" t="s">
        <v>1763</v>
      </c>
      <c r="D972" s="16">
        <v>175</v>
      </c>
      <c r="E972" s="16">
        <v>70</v>
      </c>
      <c r="F972" s="16">
        <v>13</v>
      </c>
      <c r="G972" s="24" t="s">
        <v>2208</v>
      </c>
      <c r="H972" s="9" t="s">
        <v>2954</v>
      </c>
      <c r="I972" t="s">
        <v>1718</v>
      </c>
      <c r="J972" t="s">
        <v>1719</v>
      </c>
      <c r="K972">
        <v>82</v>
      </c>
      <c r="L972">
        <f>VLOOKUP(K972,Sheet4!$A$2:$B$73,2,FALSE)</f>
        <v>475</v>
      </c>
      <c r="M972" t="s">
        <v>2045</v>
      </c>
      <c r="N972">
        <f t="shared" si="17"/>
        <v>190</v>
      </c>
      <c r="O972" t="s">
        <v>2052</v>
      </c>
      <c r="P972" t="s">
        <v>80</v>
      </c>
      <c r="Q972" t="s">
        <v>80</v>
      </c>
      <c r="R972">
        <v>420</v>
      </c>
      <c r="S972" t="s">
        <v>79</v>
      </c>
      <c r="T972" t="s">
        <v>82</v>
      </c>
      <c r="U972" t="s">
        <v>82</v>
      </c>
      <c r="V972" t="s">
        <v>2050</v>
      </c>
    </row>
    <row r="973" spans="1:22" ht="16.5" thickBot="1" x14ac:dyDescent="0.3">
      <c r="A973" s="15"/>
      <c r="G973" s="24"/>
      <c r="H973" s="9" t="s">
        <v>2955</v>
      </c>
    </row>
    <row r="974" spans="1:22" ht="16.5" thickBot="1" x14ac:dyDescent="0.3">
      <c r="A974" s="15"/>
      <c r="G974" s="24"/>
      <c r="H974" s="9" t="s">
        <v>2956</v>
      </c>
    </row>
    <row r="975" spans="1:22" ht="16.5" thickBot="1" x14ac:dyDescent="0.3">
      <c r="A975" s="15" t="s">
        <v>545</v>
      </c>
      <c r="B975" s="16" t="s">
        <v>1697</v>
      </c>
      <c r="C975" s="16" t="s">
        <v>1851</v>
      </c>
      <c r="D975" s="16">
        <v>255</v>
      </c>
      <c r="E975" s="16">
        <v>60</v>
      </c>
      <c r="F975" s="16">
        <v>19</v>
      </c>
      <c r="G975" s="24" t="s">
        <v>2181</v>
      </c>
      <c r="H975" s="9" t="s">
        <v>2828</v>
      </c>
      <c r="I975" t="s">
        <v>1718</v>
      </c>
      <c r="J975" t="s">
        <v>1720</v>
      </c>
      <c r="K975">
        <v>109</v>
      </c>
      <c r="L975">
        <f>VLOOKUP(K975,Sheet4!$A$2:$B$73,2,FALSE)</f>
        <v>1030</v>
      </c>
      <c r="M975" t="s">
        <v>2041</v>
      </c>
      <c r="N975">
        <f t="shared" si="17"/>
        <v>210</v>
      </c>
      <c r="O975" t="s">
        <v>2052</v>
      </c>
      <c r="P975" t="s">
        <v>80</v>
      </c>
      <c r="Q975" t="s">
        <v>80</v>
      </c>
      <c r="R975">
        <v>620</v>
      </c>
      <c r="S975" t="s">
        <v>79</v>
      </c>
      <c r="T975" t="s">
        <v>82</v>
      </c>
      <c r="U975" t="s">
        <v>82</v>
      </c>
      <c r="V975">
        <v>4</v>
      </c>
    </row>
    <row r="976" spans="1:22" ht="16.5" thickBot="1" x14ac:dyDescent="0.3">
      <c r="A976" s="15"/>
      <c r="G976" s="24"/>
      <c r="H976" s="9" t="s">
        <v>2829</v>
      </c>
    </row>
    <row r="977" spans="1:22" ht="16.5" thickBot="1" x14ac:dyDescent="0.3">
      <c r="A977" s="15"/>
      <c r="G977" s="24"/>
      <c r="H977" s="9" t="s">
        <v>2830</v>
      </c>
    </row>
    <row r="978" spans="1:22" ht="16.5" thickBot="1" x14ac:dyDescent="0.3">
      <c r="A978" s="15">
        <v>23313</v>
      </c>
      <c r="B978" s="16" t="s">
        <v>1706</v>
      </c>
      <c r="C978" s="16" t="s">
        <v>2460</v>
      </c>
      <c r="D978" s="16">
        <v>285</v>
      </c>
      <c r="E978" s="16">
        <v>70</v>
      </c>
      <c r="F978" s="16">
        <v>17</v>
      </c>
      <c r="G978" s="24" t="s">
        <v>2434</v>
      </c>
      <c r="H978" s="9" t="s">
        <v>2632</v>
      </c>
      <c r="I978" t="s">
        <v>77</v>
      </c>
      <c r="J978" t="s">
        <v>84</v>
      </c>
      <c r="K978" t="s">
        <v>1999</v>
      </c>
      <c r="L978" t="s">
        <v>2089</v>
      </c>
      <c r="M978" t="s">
        <v>2039</v>
      </c>
      <c r="N978">
        <f t="shared" si="17"/>
        <v>160</v>
      </c>
      <c r="O978" t="s">
        <v>2053</v>
      </c>
      <c r="P978" t="s">
        <v>2081</v>
      </c>
      <c r="Q978" t="s">
        <v>2081</v>
      </c>
      <c r="R978" t="s">
        <v>2081</v>
      </c>
      <c r="S978" t="s">
        <v>2638</v>
      </c>
      <c r="T978" t="s">
        <v>82</v>
      </c>
      <c r="U978" t="s">
        <v>82</v>
      </c>
      <c r="V978">
        <v>10</v>
      </c>
    </row>
    <row r="979" spans="1:22" ht="16.5" thickBot="1" x14ac:dyDescent="0.3">
      <c r="A979" s="15"/>
      <c r="G979" s="24"/>
      <c r="H979" s="9" t="s">
        <v>2633</v>
      </c>
    </row>
    <row r="980" spans="1:22" ht="16.5" thickBot="1" x14ac:dyDescent="0.3">
      <c r="A980" s="15"/>
      <c r="G980" s="24"/>
      <c r="H980" s="9" t="s">
        <v>2634</v>
      </c>
    </row>
    <row r="981" spans="1:22" ht="16.5" thickBot="1" x14ac:dyDescent="0.3">
      <c r="A981" s="15" t="s">
        <v>546</v>
      </c>
      <c r="B981" s="16" t="s">
        <v>1700</v>
      </c>
      <c r="C981" s="16" t="s">
        <v>1807</v>
      </c>
      <c r="D981" s="16">
        <v>235</v>
      </c>
      <c r="E981" s="16">
        <v>40</v>
      </c>
      <c r="F981" s="16">
        <v>19</v>
      </c>
      <c r="G981" s="24" t="s">
        <v>2212</v>
      </c>
      <c r="I981" t="s">
        <v>1718</v>
      </c>
      <c r="J981" t="s">
        <v>1720</v>
      </c>
      <c r="K981">
        <v>96</v>
      </c>
      <c r="L981">
        <f>VLOOKUP(K981,Sheet4!$A$2:$B$73,2,FALSE)</f>
        <v>710</v>
      </c>
      <c r="M981" t="s">
        <v>2042</v>
      </c>
      <c r="N981">
        <f t="shared" ref="N981:N1028" si="18">IF(M981="L",120,IF(M981="M", 130, IF(M981="N",140, IF(M981="P",150,IF(M981="Q",160,IF(M981="R",170,IF(M981="S",180,IF(M981="T",190,IF(M981="H",210, IF(M981="V",240,IF(M981="W",270,IF(M981="Y",300,"error"))))))))))))</f>
        <v>240</v>
      </c>
      <c r="O981" t="s">
        <v>85</v>
      </c>
      <c r="P981" t="s">
        <v>80</v>
      </c>
      <c r="Q981" t="s">
        <v>80</v>
      </c>
      <c r="R981">
        <v>500</v>
      </c>
      <c r="S981" t="s">
        <v>79</v>
      </c>
      <c r="T981" t="s">
        <v>82</v>
      </c>
      <c r="U981" t="s">
        <v>82</v>
      </c>
      <c r="V981" t="s">
        <v>2050</v>
      </c>
    </row>
    <row r="982" spans="1:22" ht="16.5" thickBot="1" x14ac:dyDescent="0.3">
      <c r="A982" s="15" t="s">
        <v>537</v>
      </c>
      <c r="B982" s="16" t="s">
        <v>75</v>
      </c>
      <c r="C982" s="16" t="s">
        <v>1795</v>
      </c>
      <c r="D982" s="16">
        <v>215</v>
      </c>
      <c r="E982" s="16">
        <v>85</v>
      </c>
      <c r="F982" s="16">
        <v>16</v>
      </c>
      <c r="G982" s="24" t="s">
        <v>2295</v>
      </c>
      <c r="I982" t="s">
        <v>77</v>
      </c>
      <c r="J982" t="s">
        <v>84</v>
      </c>
      <c r="K982" t="s">
        <v>2006</v>
      </c>
      <c r="L982" t="s">
        <v>2120</v>
      </c>
      <c r="M982" t="s">
        <v>2044</v>
      </c>
      <c r="N982">
        <f t="shared" si="18"/>
        <v>170</v>
      </c>
      <c r="O982" t="s">
        <v>2053</v>
      </c>
      <c r="P982" t="s">
        <v>2081</v>
      </c>
      <c r="Q982" t="s">
        <v>2081</v>
      </c>
      <c r="R982" t="s">
        <v>2081</v>
      </c>
      <c r="S982" t="s">
        <v>79</v>
      </c>
      <c r="T982" t="s">
        <v>82</v>
      </c>
      <c r="U982" t="s">
        <v>82</v>
      </c>
      <c r="V982">
        <v>10</v>
      </c>
    </row>
    <row r="983" spans="1:22" ht="16.5" thickBot="1" x14ac:dyDescent="0.3">
      <c r="A983" s="15" t="s">
        <v>548</v>
      </c>
      <c r="B983" s="16" t="s">
        <v>1701</v>
      </c>
      <c r="C983" s="16" t="s">
        <v>1867</v>
      </c>
      <c r="D983" s="16">
        <v>295</v>
      </c>
      <c r="E983" s="16">
        <v>50</v>
      </c>
      <c r="F983" s="16">
        <v>15</v>
      </c>
      <c r="G983" s="24" t="s">
        <v>2350</v>
      </c>
      <c r="I983" t="s">
        <v>77</v>
      </c>
      <c r="J983" t="s">
        <v>1719</v>
      </c>
      <c r="K983">
        <v>105</v>
      </c>
      <c r="L983">
        <f>VLOOKUP(K983,Sheet4!$A$2:$B$73,2,FALSE)</f>
        <v>925</v>
      </c>
      <c r="M983" t="s">
        <v>78</v>
      </c>
      <c r="N983">
        <f t="shared" si="18"/>
        <v>180</v>
      </c>
      <c r="O983" t="s">
        <v>2052</v>
      </c>
      <c r="P983" t="s">
        <v>80</v>
      </c>
      <c r="Q983" t="s">
        <v>81</v>
      </c>
      <c r="R983">
        <v>500</v>
      </c>
      <c r="S983" t="s">
        <v>79</v>
      </c>
      <c r="T983" t="s">
        <v>82</v>
      </c>
      <c r="U983" t="s">
        <v>82</v>
      </c>
      <c r="V983" t="s">
        <v>2050</v>
      </c>
    </row>
    <row r="984" spans="1:22" ht="16.5" thickBot="1" x14ac:dyDescent="0.3">
      <c r="A984" s="15" t="s">
        <v>795</v>
      </c>
      <c r="B984" s="16" t="s">
        <v>75</v>
      </c>
      <c r="C984" s="16" t="s">
        <v>2279</v>
      </c>
      <c r="D984" s="16">
        <v>205</v>
      </c>
      <c r="E984" s="16">
        <v>55</v>
      </c>
      <c r="F984" s="16">
        <v>15</v>
      </c>
      <c r="G984" s="24" t="s">
        <v>2276</v>
      </c>
      <c r="I984" t="s">
        <v>1718</v>
      </c>
      <c r="J984" t="s">
        <v>1995</v>
      </c>
      <c r="K984">
        <v>88</v>
      </c>
      <c r="L984">
        <f>VLOOKUP(K984,Sheet4!$A$2:$B$73,2,FALSE)</f>
        <v>560</v>
      </c>
      <c r="M984" t="s">
        <v>2042</v>
      </c>
      <c r="N984">
        <f t="shared" si="18"/>
        <v>240</v>
      </c>
      <c r="O984" t="s">
        <v>2052</v>
      </c>
      <c r="P984" t="s">
        <v>80</v>
      </c>
      <c r="Q984" t="s">
        <v>80</v>
      </c>
      <c r="R984">
        <v>340</v>
      </c>
      <c r="S984" t="s">
        <v>79</v>
      </c>
      <c r="T984" t="s">
        <v>82</v>
      </c>
      <c r="U984" t="s">
        <v>82</v>
      </c>
      <c r="V984" t="s">
        <v>2050</v>
      </c>
    </row>
    <row r="985" spans="1:22" ht="16.5" thickBot="1" x14ac:dyDescent="0.3">
      <c r="A985" s="15" t="s">
        <v>550</v>
      </c>
      <c r="B985" s="16" t="s">
        <v>75</v>
      </c>
      <c r="C985" s="16" t="s">
        <v>1795</v>
      </c>
      <c r="D985" s="16">
        <v>245</v>
      </c>
      <c r="E985" s="16">
        <v>70</v>
      </c>
      <c r="F985" s="16">
        <v>17</v>
      </c>
      <c r="G985" s="24" t="s">
        <v>2295</v>
      </c>
      <c r="I985" t="s">
        <v>77</v>
      </c>
      <c r="J985" t="s">
        <v>84</v>
      </c>
      <c r="K985" t="s">
        <v>2021</v>
      </c>
      <c r="L985" t="s">
        <v>2125</v>
      </c>
      <c r="M985" t="s">
        <v>2044</v>
      </c>
      <c r="N985">
        <f t="shared" si="18"/>
        <v>170</v>
      </c>
      <c r="O985" t="s">
        <v>2053</v>
      </c>
      <c r="P985" t="s">
        <v>2081</v>
      </c>
      <c r="Q985" t="s">
        <v>2081</v>
      </c>
      <c r="R985" t="s">
        <v>2081</v>
      </c>
      <c r="S985" t="s">
        <v>79</v>
      </c>
      <c r="T985" t="s">
        <v>2051</v>
      </c>
      <c r="U985" t="s">
        <v>82</v>
      </c>
      <c r="V985">
        <v>10</v>
      </c>
    </row>
    <row r="986" spans="1:22" ht="16.5" thickBot="1" x14ac:dyDescent="0.3">
      <c r="A986" s="15" t="s">
        <v>551</v>
      </c>
      <c r="B986" s="16" t="s">
        <v>1697</v>
      </c>
      <c r="C986" s="16" t="s">
        <v>1856</v>
      </c>
      <c r="D986" s="16">
        <v>215</v>
      </c>
      <c r="E986" s="16">
        <v>60</v>
      </c>
      <c r="F986" s="16">
        <v>17</v>
      </c>
      <c r="G986" s="24" t="s">
        <v>2180</v>
      </c>
      <c r="H986" s="9" t="s">
        <v>2825</v>
      </c>
      <c r="I986" t="s">
        <v>1718</v>
      </c>
      <c r="J986" t="s">
        <v>1720</v>
      </c>
      <c r="K986">
        <v>96</v>
      </c>
      <c r="L986">
        <f>VLOOKUP(K986,Sheet4!$A$2:$B$73,2,FALSE)</f>
        <v>710</v>
      </c>
      <c r="M986" t="s">
        <v>2045</v>
      </c>
      <c r="N986">
        <f t="shared" si="18"/>
        <v>190</v>
      </c>
      <c r="O986" t="s">
        <v>2052</v>
      </c>
      <c r="P986" t="s">
        <v>80</v>
      </c>
      <c r="Q986" t="s">
        <v>80</v>
      </c>
      <c r="R986">
        <v>780</v>
      </c>
      <c r="S986" t="s">
        <v>79</v>
      </c>
      <c r="T986" t="s">
        <v>82</v>
      </c>
      <c r="U986" t="s">
        <v>82</v>
      </c>
      <c r="V986">
        <v>4</v>
      </c>
    </row>
    <row r="987" spans="1:22" ht="16.5" thickBot="1" x14ac:dyDescent="0.3">
      <c r="A987" s="15"/>
      <c r="G987" s="24"/>
      <c r="H987" s="9" t="s">
        <v>2826</v>
      </c>
    </row>
    <row r="988" spans="1:22" ht="16.5" thickBot="1" x14ac:dyDescent="0.3">
      <c r="A988" s="15"/>
      <c r="G988" s="24"/>
      <c r="H988" s="9" t="s">
        <v>2827</v>
      </c>
    </row>
    <row r="989" spans="1:22" ht="16.5" thickBot="1" x14ac:dyDescent="0.3">
      <c r="A989" s="15" t="s">
        <v>552</v>
      </c>
      <c r="B989" s="16" t="s">
        <v>1697</v>
      </c>
      <c r="C989" s="16" t="s">
        <v>1851</v>
      </c>
      <c r="D989" s="16">
        <v>225</v>
      </c>
      <c r="E989" s="16">
        <v>55</v>
      </c>
      <c r="F989" s="16">
        <v>17</v>
      </c>
      <c r="G989" s="24" t="s">
        <v>2181</v>
      </c>
      <c r="H989" s="9" t="s">
        <v>2825</v>
      </c>
      <c r="I989" t="s">
        <v>1718</v>
      </c>
      <c r="J989" t="s">
        <v>1720</v>
      </c>
      <c r="K989">
        <v>97</v>
      </c>
      <c r="L989">
        <f>VLOOKUP(K989,Sheet4!$A$2:$B$73,2,FALSE)</f>
        <v>730</v>
      </c>
      <c r="M989" t="s">
        <v>2042</v>
      </c>
      <c r="N989">
        <f t="shared" si="18"/>
        <v>240</v>
      </c>
      <c r="O989" t="s">
        <v>2052</v>
      </c>
      <c r="P989" t="s">
        <v>80</v>
      </c>
      <c r="Q989" t="s">
        <v>80</v>
      </c>
      <c r="R989">
        <v>580</v>
      </c>
      <c r="S989" t="s">
        <v>79</v>
      </c>
      <c r="T989" t="s">
        <v>82</v>
      </c>
      <c r="U989" t="s">
        <v>82</v>
      </c>
      <c r="V989">
        <v>4</v>
      </c>
    </row>
    <row r="990" spans="1:22" ht="16.5" thickBot="1" x14ac:dyDescent="0.3">
      <c r="A990" s="15"/>
      <c r="G990" s="24"/>
      <c r="H990" s="9" t="s">
        <v>2826</v>
      </c>
    </row>
    <row r="991" spans="1:22" ht="16.5" thickBot="1" x14ac:dyDescent="0.3">
      <c r="A991" s="15"/>
      <c r="G991" s="24"/>
      <c r="H991" s="9" t="s">
        <v>2827</v>
      </c>
    </row>
    <row r="992" spans="1:22" ht="16.5" thickBot="1" x14ac:dyDescent="0.3">
      <c r="A992" s="15" t="s">
        <v>502</v>
      </c>
      <c r="B992" s="16" t="s">
        <v>75</v>
      </c>
      <c r="C992" s="16" t="s">
        <v>76</v>
      </c>
      <c r="D992" s="16">
        <v>245</v>
      </c>
      <c r="E992" s="16">
        <v>70</v>
      </c>
      <c r="F992" s="16">
        <v>16</v>
      </c>
      <c r="G992" s="24" t="s">
        <v>2296</v>
      </c>
      <c r="I992" t="s">
        <v>77</v>
      </c>
      <c r="J992" t="s">
        <v>84</v>
      </c>
      <c r="K992" t="s">
        <v>2025</v>
      </c>
      <c r="L992" t="s">
        <v>2117</v>
      </c>
      <c r="M992" t="s">
        <v>78</v>
      </c>
      <c r="N992">
        <f t="shared" si="18"/>
        <v>180</v>
      </c>
      <c r="O992" t="s">
        <v>2055</v>
      </c>
      <c r="P992" t="s">
        <v>2081</v>
      </c>
      <c r="Q992" t="s">
        <v>2081</v>
      </c>
      <c r="R992" t="s">
        <v>2081</v>
      </c>
      <c r="S992" t="s">
        <v>2639</v>
      </c>
      <c r="T992" t="s">
        <v>82</v>
      </c>
      <c r="U992" t="s">
        <v>82</v>
      </c>
      <c r="V992">
        <v>8</v>
      </c>
    </row>
    <row r="993" spans="1:22" ht="16.5" thickBot="1" x14ac:dyDescent="0.3">
      <c r="A993" s="15" t="s">
        <v>554</v>
      </c>
      <c r="B993" s="16" t="s">
        <v>1702</v>
      </c>
      <c r="C993" s="30" t="s">
        <v>1868</v>
      </c>
      <c r="D993" s="16">
        <v>185</v>
      </c>
      <c r="E993" s="16">
        <v>55</v>
      </c>
      <c r="F993" s="16">
        <v>16</v>
      </c>
      <c r="G993" s="24" t="s">
        <v>2907</v>
      </c>
      <c r="H993" s="9" t="s">
        <v>2908</v>
      </c>
      <c r="I993" t="s">
        <v>1718</v>
      </c>
      <c r="J993" t="s">
        <v>1719</v>
      </c>
      <c r="K993">
        <v>83</v>
      </c>
      <c r="L993">
        <f>VLOOKUP(K993,Sheet4!$A$2:$B$73,2,FALSE)</f>
        <v>487</v>
      </c>
      <c r="M993" t="s">
        <v>2042</v>
      </c>
      <c r="N993">
        <f t="shared" si="18"/>
        <v>240</v>
      </c>
      <c r="O993" t="s">
        <v>2052</v>
      </c>
      <c r="P993" t="s">
        <v>80</v>
      </c>
      <c r="Q993" t="s">
        <v>80</v>
      </c>
      <c r="R993">
        <v>360</v>
      </c>
      <c r="S993" t="s">
        <v>79</v>
      </c>
      <c r="T993" t="s">
        <v>2051</v>
      </c>
      <c r="U993" t="s">
        <v>82</v>
      </c>
      <c r="V993" t="s">
        <v>2050</v>
      </c>
    </row>
    <row r="994" spans="1:22" ht="16.5" thickBot="1" x14ac:dyDescent="0.3">
      <c r="A994" s="15"/>
      <c r="C994" s="30"/>
      <c r="G994" s="24"/>
      <c r="H994" s="9" t="s">
        <v>2909</v>
      </c>
    </row>
    <row r="995" spans="1:22" ht="16.5" thickBot="1" x14ac:dyDescent="0.3">
      <c r="A995" s="15"/>
      <c r="C995" s="30"/>
      <c r="G995" s="24"/>
      <c r="H995" s="9" t="s">
        <v>2910</v>
      </c>
    </row>
    <row r="996" spans="1:22" ht="16.5" thickBot="1" x14ac:dyDescent="0.3">
      <c r="A996" s="15" t="s">
        <v>555</v>
      </c>
      <c r="B996" s="16" t="s">
        <v>1700</v>
      </c>
      <c r="C996" s="16" t="s">
        <v>1860</v>
      </c>
      <c r="D996" s="16">
        <v>235</v>
      </c>
      <c r="E996" s="16">
        <v>45</v>
      </c>
      <c r="F996" s="16">
        <v>20</v>
      </c>
      <c r="G996" s="24" t="s">
        <v>2228</v>
      </c>
      <c r="I996" t="s">
        <v>77</v>
      </c>
      <c r="J996" t="s">
        <v>1719</v>
      </c>
      <c r="K996">
        <v>100</v>
      </c>
      <c r="L996">
        <f>VLOOKUP(K996,Sheet4!$A$2:$B$73,2,FALSE)</f>
        <v>800</v>
      </c>
      <c r="M996" t="s">
        <v>2043</v>
      </c>
      <c r="N996">
        <f t="shared" si="18"/>
        <v>270</v>
      </c>
      <c r="O996" t="s">
        <v>85</v>
      </c>
      <c r="P996" t="s">
        <v>2067</v>
      </c>
      <c r="Q996" t="s">
        <v>80</v>
      </c>
      <c r="R996">
        <v>300</v>
      </c>
      <c r="S996" t="s">
        <v>79</v>
      </c>
      <c r="T996" t="s">
        <v>2051</v>
      </c>
      <c r="U996" t="s">
        <v>82</v>
      </c>
      <c r="V996" t="s">
        <v>2050</v>
      </c>
    </row>
    <row r="997" spans="1:22" ht="16.5" thickBot="1" x14ac:dyDescent="0.3">
      <c r="A997" s="15" t="s">
        <v>556</v>
      </c>
      <c r="B997" s="16" t="s">
        <v>1700</v>
      </c>
      <c r="C997" s="16" t="s">
        <v>1869</v>
      </c>
      <c r="D997" s="16">
        <v>275</v>
      </c>
      <c r="E997" s="16">
        <v>45</v>
      </c>
      <c r="F997" s="16">
        <v>20</v>
      </c>
      <c r="G997" s="24" t="s">
        <v>2226</v>
      </c>
      <c r="I997" t="s">
        <v>77</v>
      </c>
      <c r="J997" t="s">
        <v>1995</v>
      </c>
      <c r="K997">
        <v>110</v>
      </c>
      <c r="L997">
        <f>VLOOKUP(K997,Sheet4!$A$2:$B$73,2,FALSE)</f>
        <v>1060</v>
      </c>
      <c r="M997" t="s">
        <v>2040</v>
      </c>
      <c r="N997">
        <f t="shared" si="18"/>
        <v>300</v>
      </c>
      <c r="O997" t="s">
        <v>85</v>
      </c>
      <c r="P997" t="s">
        <v>2067</v>
      </c>
      <c r="Q997" t="s">
        <v>80</v>
      </c>
      <c r="R997">
        <v>300</v>
      </c>
      <c r="S997" t="s">
        <v>79</v>
      </c>
      <c r="T997" t="s">
        <v>82</v>
      </c>
      <c r="U997" t="s">
        <v>82</v>
      </c>
      <c r="V997" t="s">
        <v>2050</v>
      </c>
    </row>
    <row r="998" spans="1:22" ht="16.5" thickBot="1" x14ac:dyDescent="0.3">
      <c r="A998" s="15" t="s">
        <v>803</v>
      </c>
      <c r="B998" s="16" t="s">
        <v>75</v>
      </c>
      <c r="C998" s="16" t="s">
        <v>2279</v>
      </c>
      <c r="D998" s="16">
        <v>225</v>
      </c>
      <c r="E998" s="16">
        <v>45</v>
      </c>
      <c r="F998" s="16">
        <v>18</v>
      </c>
      <c r="G998" s="24" t="s">
        <v>2276</v>
      </c>
      <c r="I998" t="s">
        <v>1718</v>
      </c>
      <c r="J998" t="s">
        <v>1995</v>
      </c>
      <c r="K998">
        <v>95</v>
      </c>
      <c r="L998">
        <f>VLOOKUP(K998,Sheet4!$A$2:$B$73,2,FALSE)</f>
        <v>690</v>
      </c>
      <c r="M998" t="s">
        <v>2043</v>
      </c>
      <c r="N998">
        <f t="shared" si="18"/>
        <v>270</v>
      </c>
      <c r="O998" t="s">
        <v>85</v>
      </c>
      <c r="P998" t="s">
        <v>80</v>
      </c>
      <c r="Q998" t="s">
        <v>80</v>
      </c>
      <c r="R998">
        <v>340</v>
      </c>
      <c r="S998" t="s">
        <v>79</v>
      </c>
      <c r="T998" t="s">
        <v>82</v>
      </c>
      <c r="U998" t="s">
        <v>82</v>
      </c>
      <c r="V998" t="s">
        <v>2050</v>
      </c>
    </row>
    <row r="999" spans="1:22" ht="16.5" thickBot="1" x14ac:dyDescent="0.3">
      <c r="A999" s="15" t="s">
        <v>558</v>
      </c>
      <c r="B999" s="16" t="s">
        <v>1700</v>
      </c>
      <c r="C999" s="16" t="s">
        <v>1817</v>
      </c>
      <c r="D999" s="16">
        <v>255</v>
      </c>
      <c r="E999" s="16">
        <v>55</v>
      </c>
      <c r="F999" s="16">
        <v>19</v>
      </c>
      <c r="G999" s="24" t="s">
        <v>2229</v>
      </c>
      <c r="I999" t="s">
        <v>77</v>
      </c>
      <c r="J999" t="s">
        <v>84</v>
      </c>
      <c r="K999">
        <v>111</v>
      </c>
      <c r="L999">
        <f>VLOOKUP(K999,Sheet4!$A$2:$B$73,2,FALSE)</f>
        <v>1090</v>
      </c>
      <c r="M999" t="s">
        <v>2041</v>
      </c>
      <c r="N999">
        <f t="shared" si="18"/>
        <v>210</v>
      </c>
      <c r="O999" t="s">
        <v>85</v>
      </c>
      <c r="P999" t="s">
        <v>80</v>
      </c>
      <c r="Q999" t="s">
        <v>81</v>
      </c>
      <c r="R999">
        <v>640</v>
      </c>
      <c r="S999" t="s">
        <v>79</v>
      </c>
      <c r="T999" t="s">
        <v>82</v>
      </c>
      <c r="U999" t="s">
        <v>82</v>
      </c>
      <c r="V999" t="s">
        <v>2050</v>
      </c>
    </row>
    <row r="1000" spans="1:22" ht="16.5" thickBot="1" x14ac:dyDescent="0.3">
      <c r="A1000" s="15" t="s">
        <v>559</v>
      </c>
      <c r="B1000" s="16" t="s">
        <v>1702</v>
      </c>
      <c r="C1000" s="16" t="s">
        <v>1774</v>
      </c>
      <c r="D1000" s="16">
        <v>215</v>
      </c>
      <c r="E1000" s="16">
        <v>45</v>
      </c>
      <c r="F1000" s="16">
        <v>17</v>
      </c>
      <c r="G1000" s="24" t="s">
        <v>2313</v>
      </c>
      <c r="H1000" s="9" t="s">
        <v>2901</v>
      </c>
      <c r="I1000" t="s">
        <v>1718</v>
      </c>
      <c r="J1000" t="s">
        <v>1719</v>
      </c>
      <c r="K1000">
        <v>91</v>
      </c>
      <c r="L1000">
        <f>VLOOKUP(K1000,Sheet4!$A$2:$B$73,2,FALSE)</f>
        <v>615</v>
      </c>
      <c r="M1000" t="s">
        <v>2043</v>
      </c>
      <c r="N1000">
        <f t="shared" si="18"/>
        <v>270</v>
      </c>
      <c r="O1000" t="s">
        <v>85</v>
      </c>
      <c r="P1000" t="s">
        <v>80</v>
      </c>
      <c r="Q1000" t="s">
        <v>80</v>
      </c>
      <c r="R1000">
        <v>460</v>
      </c>
      <c r="S1000" t="s">
        <v>79</v>
      </c>
      <c r="T1000" t="s">
        <v>82</v>
      </c>
      <c r="U1000" t="s">
        <v>82</v>
      </c>
      <c r="V1000" t="s">
        <v>2050</v>
      </c>
    </row>
    <row r="1001" spans="1:22" ht="16.5" thickBot="1" x14ac:dyDescent="0.3">
      <c r="A1001" s="15"/>
      <c r="G1001" s="24"/>
      <c r="H1001" s="9" t="s">
        <v>2902</v>
      </c>
    </row>
    <row r="1002" spans="1:22" ht="16.5" thickBot="1" x14ac:dyDescent="0.3">
      <c r="A1002" s="15"/>
      <c r="G1002" s="24"/>
      <c r="H1002" s="9" t="s">
        <v>2903</v>
      </c>
    </row>
    <row r="1003" spans="1:22" ht="16.5" thickBot="1" x14ac:dyDescent="0.3">
      <c r="A1003" s="15" t="s">
        <v>560</v>
      </c>
      <c r="B1003" s="16" t="s">
        <v>1700</v>
      </c>
      <c r="C1003" s="16" t="s">
        <v>1752</v>
      </c>
      <c r="D1003" s="16">
        <v>225</v>
      </c>
      <c r="E1003" s="16">
        <v>75</v>
      </c>
      <c r="F1003" s="16">
        <v>16</v>
      </c>
      <c r="G1003" s="24" t="s">
        <v>2230</v>
      </c>
      <c r="H1003" s="9" t="s">
        <v>2064</v>
      </c>
      <c r="I1003" t="s">
        <v>77</v>
      </c>
      <c r="J1003" t="s">
        <v>1719</v>
      </c>
      <c r="K1003" t="s">
        <v>2026</v>
      </c>
      <c r="L1003" t="s">
        <v>2112</v>
      </c>
      <c r="M1003" t="s">
        <v>78</v>
      </c>
      <c r="N1003">
        <f t="shared" si="18"/>
        <v>180</v>
      </c>
      <c r="O1003" t="s">
        <v>2063</v>
      </c>
      <c r="P1003" t="s">
        <v>2081</v>
      </c>
      <c r="Q1003" t="s">
        <v>2081</v>
      </c>
      <c r="R1003" t="s">
        <v>2081</v>
      </c>
      <c r="S1003" t="s">
        <v>79</v>
      </c>
      <c r="T1003" t="s">
        <v>82</v>
      </c>
      <c r="U1003" t="s">
        <v>82</v>
      </c>
      <c r="V1003" t="s">
        <v>2050</v>
      </c>
    </row>
    <row r="1004" spans="1:22" ht="16.5" thickBot="1" x14ac:dyDescent="0.3">
      <c r="A1004" s="15" t="s">
        <v>1086</v>
      </c>
      <c r="B1004" s="16" t="s">
        <v>75</v>
      </c>
      <c r="C1004" s="16" t="s">
        <v>1753</v>
      </c>
      <c r="D1004" s="16">
        <v>185</v>
      </c>
      <c r="E1004" s="16">
        <v>65</v>
      </c>
      <c r="F1004" s="16">
        <v>15</v>
      </c>
      <c r="G1004" s="24" t="s">
        <v>2272</v>
      </c>
      <c r="I1004" t="s">
        <v>1718</v>
      </c>
      <c r="J1004" t="s">
        <v>1996</v>
      </c>
      <c r="K1004">
        <v>88</v>
      </c>
      <c r="L1004">
        <f>VLOOKUP(K1004,Sheet4!$A$2:$B$73,2,FALSE)</f>
        <v>560</v>
      </c>
      <c r="M1004" t="s">
        <v>2041</v>
      </c>
      <c r="N1004">
        <f t="shared" si="18"/>
        <v>210</v>
      </c>
      <c r="O1004" t="s">
        <v>2052</v>
      </c>
      <c r="P1004" t="s">
        <v>80</v>
      </c>
      <c r="Q1004" t="s">
        <v>80</v>
      </c>
      <c r="R1004">
        <v>300</v>
      </c>
      <c r="S1004" t="s">
        <v>79</v>
      </c>
      <c r="T1004" t="s">
        <v>82</v>
      </c>
      <c r="U1004" t="s">
        <v>82</v>
      </c>
      <c r="V1004" t="s">
        <v>2050</v>
      </c>
    </row>
    <row r="1005" spans="1:22" ht="16.5" thickBot="1" x14ac:dyDescent="0.3">
      <c r="A1005" s="15" t="s">
        <v>875</v>
      </c>
      <c r="B1005" s="16" t="s">
        <v>75</v>
      </c>
      <c r="C1005" s="16" t="s">
        <v>2278</v>
      </c>
      <c r="D1005" s="16">
        <v>205</v>
      </c>
      <c r="E1005" s="16">
        <v>55</v>
      </c>
      <c r="F1005" s="16">
        <v>16</v>
      </c>
      <c r="G1005" s="24" t="s">
        <v>2275</v>
      </c>
      <c r="I1005" t="s">
        <v>1718</v>
      </c>
      <c r="J1005" t="s">
        <v>1719</v>
      </c>
      <c r="K1005">
        <v>91</v>
      </c>
      <c r="L1005">
        <f>VLOOKUP(K1005,Sheet4!$A$2:$B$73,2,FALSE)</f>
        <v>615</v>
      </c>
      <c r="M1005" t="s">
        <v>2043</v>
      </c>
      <c r="N1005">
        <f t="shared" si="18"/>
        <v>270</v>
      </c>
      <c r="O1005" t="s">
        <v>2052</v>
      </c>
      <c r="P1005" t="s">
        <v>80</v>
      </c>
      <c r="Q1005" t="s">
        <v>80</v>
      </c>
      <c r="R1005">
        <v>340</v>
      </c>
      <c r="S1005" t="s">
        <v>79</v>
      </c>
      <c r="T1005" t="s">
        <v>2051</v>
      </c>
      <c r="U1005" t="s">
        <v>2051</v>
      </c>
      <c r="V1005" t="s">
        <v>2050</v>
      </c>
    </row>
    <row r="1006" spans="1:22" ht="16.5" thickBot="1" x14ac:dyDescent="0.3">
      <c r="A1006" s="15" t="s">
        <v>563</v>
      </c>
      <c r="B1006" s="16" t="s">
        <v>1697</v>
      </c>
      <c r="C1006" s="16" t="s">
        <v>1830</v>
      </c>
      <c r="D1006" s="16">
        <v>205</v>
      </c>
      <c r="E1006" s="16">
        <v>75</v>
      </c>
      <c r="F1006" s="16">
        <v>15</v>
      </c>
      <c r="G1006" s="24" t="s">
        <v>2185</v>
      </c>
      <c r="I1006" t="s">
        <v>77</v>
      </c>
      <c r="J1006" t="s">
        <v>84</v>
      </c>
      <c r="K1006">
        <v>97</v>
      </c>
      <c r="L1006">
        <f>VLOOKUP(K1006,Sheet4!$A$2:$B$73,2,FALSE)</f>
        <v>730</v>
      </c>
      <c r="M1006" t="s">
        <v>78</v>
      </c>
      <c r="N1006">
        <f t="shared" si="18"/>
        <v>180</v>
      </c>
      <c r="O1006" t="s">
        <v>2052</v>
      </c>
      <c r="P1006" t="s">
        <v>80</v>
      </c>
      <c r="Q1006" t="s">
        <v>81</v>
      </c>
      <c r="R1006">
        <v>520</v>
      </c>
      <c r="S1006" t="s">
        <v>2640</v>
      </c>
      <c r="T1006" t="s">
        <v>82</v>
      </c>
      <c r="U1006" t="s">
        <v>82</v>
      </c>
      <c r="V1006">
        <v>4</v>
      </c>
    </row>
    <row r="1007" spans="1:22" ht="16.5" thickBot="1" x14ac:dyDescent="0.3">
      <c r="A1007" s="15"/>
      <c r="G1007" s="24"/>
    </row>
    <row r="1008" spans="1:22" ht="16.5" thickBot="1" x14ac:dyDescent="0.3">
      <c r="A1008" s="15"/>
      <c r="G1008" s="24"/>
    </row>
    <row r="1009" spans="1:22" ht="16.5" thickBot="1" x14ac:dyDescent="0.3">
      <c r="A1009" s="15" t="s">
        <v>564</v>
      </c>
      <c r="B1009" s="16" t="s">
        <v>1702</v>
      </c>
      <c r="C1009" s="16" t="s">
        <v>1774</v>
      </c>
      <c r="D1009" s="16">
        <v>245</v>
      </c>
      <c r="E1009" s="16">
        <v>40</v>
      </c>
      <c r="F1009" s="16">
        <v>17</v>
      </c>
      <c r="G1009" s="24" t="s">
        <v>2313</v>
      </c>
      <c r="H1009" s="9" t="s">
        <v>2901</v>
      </c>
      <c r="I1009" t="s">
        <v>1718</v>
      </c>
      <c r="J1009" t="s">
        <v>1719</v>
      </c>
      <c r="K1009">
        <v>91</v>
      </c>
      <c r="L1009">
        <f>VLOOKUP(K1009,Sheet4!$A$2:$B$73,2,FALSE)</f>
        <v>615</v>
      </c>
      <c r="M1009" t="s">
        <v>2043</v>
      </c>
      <c r="N1009">
        <f t="shared" si="18"/>
        <v>270</v>
      </c>
      <c r="O1009" t="s">
        <v>85</v>
      </c>
      <c r="P1009" t="s">
        <v>80</v>
      </c>
      <c r="Q1009" t="s">
        <v>80</v>
      </c>
      <c r="R1009">
        <v>460</v>
      </c>
      <c r="S1009" t="s">
        <v>79</v>
      </c>
      <c r="T1009" t="s">
        <v>82</v>
      </c>
      <c r="U1009" t="s">
        <v>82</v>
      </c>
      <c r="V1009" t="s">
        <v>2050</v>
      </c>
    </row>
    <row r="1010" spans="1:22" ht="16.5" thickBot="1" x14ac:dyDescent="0.3">
      <c r="A1010" s="15"/>
      <c r="G1010" s="24"/>
      <c r="H1010" s="9" t="s">
        <v>2902</v>
      </c>
    </row>
    <row r="1011" spans="1:22" ht="16.5" thickBot="1" x14ac:dyDescent="0.3">
      <c r="A1011" s="15"/>
      <c r="G1011" s="24"/>
      <c r="H1011" s="9" t="s">
        <v>2903</v>
      </c>
    </row>
    <row r="1012" spans="1:22" ht="16.5" thickBot="1" x14ac:dyDescent="0.3">
      <c r="A1012" s="15" t="s">
        <v>645</v>
      </c>
      <c r="B1012" s="16" t="s">
        <v>1703</v>
      </c>
      <c r="C1012" s="16" t="s">
        <v>1870</v>
      </c>
      <c r="D1012" s="16">
        <v>205</v>
      </c>
      <c r="E1012" s="16">
        <v>70</v>
      </c>
      <c r="F1012" s="16">
        <v>15</v>
      </c>
      <c r="G1012" s="24" t="s">
        <v>2156</v>
      </c>
      <c r="H1012" s="9" t="s">
        <v>2734</v>
      </c>
      <c r="I1012" t="s">
        <v>77</v>
      </c>
      <c r="J1012" t="s">
        <v>1719</v>
      </c>
      <c r="K1012" t="s">
        <v>2003</v>
      </c>
      <c r="L1012" t="s">
        <v>2106</v>
      </c>
      <c r="M1012" t="s">
        <v>2044</v>
      </c>
      <c r="N1012">
        <f t="shared" si="18"/>
        <v>170</v>
      </c>
      <c r="O1012" t="s">
        <v>2054</v>
      </c>
      <c r="P1012" t="s">
        <v>2081</v>
      </c>
      <c r="Q1012" t="s">
        <v>2081</v>
      </c>
      <c r="R1012" t="s">
        <v>2081</v>
      </c>
      <c r="S1012" t="s">
        <v>79</v>
      </c>
      <c r="T1012" t="s">
        <v>82</v>
      </c>
      <c r="U1012" t="s">
        <v>82</v>
      </c>
      <c r="V1012">
        <v>6</v>
      </c>
    </row>
    <row r="1013" spans="1:22" ht="16.5" thickBot="1" x14ac:dyDescent="0.3">
      <c r="A1013" s="15"/>
      <c r="G1013" s="24"/>
      <c r="H1013" s="9" t="s">
        <v>2735</v>
      </c>
    </row>
    <row r="1014" spans="1:22" ht="16.5" thickBot="1" x14ac:dyDescent="0.3">
      <c r="A1014" s="15"/>
      <c r="G1014" s="24"/>
      <c r="H1014" s="9" t="s">
        <v>2736</v>
      </c>
    </row>
    <row r="1015" spans="1:22" ht="16.5" thickBot="1" x14ac:dyDescent="0.3">
      <c r="A1015" s="15" t="s">
        <v>566</v>
      </c>
      <c r="B1015" s="16" t="s">
        <v>1697</v>
      </c>
      <c r="C1015" s="16" t="s">
        <v>1805</v>
      </c>
      <c r="D1015" s="16">
        <v>12.5</v>
      </c>
      <c r="E1015" s="16">
        <v>90</v>
      </c>
      <c r="F1015" s="16">
        <v>15</v>
      </c>
      <c r="G1015" s="24" t="s">
        <v>2195</v>
      </c>
      <c r="H1015" s="9" t="s">
        <v>2869</v>
      </c>
      <c r="I1015" t="s">
        <v>77</v>
      </c>
      <c r="J1015" t="s">
        <v>84</v>
      </c>
      <c r="K1015">
        <v>108</v>
      </c>
      <c r="L1015">
        <f>VLOOKUP(K1015,Sheet4!$A$2:$B$73,2,FALSE)</f>
        <v>1000</v>
      </c>
      <c r="M1015" t="s">
        <v>2039</v>
      </c>
      <c r="N1015">
        <f t="shared" si="18"/>
        <v>160</v>
      </c>
      <c r="O1015" t="s">
        <v>2054</v>
      </c>
      <c r="P1015" t="s">
        <v>2081</v>
      </c>
      <c r="Q1015" t="s">
        <v>2081</v>
      </c>
      <c r="R1015" t="s">
        <v>2081</v>
      </c>
      <c r="S1015" t="s">
        <v>2638</v>
      </c>
      <c r="T1015" t="s">
        <v>82</v>
      </c>
      <c r="U1015" t="s">
        <v>82</v>
      </c>
      <c r="V1015">
        <v>6</v>
      </c>
    </row>
    <row r="1016" spans="1:22" ht="16.5" thickBot="1" x14ac:dyDescent="0.3">
      <c r="A1016" s="15"/>
      <c r="G1016" s="24"/>
      <c r="H1016" s="9" t="s">
        <v>2870</v>
      </c>
    </row>
    <row r="1017" spans="1:22" ht="16.5" thickBot="1" x14ac:dyDescent="0.3">
      <c r="A1017" s="15"/>
      <c r="G1017" s="24"/>
      <c r="H1017" s="9" t="s">
        <v>2871</v>
      </c>
    </row>
    <row r="1018" spans="1:22" ht="16.5" thickBot="1" x14ac:dyDescent="0.3">
      <c r="A1018" s="15" t="s">
        <v>567</v>
      </c>
      <c r="B1018" s="16" t="s">
        <v>1697</v>
      </c>
      <c r="C1018" s="16" t="s">
        <v>1805</v>
      </c>
      <c r="D1018" s="16">
        <v>305</v>
      </c>
      <c r="E1018" s="16">
        <v>60</v>
      </c>
      <c r="F1018" s="16">
        <v>18</v>
      </c>
      <c r="G1018" s="24" t="s">
        <v>2195</v>
      </c>
      <c r="H1018" s="9" t="s">
        <v>2869</v>
      </c>
      <c r="I1018" t="s">
        <v>77</v>
      </c>
      <c r="J1018" t="s">
        <v>84</v>
      </c>
      <c r="K1018" t="s">
        <v>1999</v>
      </c>
      <c r="L1018" t="s">
        <v>2089</v>
      </c>
      <c r="M1018" t="s">
        <v>2039</v>
      </c>
      <c r="N1018">
        <f t="shared" si="18"/>
        <v>160</v>
      </c>
      <c r="O1018" t="s">
        <v>2053</v>
      </c>
      <c r="P1018" t="s">
        <v>2081</v>
      </c>
      <c r="Q1018" t="s">
        <v>2081</v>
      </c>
      <c r="R1018" t="s">
        <v>2081</v>
      </c>
      <c r="S1018" t="s">
        <v>2638</v>
      </c>
      <c r="T1018" t="s">
        <v>82</v>
      </c>
      <c r="U1018" t="s">
        <v>82</v>
      </c>
      <c r="V1018">
        <v>10</v>
      </c>
    </row>
    <row r="1019" spans="1:22" ht="16.5" thickBot="1" x14ac:dyDescent="0.3">
      <c r="A1019" s="15"/>
      <c r="G1019" s="24"/>
      <c r="H1019" s="9" t="s">
        <v>2870</v>
      </c>
    </row>
    <row r="1020" spans="1:22" ht="16.5" thickBot="1" x14ac:dyDescent="0.3">
      <c r="A1020" s="15"/>
      <c r="G1020" s="24"/>
      <c r="H1020" s="9" t="s">
        <v>2871</v>
      </c>
    </row>
    <row r="1021" spans="1:22" ht="16.5" thickBot="1" x14ac:dyDescent="0.3">
      <c r="A1021" s="15" t="s">
        <v>568</v>
      </c>
      <c r="B1021" s="16" t="s">
        <v>1700</v>
      </c>
      <c r="C1021" s="16" t="s">
        <v>1776</v>
      </c>
      <c r="D1021" s="16">
        <v>215</v>
      </c>
      <c r="E1021" s="16">
        <v>65</v>
      </c>
      <c r="F1021" s="16">
        <v>16</v>
      </c>
      <c r="G1021" s="24" t="s">
        <v>2214</v>
      </c>
      <c r="I1021" t="s">
        <v>1718</v>
      </c>
      <c r="J1021" t="s">
        <v>1720</v>
      </c>
      <c r="K1021">
        <v>98</v>
      </c>
      <c r="L1021">
        <f>VLOOKUP(K1021,Sheet4!$A$2:$B$73,2,FALSE)</f>
        <v>750</v>
      </c>
      <c r="M1021" t="s">
        <v>2045</v>
      </c>
      <c r="N1021">
        <f t="shared" si="18"/>
        <v>190</v>
      </c>
      <c r="O1021" t="s">
        <v>2052</v>
      </c>
      <c r="P1021" t="s">
        <v>80</v>
      </c>
      <c r="Q1021" t="s">
        <v>81</v>
      </c>
      <c r="R1021">
        <v>760</v>
      </c>
      <c r="S1021" t="s">
        <v>79</v>
      </c>
      <c r="T1021" t="s">
        <v>82</v>
      </c>
      <c r="U1021" t="s">
        <v>82</v>
      </c>
      <c r="V1021" t="s">
        <v>2050</v>
      </c>
    </row>
    <row r="1022" spans="1:22" ht="16.5" thickBot="1" x14ac:dyDescent="0.3">
      <c r="A1022" s="15" t="s">
        <v>569</v>
      </c>
      <c r="B1022" s="16" t="s">
        <v>1697</v>
      </c>
      <c r="C1022" s="16" t="s">
        <v>1848</v>
      </c>
      <c r="D1022" s="16">
        <v>285</v>
      </c>
      <c r="E1022" s="16">
        <v>70</v>
      </c>
      <c r="F1022" s="16">
        <v>17</v>
      </c>
      <c r="G1022" s="24" t="s">
        <v>2184</v>
      </c>
      <c r="H1022" s="9" t="s">
        <v>2837</v>
      </c>
      <c r="I1022" t="s">
        <v>77</v>
      </c>
      <c r="J1022" t="s">
        <v>84</v>
      </c>
      <c r="K1022">
        <v>117</v>
      </c>
      <c r="L1022">
        <f>VLOOKUP(K1022,Sheet4!$A$2:$B$73,2,FALSE)</f>
        <v>1285</v>
      </c>
      <c r="M1022" t="s">
        <v>2045</v>
      </c>
      <c r="N1022">
        <f t="shared" si="18"/>
        <v>190</v>
      </c>
      <c r="O1022" t="s">
        <v>2052</v>
      </c>
      <c r="P1022" t="s">
        <v>80</v>
      </c>
      <c r="Q1022" t="s">
        <v>81</v>
      </c>
      <c r="R1022">
        <v>620</v>
      </c>
      <c r="S1022" t="s">
        <v>2640</v>
      </c>
      <c r="T1022" t="s">
        <v>82</v>
      </c>
      <c r="U1022" t="s">
        <v>82</v>
      </c>
      <c r="V1022">
        <v>4</v>
      </c>
    </row>
    <row r="1023" spans="1:22" ht="16.5" thickBot="1" x14ac:dyDescent="0.3">
      <c r="A1023" s="15"/>
      <c r="G1023" s="24"/>
      <c r="H1023" s="9" t="s">
        <v>2838</v>
      </c>
    </row>
    <row r="1024" spans="1:22" ht="16.5" thickBot="1" x14ac:dyDescent="0.3">
      <c r="A1024" s="15"/>
      <c r="G1024" s="24"/>
      <c r="H1024" s="9" t="s">
        <v>2839</v>
      </c>
    </row>
    <row r="1025" spans="1:22" ht="16.5" thickBot="1" x14ac:dyDescent="0.3">
      <c r="A1025" s="15" t="s">
        <v>570</v>
      </c>
      <c r="B1025" s="16" t="s">
        <v>1697</v>
      </c>
      <c r="C1025" s="16" t="s">
        <v>1805</v>
      </c>
      <c r="D1025" s="16">
        <v>12.5</v>
      </c>
      <c r="E1025" s="16">
        <v>90</v>
      </c>
      <c r="F1025" s="16">
        <v>20</v>
      </c>
      <c r="G1025" s="24" t="s">
        <v>2195</v>
      </c>
      <c r="H1025" s="9" t="s">
        <v>2866</v>
      </c>
      <c r="I1025" t="s">
        <v>77</v>
      </c>
      <c r="J1025" t="s">
        <v>84</v>
      </c>
      <c r="K1025">
        <v>126</v>
      </c>
      <c r="L1025">
        <f>VLOOKUP(K1025,Sheet4!$A$2:$B$73,2,FALSE)</f>
        <v>1700</v>
      </c>
      <c r="M1025" t="s">
        <v>2039</v>
      </c>
      <c r="N1025">
        <f t="shared" si="18"/>
        <v>160</v>
      </c>
      <c r="O1025" t="s">
        <v>2053</v>
      </c>
      <c r="P1025" t="s">
        <v>2081</v>
      </c>
      <c r="Q1025" t="s">
        <v>2081</v>
      </c>
      <c r="R1025" t="s">
        <v>2081</v>
      </c>
      <c r="S1025" t="s">
        <v>79</v>
      </c>
      <c r="T1025" t="s">
        <v>82</v>
      </c>
      <c r="U1025" t="s">
        <v>82</v>
      </c>
      <c r="V1025">
        <v>10</v>
      </c>
    </row>
    <row r="1026" spans="1:22" ht="16.5" thickBot="1" x14ac:dyDescent="0.3">
      <c r="A1026" s="15"/>
      <c r="G1026" s="24"/>
      <c r="H1026" s="9" t="s">
        <v>2867</v>
      </c>
    </row>
    <row r="1027" spans="1:22" ht="16.5" thickBot="1" x14ac:dyDescent="0.3">
      <c r="A1027" s="15"/>
      <c r="G1027" s="24"/>
      <c r="H1027" s="9" t="s">
        <v>2868</v>
      </c>
    </row>
    <row r="1028" spans="1:22" ht="16.5" thickBot="1" x14ac:dyDescent="0.3">
      <c r="A1028" s="15">
        <v>76397</v>
      </c>
      <c r="B1028" s="16" t="s">
        <v>1706</v>
      </c>
      <c r="C1028" s="16" t="s">
        <v>2450</v>
      </c>
      <c r="D1028" s="16">
        <v>265</v>
      </c>
      <c r="E1028" s="16">
        <v>70</v>
      </c>
      <c r="F1028" s="16">
        <v>17</v>
      </c>
      <c r="G1028" s="24" t="s">
        <v>2406</v>
      </c>
      <c r="H1028" s="9" t="s">
        <v>2412</v>
      </c>
      <c r="I1028" t="s">
        <v>77</v>
      </c>
      <c r="J1028" t="s">
        <v>84</v>
      </c>
      <c r="K1028" t="s">
        <v>1999</v>
      </c>
      <c r="L1028" t="s">
        <v>2089</v>
      </c>
      <c r="M1028" t="s">
        <v>78</v>
      </c>
      <c r="N1028">
        <f t="shared" si="18"/>
        <v>180</v>
      </c>
      <c r="O1028" t="s">
        <v>2053</v>
      </c>
      <c r="P1028" t="s">
        <v>2081</v>
      </c>
      <c r="Q1028" t="s">
        <v>2081</v>
      </c>
      <c r="R1028" t="s">
        <v>2081</v>
      </c>
      <c r="S1028" t="s">
        <v>2638</v>
      </c>
      <c r="T1028" t="s">
        <v>82</v>
      </c>
      <c r="U1028" t="s">
        <v>82</v>
      </c>
      <c r="V1028">
        <v>10</v>
      </c>
    </row>
    <row r="1029" spans="1:22" ht="16.5" thickBot="1" x14ac:dyDescent="0.3">
      <c r="A1029" s="15"/>
      <c r="G1029" s="24"/>
      <c r="H1029" s="9" t="s">
        <v>2413</v>
      </c>
    </row>
    <row r="1030" spans="1:22" ht="16.5" thickBot="1" x14ac:dyDescent="0.3">
      <c r="A1030" s="15"/>
      <c r="G1030" s="24"/>
      <c r="H1030" s="9" t="s">
        <v>2414</v>
      </c>
    </row>
    <row r="1031" spans="1:22" ht="16.5" thickBot="1" x14ac:dyDescent="0.3">
      <c r="A1031" s="15" t="s">
        <v>571</v>
      </c>
      <c r="B1031" s="16" t="s">
        <v>1697</v>
      </c>
      <c r="C1031" s="16" t="s">
        <v>1789</v>
      </c>
      <c r="D1031" s="16">
        <v>285</v>
      </c>
      <c r="E1031" s="16">
        <v>45</v>
      </c>
      <c r="F1031" s="16">
        <v>22</v>
      </c>
      <c r="G1031" s="24" t="s">
        <v>2193</v>
      </c>
      <c r="H1031" s="9" t="s">
        <v>2858</v>
      </c>
      <c r="I1031" t="s">
        <v>77</v>
      </c>
      <c r="J1031" t="s">
        <v>84</v>
      </c>
      <c r="K1031">
        <v>114</v>
      </c>
      <c r="L1031">
        <f>VLOOKUP(K1031,Sheet4!$A$2:$B$73,2,FALSE)</f>
        <v>1180</v>
      </c>
      <c r="M1031" t="s">
        <v>2041</v>
      </c>
      <c r="N1031">
        <f t="shared" ref="N1031:N1082" si="19">IF(M1031="L",120,IF(M1031="M", 130, IF(M1031="N",140, IF(M1031="P",150,IF(M1031="Q",160,IF(M1031="R",170,IF(M1031="S",180,IF(M1031="T",190,IF(M1031="H",210, IF(M1031="V",240,IF(M1031="W",270,IF(M1031="Y",300,"error"))))))))))))</f>
        <v>210</v>
      </c>
      <c r="O1031" t="s">
        <v>85</v>
      </c>
      <c r="P1031" t="s">
        <v>80</v>
      </c>
      <c r="Q1031" t="s">
        <v>80</v>
      </c>
      <c r="R1031">
        <v>740</v>
      </c>
      <c r="S1031" t="s">
        <v>79</v>
      </c>
      <c r="T1031" t="s">
        <v>82</v>
      </c>
      <c r="U1031" t="s">
        <v>82</v>
      </c>
      <c r="V1031">
        <v>6</v>
      </c>
    </row>
    <row r="1032" spans="1:22" ht="16.5" thickBot="1" x14ac:dyDescent="0.3">
      <c r="A1032" s="15"/>
      <c r="G1032" s="24"/>
      <c r="H1032" s="9" t="s">
        <v>2859</v>
      </c>
    </row>
    <row r="1033" spans="1:22" ht="16.5" thickBot="1" x14ac:dyDescent="0.3">
      <c r="A1033" s="15"/>
      <c r="G1033" s="24"/>
      <c r="H1033" s="9" t="s">
        <v>2860</v>
      </c>
    </row>
    <row r="1034" spans="1:22" ht="16.5" thickBot="1" x14ac:dyDescent="0.3">
      <c r="A1034" s="15" t="s">
        <v>572</v>
      </c>
      <c r="B1034" s="16" t="s">
        <v>1701</v>
      </c>
      <c r="C1034" s="16" t="s">
        <v>1871</v>
      </c>
      <c r="D1034" s="16">
        <v>185</v>
      </c>
      <c r="E1034" s="16">
        <v>60</v>
      </c>
      <c r="F1034" s="16">
        <v>14</v>
      </c>
      <c r="G1034" s="24" t="s">
        <v>2347</v>
      </c>
      <c r="I1034" t="s">
        <v>1718</v>
      </c>
      <c r="J1034" t="s">
        <v>1719</v>
      </c>
      <c r="K1034">
        <v>82</v>
      </c>
      <c r="L1034">
        <f>VLOOKUP(K1034,Sheet4!$A$2:$B$73,2,FALSE)</f>
        <v>475</v>
      </c>
      <c r="M1034" t="s">
        <v>2041</v>
      </c>
      <c r="N1034">
        <f t="shared" si="19"/>
        <v>210</v>
      </c>
      <c r="O1034" t="s">
        <v>2052</v>
      </c>
      <c r="P1034" t="s">
        <v>80</v>
      </c>
      <c r="Q1034" t="s">
        <v>80</v>
      </c>
      <c r="R1034">
        <v>300</v>
      </c>
      <c r="S1034" t="s">
        <v>79</v>
      </c>
      <c r="T1034" t="s">
        <v>82</v>
      </c>
      <c r="U1034" t="s">
        <v>82</v>
      </c>
      <c r="V1034" t="s">
        <v>2050</v>
      </c>
    </row>
    <row r="1035" spans="1:22" ht="16.5" thickBot="1" x14ac:dyDescent="0.3">
      <c r="A1035" s="15" t="s">
        <v>573</v>
      </c>
      <c r="B1035" s="16" t="s">
        <v>1697</v>
      </c>
      <c r="C1035" s="16" t="s">
        <v>1762</v>
      </c>
      <c r="D1035" s="16">
        <v>245</v>
      </c>
      <c r="E1035" s="16">
        <v>75</v>
      </c>
      <c r="F1035" s="16">
        <v>16</v>
      </c>
      <c r="G1035" s="24" t="s">
        <v>2187</v>
      </c>
      <c r="H1035" s="9" t="s">
        <v>2840</v>
      </c>
      <c r="I1035" t="s">
        <v>77</v>
      </c>
      <c r="J1035" t="s">
        <v>84</v>
      </c>
      <c r="K1035" t="s">
        <v>2007</v>
      </c>
      <c r="L1035" t="s">
        <v>2109</v>
      </c>
      <c r="M1035" t="s">
        <v>2044</v>
      </c>
      <c r="N1035">
        <f t="shared" si="19"/>
        <v>170</v>
      </c>
      <c r="O1035" t="s">
        <v>2054</v>
      </c>
      <c r="P1035" t="s">
        <v>2081</v>
      </c>
      <c r="Q1035" t="s">
        <v>2081</v>
      </c>
      <c r="R1035" t="s">
        <v>2081</v>
      </c>
      <c r="S1035" t="s">
        <v>2640</v>
      </c>
      <c r="T1035" t="s">
        <v>82</v>
      </c>
      <c r="U1035" t="s">
        <v>82</v>
      </c>
      <c r="V1035">
        <v>6</v>
      </c>
    </row>
    <row r="1036" spans="1:22" ht="16.5" thickBot="1" x14ac:dyDescent="0.3">
      <c r="A1036" s="15"/>
      <c r="G1036" s="24"/>
      <c r="H1036" s="9" t="s">
        <v>2842</v>
      </c>
    </row>
    <row r="1037" spans="1:22" ht="16.5" thickBot="1" x14ac:dyDescent="0.3">
      <c r="A1037" s="15"/>
      <c r="G1037" s="24"/>
      <c r="H1037" s="9" t="s">
        <v>2841</v>
      </c>
    </row>
    <row r="1038" spans="1:22" ht="16.5" thickBot="1" x14ac:dyDescent="0.3">
      <c r="A1038" s="15" t="s">
        <v>574</v>
      </c>
      <c r="B1038" s="16" t="s">
        <v>1702</v>
      </c>
      <c r="C1038" s="16" t="s">
        <v>1810</v>
      </c>
      <c r="D1038" s="16">
        <v>275</v>
      </c>
      <c r="E1038" s="16">
        <v>40</v>
      </c>
      <c r="F1038" s="16">
        <v>21</v>
      </c>
      <c r="G1038" s="24" t="s">
        <v>2332</v>
      </c>
      <c r="H1038" s="9" t="s">
        <v>2929</v>
      </c>
      <c r="I1038" t="s">
        <v>77</v>
      </c>
      <c r="J1038" t="s">
        <v>1996</v>
      </c>
      <c r="K1038">
        <v>107</v>
      </c>
      <c r="L1038">
        <f>VLOOKUP(K1038,Sheet4!$A$2:$B$73,2,FALSE)</f>
        <v>975</v>
      </c>
      <c r="M1038" t="s">
        <v>2040</v>
      </c>
      <c r="N1038">
        <f t="shared" si="19"/>
        <v>300</v>
      </c>
      <c r="O1038" t="s">
        <v>85</v>
      </c>
      <c r="P1038" t="s">
        <v>2067</v>
      </c>
      <c r="Q1038" t="s">
        <v>80</v>
      </c>
      <c r="R1038">
        <v>240</v>
      </c>
      <c r="S1038" t="s">
        <v>79</v>
      </c>
      <c r="T1038" t="s">
        <v>2051</v>
      </c>
      <c r="U1038" t="s">
        <v>82</v>
      </c>
      <c r="V1038" t="s">
        <v>2050</v>
      </c>
    </row>
    <row r="1039" spans="1:22" ht="16.5" thickBot="1" x14ac:dyDescent="0.3">
      <c r="A1039" s="15"/>
      <c r="G1039" s="24"/>
      <c r="H1039" s="9" t="s">
        <v>2930</v>
      </c>
    </row>
    <row r="1040" spans="1:22" ht="16.5" thickBot="1" x14ac:dyDescent="0.3">
      <c r="A1040" s="15"/>
      <c r="G1040" s="24"/>
      <c r="H1040" s="9" t="s">
        <v>2931</v>
      </c>
    </row>
    <row r="1041" spans="1:22" ht="16.5" thickBot="1" x14ac:dyDescent="0.3">
      <c r="A1041" s="15" t="s">
        <v>1601</v>
      </c>
      <c r="B1041" s="16" t="s">
        <v>75</v>
      </c>
      <c r="C1041" s="16" t="s">
        <v>1726</v>
      </c>
      <c r="D1041" s="16">
        <v>225</v>
      </c>
      <c r="E1041" s="16">
        <v>75</v>
      </c>
      <c r="F1041" s="16">
        <v>16</v>
      </c>
      <c r="G1041" s="24" t="s">
        <v>2251</v>
      </c>
      <c r="I1041" t="s">
        <v>77</v>
      </c>
      <c r="J1041" t="s">
        <v>1994</v>
      </c>
      <c r="K1041" t="s">
        <v>2022</v>
      </c>
      <c r="L1041" t="s">
        <v>2124</v>
      </c>
      <c r="M1041" t="s">
        <v>2044</v>
      </c>
      <c r="N1041">
        <f t="shared" si="19"/>
        <v>170</v>
      </c>
      <c r="O1041" t="s">
        <v>2053</v>
      </c>
      <c r="P1041" t="s">
        <v>2081</v>
      </c>
      <c r="Q1041" t="s">
        <v>2081</v>
      </c>
      <c r="R1041" t="s">
        <v>2081</v>
      </c>
      <c r="S1041" t="s">
        <v>79</v>
      </c>
      <c r="T1041" t="s">
        <v>82</v>
      </c>
      <c r="U1041" t="s">
        <v>82</v>
      </c>
      <c r="V1041">
        <v>10</v>
      </c>
    </row>
    <row r="1042" spans="1:22" ht="16.5" thickBot="1" x14ac:dyDescent="0.3">
      <c r="A1042" s="15" t="s">
        <v>576</v>
      </c>
      <c r="B1042" s="16" t="s">
        <v>1700</v>
      </c>
      <c r="C1042" s="16" t="s">
        <v>1817</v>
      </c>
      <c r="D1042" s="16">
        <v>235</v>
      </c>
      <c r="E1042" s="16">
        <v>80</v>
      </c>
      <c r="F1042" s="16">
        <v>17</v>
      </c>
      <c r="G1042" s="24" t="s">
        <v>2229</v>
      </c>
      <c r="I1042" t="s">
        <v>77</v>
      </c>
      <c r="J1042" t="s">
        <v>84</v>
      </c>
      <c r="K1042">
        <v>120</v>
      </c>
      <c r="L1042">
        <f>VLOOKUP(K1042,Sheet4!$A$2:$B$73,2,FALSE)</f>
        <v>1400</v>
      </c>
      <c r="M1042" t="s">
        <v>2044</v>
      </c>
      <c r="N1042">
        <f t="shared" si="19"/>
        <v>170</v>
      </c>
      <c r="O1042" t="s">
        <v>2052</v>
      </c>
      <c r="P1042" t="s">
        <v>80</v>
      </c>
      <c r="Q1042" t="s">
        <v>81</v>
      </c>
      <c r="R1042">
        <v>640</v>
      </c>
      <c r="S1042" t="s">
        <v>79</v>
      </c>
      <c r="T1042" t="s">
        <v>82</v>
      </c>
      <c r="U1042" t="s">
        <v>82</v>
      </c>
      <c r="V1042" t="s">
        <v>2050</v>
      </c>
    </row>
    <row r="1043" spans="1:22" ht="16.5" thickBot="1" x14ac:dyDescent="0.3">
      <c r="A1043" s="15" t="s">
        <v>577</v>
      </c>
      <c r="B1043" s="16" t="s">
        <v>1700</v>
      </c>
      <c r="C1043" s="16" t="s">
        <v>1732</v>
      </c>
      <c r="D1043" s="16">
        <v>225</v>
      </c>
      <c r="E1043" s="16">
        <v>45</v>
      </c>
      <c r="F1043" s="16">
        <v>17</v>
      </c>
      <c r="G1043" s="24" t="s">
        <v>2211</v>
      </c>
      <c r="I1043" t="s">
        <v>77</v>
      </c>
      <c r="J1043" t="s">
        <v>1720</v>
      </c>
      <c r="K1043">
        <v>91</v>
      </c>
      <c r="L1043">
        <f>VLOOKUP(K1043,Sheet4!$A$2:$B$73,2,FALSE)</f>
        <v>615</v>
      </c>
      <c r="M1043" t="s">
        <v>2043</v>
      </c>
      <c r="N1043">
        <f t="shared" si="19"/>
        <v>270</v>
      </c>
      <c r="O1043" t="s">
        <v>2052</v>
      </c>
      <c r="P1043" t="s">
        <v>2067</v>
      </c>
      <c r="Q1043" t="s">
        <v>80</v>
      </c>
      <c r="R1043">
        <v>260</v>
      </c>
      <c r="S1043" t="s">
        <v>79</v>
      </c>
      <c r="T1043" t="s">
        <v>2051</v>
      </c>
      <c r="U1043" t="s">
        <v>2051</v>
      </c>
      <c r="V1043" t="s">
        <v>2050</v>
      </c>
    </row>
    <row r="1044" spans="1:22" ht="16.5" thickBot="1" x14ac:dyDescent="0.3">
      <c r="A1044" s="15"/>
      <c r="G1044" s="24"/>
    </row>
    <row r="1045" spans="1:22" ht="16.5" thickBot="1" x14ac:dyDescent="0.3">
      <c r="A1045" s="15"/>
      <c r="G1045" s="24"/>
    </row>
    <row r="1046" spans="1:22" ht="16.5" thickBot="1" x14ac:dyDescent="0.3">
      <c r="A1046" s="15" t="s">
        <v>578</v>
      </c>
      <c r="B1046" s="16" t="s">
        <v>1700</v>
      </c>
      <c r="C1046" s="16" t="s">
        <v>1752</v>
      </c>
      <c r="D1046" s="16">
        <v>275</v>
      </c>
      <c r="E1046" s="16">
        <v>65</v>
      </c>
      <c r="F1046" s="16">
        <v>18</v>
      </c>
      <c r="G1046" s="24" t="s">
        <v>2230</v>
      </c>
      <c r="I1046" t="s">
        <v>77</v>
      </c>
      <c r="J1046" t="s">
        <v>1719</v>
      </c>
      <c r="K1046">
        <v>116</v>
      </c>
      <c r="L1046">
        <f>VLOOKUP(K1046,Sheet4!$A$2:$B$73,2,FALSE)</f>
        <v>1250</v>
      </c>
      <c r="M1046" t="s">
        <v>2041</v>
      </c>
      <c r="N1046">
        <f t="shared" si="19"/>
        <v>210</v>
      </c>
      <c r="O1046" t="s">
        <v>2052</v>
      </c>
      <c r="P1046" t="s">
        <v>80</v>
      </c>
      <c r="Q1046" t="s">
        <v>81</v>
      </c>
      <c r="R1046">
        <v>440</v>
      </c>
      <c r="S1046" t="s">
        <v>2638</v>
      </c>
      <c r="T1046" t="s">
        <v>82</v>
      </c>
      <c r="U1046" t="s">
        <v>82</v>
      </c>
      <c r="V1046" t="s">
        <v>2050</v>
      </c>
    </row>
    <row r="1047" spans="1:22" ht="16.5" thickBot="1" x14ac:dyDescent="0.3">
      <c r="A1047" s="15" t="s">
        <v>579</v>
      </c>
      <c r="B1047" s="16" t="s">
        <v>1700</v>
      </c>
      <c r="C1047" s="16" t="s">
        <v>1769</v>
      </c>
      <c r="D1047" s="16">
        <v>225</v>
      </c>
      <c r="E1047" s="16">
        <v>50</v>
      </c>
      <c r="F1047" s="16">
        <v>17</v>
      </c>
      <c r="G1047" s="24" t="s">
        <v>2212</v>
      </c>
      <c r="I1047" t="s">
        <v>77</v>
      </c>
      <c r="J1047" t="s">
        <v>1720</v>
      </c>
      <c r="K1047">
        <v>94</v>
      </c>
      <c r="L1047">
        <f>VLOOKUP(K1047,Sheet4!$A$2:$B$73,2,FALSE)</f>
        <v>670</v>
      </c>
      <c r="M1047" t="s">
        <v>2042</v>
      </c>
      <c r="N1047">
        <f t="shared" si="19"/>
        <v>240</v>
      </c>
      <c r="O1047" t="s">
        <v>2052</v>
      </c>
      <c r="P1047" t="s">
        <v>2067</v>
      </c>
      <c r="Q1047" t="s">
        <v>80</v>
      </c>
      <c r="R1047">
        <v>260</v>
      </c>
      <c r="S1047" t="s">
        <v>79</v>
      </c>
      <c r="T1047" t="s">
        <v>82</v>
      </c>
      <c r="U1047" t="s">
        <v>82</v>
      </c>
      <c r="V1047" t="s">
        <v>2050</v>
      </c>
    </row>
    <row r="1048" spans="1:22" ht="16.5" thickBot="1" x14ac:dyDescent="0.3">
      <c r="A1048" s="15" t="s">
        <v>580</v>
      </c>
      <c r="B1048" s="16" t="s">
        <v>1700</v>
      </c>
      <c r="C1048" s="16" t="s">
        <v>1790</v>
      </c>
      <c r="D1048" s="16">
        <v>245</v>
      </c>
      <c r="E1048" s="16">
        <v>50</v>
      </c>
      <c r="F1048" s="16">
        <v>20</v>
      </c>
      <c r="G1048" s="24" t="s">
        <v>2234</v>
      </c>
      <c r="I1048" t="s">
        <v>77</v>
      </c>
      <c r="J1048" t="s">
        <v>1719</v>
      </c>
      <c r="K1048">
        <v>102</v>
      </c>
      <c r="L1048">
        <f>VLOOKUP(K1048,Sheet4!$A$2:$B$73,2,FALSE)</f>
        <v>850</v>
      </c>
      <c r="M1048" t="s">
        <v>2042</v>
      </c>
      <c r="N1048">
        <f t="shared" si="19"/>
        <v>240</v>
      </c>
      <c r="O1048" t="s">
        <v>85</v>
      </c>
      <c r="P1048" t="s">
        <v>80</v>
      </c>
      <c r="Q1048" t="s">
        <v>80</v>
      </c>
      <c r="R1048">
        <v>600</v>
      </c>
      <c r="S1048" t="s">
        <v>79</v>
      </c>
      <c r="T1048" t="s">
        <v>82</v>
      </c>
      <c r="U1048" t="s">
        <v>82</v>
      </c>
      <c r="V1048" t="s">
        <v>2050</v>
      </c>
    </row>
    <row r="1049" spans="1:22" ht="16.5" thickBot="1" x14ac:dyDescent="0.3">
      <c r="A1049" s="15" t="s">
        <v>581</v>
      </c>
      <c r="B1049" s="16" t="s">
        <v>1700</v>
      </c>
      <c r="C1049" s="16" t="s">
        <v>1790</v>
      </c>
      <c r="D1049" s="16">
        <v>235</v>
      </c>
      <c r="E1049" s="16">
        <v>60</v>
      </c>
      <c r="F1049" s="16">
        <v>18</v>
      </c>
      <c r="G1049" s="24" t="s">
        <v>2234</v>
      </c>
      <c r="I1049" t="s">
        <v>77</v>
      </c>
      <c r="J1049" t="s">
        <v>1719</v>
      </c>
      <c r="K1049">
        <v>103</v>
      </c>
      <c r="L1049">
        <f>VLOOKUP(K1049,Sheet4!$A$2:$B$73,2,FALSE)</f>
        <v>875</v>
      </c>
      <c r="M1049" t="s">
        <v>2042</v>
      </c>
      <c r="N1049">
        <f t="shared" si="19"/>
        <v>240</v>
      </c>
      <c r="O1049" t="s">
        <v>2052</v>
      </c>
      <c r="P1049" t="s">
        <v>80</v>
      </c>
      <c r="Q1049" t="s">
        <v>80</v>
      </c>
      <c r="R1049">
        <v>520</v>
      </c>
      <c r="S1049" t="s">
        <v>79</v>
      </c>
      <c r="T1049" t="s">
        <v>2051</v>
      </c>
      <c r="U1049" t="s">
        <v>82</v>
      </c>
      <c r="V1049" t="s">
        <v>2050</v>
      </c>
    </row>
    <row r="1050" spans="1:22" ht="16.5" thickBot="1" x14ac:dyDescent="0.3">
      <c r="A1050" s="15" t="s">
        <v>582</v>
      </c>
      <c r="B1050" s="16" t="s">
        <v>1700</v>
      </c>
      <c r="C1050" s="16" t="s">
        <v>1817</v>
      </c>
      <c r="D1050" s="16">
        <v>255</v>
      </c>
      <c r="E1050" s="16">
        <v>70</v>
      </c>
      <c r="F1050" s="16">
        <v>16</v>
      </c>
      <c r="G1050" s="24" t="s">
        <v>2229</v>
      </c>
      <c r="I1050" t="s">
        <v>77</v>
      </c>
      <c r="J1050" t="s">
        <v>84</v>
      </c>
      <c r="K1050">
        <v>111</v>
      </c>
      <c r="L1050">
        <f>VLOOKUP(K1050,Sheet4!$A$2:$B$73,2,FALSE)</f>
        <v>1090</v>
      </c>
      <c r="M1050" t="s">
        <v>2045</v>
      </c>
      <c r="N1050">
        <f t="shared" si="19"/>
        <v>190</v>
      </c>
      <c r="O1050" t="s">
        <v>2052</v>
      </c>
      <c r="P1050" t="s">
        <v>80</v>
      </c>
      <c r="Q1050" t="s">
        <v>81</v>
      </c>
      <c r="R1050">
        <v>640</v>
      </c>
      <c r="S1050" t="s">
        <v>79</v>
      </c>
      <c r="T1050" t="s">
        <v>82</v>
      </c>
      <c r="U1050" t="s">
        <v>82</v>
      </c>
      <c r="V1050" t="s">
        <v>2050</v>
      </c>
    </row>
    <row r="1051" spans="1:22" ht="16.5" thickBot="1" x14ac:dyDescent="0.3">
      <c r="A1051" s="15" t="s">
        <v>583</v>
      </c>
      <c r="B1051" s="16" t="s">
        <v>1700</v>
      </c>
      <c r="C1051" s="16" t="s">
        <v>1769</v>
      </c>
      <c r="D1051" s="16">
        <v>205</v>
      </c>
      <c r="E1051" s="16">
        <v>50</v>
      </c>
      <c r="F1051" s="16">
        <v>17</v>
      </c>
      <c r="G1051" s="24" t="s">
        <v>2212</v>
      </c>
      <c r="I1051" t="s">
        <v>1718</v>
      </c>
      <c r="J1051" t="s">
        <v>1720</v>
      </c>
      <c r="K1051">
        <v>93</v>
      </c>
      <c r="L1051">
        <f>VLOOKUP(K1051,Sheet4!$A$2:$B$73,2,FALSE)</f>
        <v>650</v>
      </c>
      <c r="M1051" t="s">
        <v>2041</v>
      </c>
      <c r="N1051">
        <f t="shared" si="19"/>
        <v>210</v>
      </c>
      <c r="O1051" t="s">
        <v>85</v>
      </c>
      <c r="P1051" t="s">
        <v>2067</v>
      </c>
      <c r="Q1051" t="s">
        <v>80</v>
      </c>
      <c r="R1051">
        <v>260</v>
      </c>
      <c r="S1051" t="s">
        <v>79</v>
      </c>
      <c r="T1051" t="s">
        <v>82</v>
      </c>
      <c r="U1051" t="s">
        <v>82</v>
      </c>
      <c r="V1051" t="s">
        <v>2050</v>
      </c>
    </row>
    <row r="1052" spans="1:22" ht="16.5" thickBot="1" x14ac:dyDescent="0.3">
      <c r="A1052" s="15" t="s">
        <v>730</v>
      </c>
      <c r="B1052" s="16" t="s">
        <v>75</v>
      </c>
      <c r="C1052" s="16" t="s">
        <v>2280</v>
      </c>
      <c r="D1052" s="16">
        <v>225</v>
      </c>
      <c r="E1052" s="16">
        <v>55</v>
      </c>
      <c r="F1052" s="16">
        <v>18</v>
      </c>
      <c r="G1052" s="24" t="s">
        <v>2282</v>
      </c>
      <c r="I1052" t="s">
        <v>77</v>
      </c>
      <c r="J1052" t="s">
        <v>1719</v>
      </c>
      <c r="K1052">
        <v>98</v>
      </c>
      <c r="L1052">
        <f>VLOOKUP(K1052,Sheet4!$A$2:$B$73,2,FALSE)</f>
        <v>750</v>
      </c>
      <c r="M1052" t="s">
        <v>2042</v>
      </c>
      <c r="N1052">
        <f t="shared" si="19"/>
        <v>240</v>
      </c>
      <c r="O1052" t="s">
        <v>2052</v>
      </c>
      <c r="P1052" t="s">
        <v>80</v>
      </c>
      <c r="Q1052" t="s">
        <v>80</v>
      </c>
      <c r="R1052">
        <v>440</v>
      </c>
      <c r="S1052" t="s">
        <v>79</v>
      </c>
      <c r="T1052" t="s">
        <v>82</v>
      </c>
      <c r="U1052" t="s">
        <v>82</v>
      </c>
      <c r="V1052" t="s">
        <v>2050</v>
      </c>
    </row>
    <row r="1053" spans="1:22" ht="16.5" thickBot="1" x14ac:dyDescent="0.3">
      <c r="A1053" s="15" t="s">
        <v>585</v>
      </c>
      <c r="B1053" s="16" t="s">
        <v>1700</v>
      </c>
      <c r="C1053" s="16" t="s">
        <v>1872</v>
      </c>
      <c r="D1053" s="16">
        <v>255</v>
      </c>
      <c r="E1053" s="16">
        <v>40</v>
      </c>
      <c r="F1053" s="16">
        <v>19</v>
      </c>
      <c r="G1053" s="24" t="s">
        <v>2219</v>
      </c>
      <c r="I1053" t="s">
        <v>1718</v>
      </c>
      <c r="J1053" t="s">
        <v>1719</v>
      </c>
      <c r="K1053">
        <v>100</v>
      </c>
      <c r="L1053">
        <f>VLOOKUP(K1053,Sheet4!$A$2:$B$73,2,FALSE)</f>
        <v>800</v>
      </c>
      <c r="M1053" t="s">
        <v>2040</v>
      </c>
      <c r="N1053">
        <f t="shared" si="19"/>
        <v>300</v>
      </c>
      <c r="O1053" t="s">
        <v>85</v>
      </c>
      <c r="P1053" t="s">
        <v>2067</v>
      </c>
      <c r="Q1053" t="s">
        <v>80</v>
      </c>
      <c r="R1053">
        <v>220</v>
      </c>
      <c r="S1053" t="s">
        <v>79</v>
      </c>
      <c r="T1053" t="s">
        <v>2051</v>
      </c>
      <c r="U1053" t="s">
        <v>82</v>
      </c>
      <c r="V1053" t="s">
        <v>2050</v>
      </c>
    </row>
    <row r="1054" spans="1:22" ht="16.5" thickBot="1" x14ac:dyDescent="0.3">
      <c r="A1054" s="15" t="s">
        <v>586</v>
      </c>
      <c r="B1054" s="16" t="s">
        <v>1700</v>
      </c>
      <c r="C1054" s="16" t="s">
        <v>1748</v>
      </c>
      <c r="D1054" s="16">
        <v>205</v>
      </c>
      <c r="E1054" s="16">
        <v>55</v>
      </c>
      <c r="F1054" s="16">
        <v>15</v>
      </c>
      <c r="G1054" s="24" t="s">
        <v>2216</v>
      </c>
      <c r="I1054" t="s">
        <v>1718</v>
      </c>
      <c r="J1054" t="s">
        <v>1720</v>
      </c>
      <c r="K1054">
        <v>88</v>
      </c>
      <c r="L1054">
        <f>VLOOKUP(K1054,Sheet4!$A$2:$B$73,2,FALSE)</f>
        <v>560</v>
      </c>
      <c r="M1054" t="s">
        <v>2042</v>
      </c>
      <c r="N1054">
        <f t="shared" si="19"/>
        <v>240</v>
      </c>
      <c r="O1054" t="s">
        <v>2052</v>
      </c>
      <c r="P1054" t="s">
        <v>2067</v>
      </c>
      <c r="Q1054" t="s">
        <v>80</v>
      </c>
      <c r="R1054">
        <v>260</v>
      </c>
      <c r="S1054" t="s">
        <v>79</v>
      </c>
      <c r="T1054" t="s">
        <v>82</v>
      </c>
      <c r="U1054" t="s">
        <v>82</v>
      </c>
      <c r="V1054" t="s">
        <v>2050</v>
      </c>
    </row>
    <row r="1055" spans="1:22" ht="16.5" thickBot="1" x14ac:dyDescent="0.3">
      <c r="A1055" s="15" t="s">
        <v>879</v>
      </c>
      <c r="B1055" s="16" t="s">
        <v>75</v>
      </c>
      <c r="C1055" s="16" t="s">
        <v>2278</v>
      </c>
      <c r="D1055" s="16">
        <v>195</v>
      </c>
      <c r="E1055" s="16">
        <v>60</v>
      </c>
      <c r="F1055" s="16">
        <v>16</v>
      </c>
      <c r="G1055" s="24" t="s">
        <v>2275</v>
      </c>
      <c r="I1055" t="s">
        <v>1718</v>
      </c>
      <c r="J1055" t="s">
        <v>1719</v>
      </c>
      <c r="K1055">
        <v>89</v>
      </c>
      <c r="L1055">
        <f>VLOOKUP(K1055,Sheet4!$A$2:$B$73,2,FALSE)</f>
        <v>580</v>
      </c>
      <c r="M1055" t="s">
        <v>2041</v>
      </c>
      <c r="N1055">
        <f t="shared" si="19"/>
        <v>210</v>
      </c>
      <c r="O1055" t="s">
        <v>2052</v>
      </c>
      <c r="P1055" t="s">
        <v>80</v>
      </c>
      <c r="Q1055" t="s">
        <v>80</v>
      </c>
      <c r="R1055">
        <v>340</v>
      </c>
      <c r="S1055" t="s">
        <v>79</v>
      </c>
      <c r="T1055" t="s">
        <v>2051</v>
      </c>
      <c r="U1055" t="s">
        <v>82</v>
      </c>
      <c r="V1055" t="s">
        <v>2050</v>
      </c>
    </row>
    <row r="1056" spans="1:22" ht="16.5" thickBot="1" x14ac:dyDescent="0.3">
      <c r="A1056" s="15" t="s">
        <v>684</v>
      </c>
      <c r="B1056" s="16" t="s">
        <v>1703</v>
      </c>
      <c r="C1056" s="16" t="s">
        <v>1873</v>
      </c>
      <c r="D1056" s="16">
        <v>205</v>
      </c>
      <c r="E1056" s="16">
        <v>70</v>
      </c>
      <c r="F1056" s="16">
        <v>15</v>
      </c>
      <c r="G1056" s="24" t="s">
        <v>2169</v>
      </c>
      <c r="H1056" s="9" t="s">
        <v>2773</v>
      </c>
      <c r="I1056" t="s">
        <v>77</v>
      </c>
      <c r="J1056" t="s">
        <v>1719</v>
      </c>
      <c r="K1056" t="s">
        <v>2003</v>
      </c>
      <c r="L1056" t="s">
        <v>2106</v>
      </c>
      <c r="M1056" t="s">
        <v>2039</v>
      </c>
      <c r="N1056">
        <f t="shared" si="19"/>
        <v>160</v>
      </c>
      <c r="O1056" t="s">
        <v>2054</v>
      </c>
      <c r="P1056" t="s">
        <v>2081</v>
      </c>
      <c r="Q1056" t="s">
        <v>2081</v>
      </c>
      <c r="R1056" t="s">
        <v>2081</v>
      </c>
      <c r="S1056" t="s">
        <v>79</v>
      </c>
      <c r="T1056" t="s">
        <v>82</v>
      </c>
      <c r="U1056" t="s">
        <v>82</v>
      </c>
      <c r="V1056">
        <v>6</v>
      </c>
    </row>
    <row r="1057" spans="1:22" ht="16.5" thickBot="1" x14ac:dyDescent="0.3">
      <c r="A1057" s="15"/>
      <c r="G1057" s="24"/>
      <c r="H1057" s="9" t="s">
        <v>2774</v>
      </c>
    </row>
    <row r="1058" spans="1:22" ht="16.5" thickBot="1" x14ac:dyDescent="0.3">
      <c r="A1058" s="15"/>
      <c r="G1058" s="24"/>
      <c r="H1058" s="9" t="s">
        <v>2775</v>
      </c>
    </row>
    <row r="1059" spans="1:22" ht="16.5" thickBot="1" x14ac:dyDescent="0.3">
      <c r="A1059" s="15" t="s">
        <v>589</v>
      </c>
      <c r="B1059" s="16" t="s">
        <v>1697</v>
      </c>
      <c r="C1059" s="16" t="s">
        <v>1762</v>
      </c>
      <c r="D1059" s="16">
        <v>245</v>
      </c>
      <c r="E1059" s="16">
        <v>75</v>
      </c>
      <c r="F1059" s="16">
        <v>16</v>
      </c>
      <c r="G1059" s="24" t="s">
        <v>2187</v>
      </c>
      <c r="H1059" s="9" t="s">
        <v>2840</v>
      </c>
      <c r="I1059" t="s">
        <v>77</v>
      </c>
      <c r="J1059" t="s">
        <v>84</v>
      </c>
      <c r="K1059" t="s">
        <v>2001</v>
      </c>
      <c r="L1059" t="s">
        <v>2088</v>
      </c>
      <c r="M1059" t="s">
        <v>2044</v>
      </c>
      <c r="N1059">
        <f t="shared" si="19"/>
        <v>170</v>
      </c>
      <c r="O1059" t="s">
        <v>2053</v>
      </c>
      <c r="P1059" t="s">
        <v>2081</v>
      </c>
      <c r="Q1059" t="s">
        <v>2081</v>
      </c>
      <c r="R1059" t="s">
        <v>2081</v>
      </c>
      <c r="S1059" t="s">
        <v>2640</v>
      </c>
      <c r="T1059" t="s">
        <v>82</v>
      </c>
      <c r="U1059" t="s">
        <v>82</v>
      </c>
      <c r="V1059">
        <v>10</v>
      </c>
    </row>
    <row r="1060" spans="1:22" ht="16.5" thickBot="1" x14ac:dyDescent="0.3">
      <c r="A1060" s="15"/>
      <c r="G1060" s="24"/>
      <c r="H1060" s="9" t="s">
        <v>2842</v>
      </c>
    </row>
    <row r="1061" spans="1:22" ht="16.5" thickBot="1" x14ac:dyDescent="0.3">
      <c r="A1061" s="15"/>
      <c r="G1061" s="24"/>
      <c r="H1061" s="9" t="s">
        <v>2841</v>
      </c>
    </row>
    <row r="1062" spans="1:22" ht="16.5" thickBot="1" x14ac:dyDescent="0.3">
      <c r="A1062" s="15" t="s">
        <v>540</v>
      </c>
      <c r="B1062" s="16" t="s">
        <v>75</v>
      </c>
      <c r="C1062" s="16" t="s">
        <v>1795</v>
      </c>
      <c r="D1062" s="16">
        <v>285</v>
      </c>
      <c r="E1062" s="16">
        <v>65</v>
      </c>
      <c r="F1062" s="16">
        <v>18</v>
      </c>
      <c r="G1062" s="24" t="s">
        <v>2295</v>
      </c>
      <c r="I1062" t="s">
        <v>77</v>
      </c>
      <c r="J1062" t="s">
        <v>84</v>
      </c>
      <c r="K1062" t="s">
        <v>2017</v>
      </c>
      <c r="L1062" t="s">
        <v>2128</v>
      </c>
      <c r="M1062" t="s">
        <v>2044</v>
      </c>
      <c r="N1062">
        <f t="shared" si="19"/>
        <v>170</v>
      </c>
      <c r="O1062" t="s">
        <v>2053</v>
      </c>
      <c r="P1062" t="s">
        <v>2081</v>
      </c>
      <c r="Q1062" t="s">
        <v>2081</v>
      </c>
      <c r="R1062" t="s">
        <v>2081</v>
      </c>
      <c r="S1062" t="s">
        <v>79</v>
      </c>
      <c r="T1062" t="s">
        <v>82</v>
      </c>
      <c r="U1062" t="s">
        <v>82</v>
      </c>
      <c r="V1062">
        <v>10</v>
      </c>
    </row>
    <row r="1063" spans="1:22" ht="16.5" thickBot="1" x14ac:dyDescent="0.3">
      <c r="A1063" s="15" t="s">
        <v>630</v>
      </c>
      <c r="B1063" s="16" t="s">
        <v>75</v>
      </c>
      <c r="C1063" s="16" t="s">
        <v>1874</v>
      </c>
      <c r="D1063" s="16">
        <v>205</v>
      </c>
      <c r="E1063" s="16">
        <v>70</v>
      </c>
      <c r="F1063" s="16">
        <v>15</v>
      </c>
      <c r="G1063" s="24" t="s">
        <v>2289</v>
      </c>
      <c r="I1063" t="s">
        <v>77</v>
      </c>
      <c r="J1063" t="s">
        <v>1994</v>
      </c>
      <c r="K1063">
        <v>106</v>
      </c>
      <c r="L1063">
        <f>VLOOKUP(K1063,Sheet4!$A$2:$B$73,2,FALSE)</f>
        <v>950</v>
      </c>
      <c r="M1063" t="s">
        <v>78</v>
      </c>
      <c r="N1063">
        <f t="shared" si="19"/>
        <v>180</v>
      </c>
      <c r="O1063" t="s">
        <v>2055</v>
      </c>
      <c r="P1063" t="s">
        <v>2081</v>
      </c>
      <c r="Q1063" t="s">
        <v>2081</v>
      </c>
      <c r="R1063" t="s">
        <v>2081</v>
      </c>
      <c r="S1063" t="s">
        <v>79</v>
      </c>
      <c r="T1063" t="s">
        <v>82</v>
      </c>
      <c r="U1063" t="s">
        <v>82</v>
      </c>
      <c r="V1063">
        <v>8</v>
      </c>
    </row>
    <row r="1064" spans="1:22" ht="16.5" thickBot="1" x14ac:dyDescent="0.3">
      <c r="A1064" s="15" t="s">
        <v>592</v>
      </c>
      <c r="B1064" s="16" t="s">
        <v>1700</v>
      </c>
      <c r="C1064" s="16" t="s">
        <v>1792</v>
      </c>
      <c r="D1064" s="16">
        <v>275</v>
      </c>
      <c r="E1064" s="16">
        <v>50</v>
      </c>
      <c r="F1064" s="16">
        <v>22</v>
      </c>
      <c r="G1064" s="24" t="s">
        <v>2235</v>
      </c>
      <c r="I1064" t="s">
        <v>77</v>
      </c>
      <c r="J1064" t="s">
        <v>1719</v>
      </c>
      <c r="K1064">
        <v>111</v>
      </c>
      <c r="L1064">
        <f>VLOOKUP(K1064,Sheet4!$A$2:$B$73,2,FALSE)</f>
        <v>1090</v>
      </c>
      <c r="M1064" t="s">
        <v>2041</v>
      </c>
      <c r="N1064">
        <f t="shared" si="19"/>
        <v>210</v>
      </c>
      <c r="O1064" t="s">
        <v>2052</v>
      </c>
      <c r="P1064" t="s">
        <v>80</v>
      </c>
      <c r="Q1064" t="s">
        <v>80</v>
      </c>
      <c r="R1064">
        <v>740</v>
      </c>
      <c r="S1064" t="s">
        <v>79</v>
      </c>
      <c r="T1064" t="s">
        <v>82</v>
      </c>
      <c r="U1064" t="s">
        <v>82</v>
      </c>
      <c r="V1064" t="s">
        <v>2050</v>
      </c>
    </row>
    <row r="1065" spans="1:22" ht="16.5" thickBot="1" x14ac:dyDescent="0.3">
      <c r="A1065" s="15" t="s">
        <v>593</v>
      </c>
      <c r="B1065" s="16" t="s">
        <v>1700</v>
      </c>
      <c r="C1065" s="16" t="s">
        <v>1792</v>
      </c>
      <c r="D1065" s="16">
        <v>265</v>
      </c>
      <c r="E1065" s="16">
        <v>50</v>
      </c>
      <c r="F1065" s="16">
        <v>19</v>
      </c>
      <c r="G1065" s="24" t="s">
        <v>2235</v>
      </c>
      <c r="I1065" t="s">
        <v>77</v>
      </c>
      <c r="J1065" t="s">
        <v>1719</v>
      </c>
      <c r="K1065">
        <v>110</v>
      </c>
      <c r="L1065">
        <f>VLOOKUP(K1065,Sheet4!$A$2:$B$73,2,FALSE)</f>
        <v>1060</v>
      </c>
      <c r="M1065" t="s">
        <v>2042</v>
      </c>
      <c r="N1065">
        <f t="shared" si="19"/>
        <v>240</v>
      </c>
      <c r="O1065" t="s">
        <v>85</v>
      </c>
      <c r="P1065" t="s">
        <v>80</v>
      </c>
      <c r="Q1065" t="s">
        <v>80</v>
      </c>
      <c r="R1065">
        <v>740</v>
      </c>
      <c r="S1065" t="s">
        <v>79</v>
      </c>
      <c r="T1065" t="s">
        <v>82</v>
      </c>
      <c r="U1065" t="s">
        <v>82</v>
      </c>
      <c r="V1065" t="s">
        <v>2050</v>
      </c>
    </row>
    <row r="1066" spans="1:22" ht="16.5" thickBot="1" x14ac:dyDescent="0.3">
      <c r="A1066" s="15" t="s">
        <v>594</v>
      </c>
      <c r="B1066" s="16" t="s">
        <v>1700</v>
      </c>
      <c r="C1066" s="16" t="s">
        <v>1732</v>
      </c>
      <c r="D1066" s="16">
        <v>205</v>
      </c>
      <c r="E1066" s="16">
        <v>60</v>
      </c>
      <c r="F1066" s="16">
        <v>15</v>
      </c>
      <c r="G1066" s="24" t="s">
        <v>2211</v>
      </c>
      <c r="I1066" t="s">
        <v>1718</v>
      </c>
      <c r="J1066" t="s">
        <v>1720</v>
      </c>
      <c r="K1066">
        <v>91</v>
      </c>
      <c r="L1066">
        <f>VLOOKUP(K1066,Sheet4!$A$2:$B$73,2,FALSE)</f>
        <v>615</v>
      </c>
      <c r="M1066" t="s">
        <v>2041</v>
      </c>
      <c r="N1066">
        <f t="shared" si="19"/>
        <v>210</v>
      </c>
      <c r="O1066" t="s">
        <v>2052</v>
      </c>
      <c r="P1066" t="s">
        <v>2067</v>
      </c>
      <c r="Q1066" t="s">
        <v>80</v>
      </c>
      <c r="R1066">
        <v>260</v>
      </c>
      <c r="S1066" t="s">
        <v>79</v>
      </c>
      <c r="T1066" t="s">
        <v>2051</v>
      </c>
      <c r="U1066" t="s">
        <v>82</v>
      </c>
      <c r="V1066" t="s">
        <v>2050</v>
      </c>
    </row>
    <row r="1067" spans="1:22" ht="16.5" thickBot="1" x14ac:dyDescent="0.3">
      <c r="A1067" s="15"/>
      <c r="G1067" s="24"/>
    </row>
    <row r="1068" spans="1:22" ht="16.5" thickBot="1" x14ac:dyDescent="0.3">
      <c r="A1068" s="15"/>
      <c r="G1068" s="24"/>
    </row>
    <row r="1069" spans="1:22" ht="16.5" thickBot="1" x14ac:dyDescent="0.3">
      <c r="A1069" s="15" t="s">
        <v>595</v>
      </c>
      <c r="B1069" s="16" t="s">
        <v>1698</v>
      </c>
      <c r="C1069" s="16" t="s">
        <v>1875</v>
      </c>
      <c r="D1069" s="16">
        <v>195</v>
      </c>
      <c r="E1069" s="16">
        <v>60</v>
      </c>
      <c r="F1069" s="16">
        <v>14</v>
      </c>
      <c r="G1069" s="24" t="s">
        <v>2366</v>
      </c>
      <c r="I1069" t="s">
        <v>1718</v>
      </c>
      <c r="J1069" t="s">
        <v>1719</v>
      </c>
      <c r="K1069">
        <v>86</v>
      </c>
      <c r="L1069">
        <f>VLOOKUP(K1069,Sheet4!$A$2:$B$73,2,FALSE)</f>
        <v>530</v>
      </c>
      <c r="M1069" t="s">
        <v>2045</v>
      </c>
      <c r="N1069">
        <f t="shared" si="19"/>
        <v>190</v>
      </c>
      <c r="O1069" t="s">
        <v>2052</v>
      </c>
      <c r="P1069" t="s">
        <v>2050</v>
      </c>
      <c r="Q1069" t="s">
        <v>2050</v>
      </c>
      <c r="R1069" t="s">
        <v>2050</v>
      </c>
      <c r="S1069" t="s">
        <v>79</v>
      </c>
      <c r="T1069" t="s">
        <v>82</v>
      </c>
      <c r="U1069" t="s">
        <v>82</v>
      </c>
      <c r="V1069" t="s">
        <v>2050</v>
      </c>
    </row>
    <row r="1070" spans="1:22" ht="16.5" thickBot="1" x14ac:dyDescent="0.3">
      <c r="A1070" s="15" t="s">
        <v>185</v>
      </c>
      <c r="B1070" s="16" t="s">
        <v>1703</v>
      </c>
      <c r="C1070" s="16" t="s">
        <v>1821</v>
      </c>
      <c r="D1070" s="16">
        <v>175</v>
      </c>
      <c r="E1070" s="16">
        <v>65</v>
      </c>
      <c r="F1070" s="16">
        <v>15</v>
      </c>
      <c r="G1070" s="24" t="s">
        <v>2173</v>
      </c>
      <c r="H1070" s="9" t="s">
        <v>2785</v>
      </c>
      <c r="I1070" t="s">
        <v>1718</v>
      </c>
      <c r="J1070" t="s">
        <v>1719</v>
      </c>
      <c r="K1070">
        <v>84</v>
      </c>
      <c r="L1070">
        <f>VLOOKUP(K1070,Sheet4!$A$2:$B$73,2,FALSE)</f>
        <v>500</v>
      </c>
      <c r="M1070" t="s">
        <v>2045</v>
      </c>
      <c r="N1070">
        <f t="shared" si="19"/>
        <v>190</v>
      </c>
      <c r="O1070" t="s">
        <v>2052</v>
      </c>
      <c r="P1070" t="s">
        <v>80</v>
      </c>
      <c r="Q1070" t="s">
        <v>80</v>
      </c>
      <c r="R1070">
        <v>300</v>
      </c>
      <c r="S1070" t="s">
        <v>79</v>
      </c>
      <c r="T1070" t="s">
        <v>82</v>
      </c>
      <c r="U1070" t="s">
        <v>82</v>
      </c>
      <c r="V1070" t="s">
        <v>2050</v>
      </c>
    </row>
    <row r="1071" spans="1:22" ht="16.5" thickBot="1" x14ac:dyDescent="0.3">
      <c r="A1071" s="15"/>
      <c r="G1071" s="24"/>
      <c r="H1071" s="9" t="s">
        <v>2786</v>
      </c>
    </row>
    <row r="1072" spans="1:22" ht="16.5" thickBot="1" x14ac:dyDescent="0.3">
      <c r="A1072" s="15"/>
      <c r="G1072" s="24"/>
      <c r="H1072" s="9" t="s">
        <v>2787</v>
      </c>
    </row>
    <row r="1073" spans="1:22" ht="16.5" thickBot="1" x14ac:dyDescent="0.3">
      <c r="A1073" s="15" t="s">
        <v>805</v>
      </c>
      <c r="B1073" s="16" t="s">
        <v>75</v>
      </c>
      <c r="C1073" s="16" t="s">
        <v>2279</v>
      </c>
      <c r="D1073" s="16">
        <v>195</v>
      </c>
      <c r="E1073" s="16">
        <v>55</v>
      </c>
      <c r="F1073" s="16">
        <v>16</v>
      </c>
      <c r="G1073" s="24" t="s">
        <v>2276</v>
      </c>
      <c r="I1073" t="s">
        <v>1718</v>
      </c>
      <c r="J1073" t="s">
        <v>1995</v>
      </c>
      <c r="K1073">
        <v>87</v>
      </c>
      <c r="L1073">
        <f>VLOOKUP(K1073,Sheet4!$A$2:$B$73,2,FALSE)</f>
        <v>545</v>
      </c>
      <c r="M1073" t="s">
        <v>2043</v>
      </c>
      <c r="N1073">
        <f t="shared" si="19"/>
        <v>270</v>
      </c>
      <c r="O1073" t="s">
        <v>2052</v>
      </c>
      <c r="P1073" t="s">
        <v>80</v>
      </c>
      <c r="Q1073" t="s">
        <v>80</v>
      </c>
      <c r="R1073">
        <v>340</v>
      </c>
      <c r="S1073" t="s">
        <v>79</v>
      </c>
      <c r="T1073" t="s">
        <v>2051</v>
      </c>
      <c r="U1073" t="s">
        <v>2051</v>
      </c>
      <c r="V1073" t="s">
        <v>2050</v>
      </c>
    </row>
    <row r="1074" spans="1:22" ht="16.5" thickBot="1" x14ac:dyDescent="0.3">
      <c r="A1074" s="15" t="s">
        <v>598</v>
      </c>
      <c r="B1074" s="16" t="s">
        <v>1697</v>
      </c>
      <c r="C1074" s="16" t="s">
        <v>1834</v>
      </c>
      <c r="D1074" s="16">
        <v>215</v>
      </c>
      <c r="E1074" s="16">
        <v>85</v>
      </c>
      <c r="F1074" s="16">
        <v>16</v>
      </c>
      <c r="G1074" s="24" t="s">
        <v>2182</v>
      </c>
      <c r="H1074" s="9" t="s">
        <v>2831</v>
      </c>
      <c r="I1074" t="s">
        <v>77</v>
      </c>
      <c r="J1074" t="s">
        <v>84</v>
      </c>
      <c r="K1074">
        <v>115</v>
      </c>
      <c r="L1074">
        <f>VLOOKUP(K1074,Sheet4!$A$2:$B$73,2,FALSE)</f>
        <v>1215</v>
      </c>
      <c r="M1074" t="s">
        <v>2044</v>
      </c>
      <c r="N1074">
        <f t="shared" si="19"/>
        <v>170</v>
      </c>
      <c r="O1074" t="s">
        <v>2053</v>
      </c>
      <c r="P1074" t="s">
        <v>2081</v>
      </c>
      <c r="Q1074" t="s">
        <v>2081</v>
      </c>
      <c r="R1074" t="s">
        <v>2081</v>
      </c>
      <c r="S1074" t="s">
        <v>79</v>
      </c>
      <c r="T1074" t="s">
        <v>82</v>
      </c>
      <c r="U1074" t="s">
        <v>82</v>
      </c>
      <c r="V1074">
        <v>10</v>
      </c>
    </row>
    <row r="1075" spans="1:22" ht="16.5" thickBot="1" x14ac:dyDescent="0.3">
      <c r="A1075" s="15"/>
      <c r="G1075" s="24"/>
      <c r="H1075" s="9" t="s">
        <v>2832</v>
      </c>
    </row>
    <row r="1076" spans="1:22" ht="16.5" thickBot="1" x14ac:dyDescent="0.3">
      <c r="A1076" s="15"/>
      <c r="G1076" s="24"/>
      <c r="H1076" s="9" t="s">
        <v>2833</v>
      </c>
    </row>
    <row r="1077" spans="1:22" ht="16.5" thickBot="1" x14ac:dyDescent="0.3">
      <c r="A1077" s="15" t="s">
        <v>599</v>
      </c>
      <c r="B1077" s="16" t="s">
        <v>1697</v>
      </c>
      <c r="C1077" s="16" t="s">
        <v>1789</v>
      </c>
      <c r="D1077" s="16">
        <v>255</v>
      </c>
      <c r="E1077" s="16">
        <v>55</v>
      </c>
      <c r="F1077" s="16">
        <v>20</v>
      </c>
      <c r="G1077" s="24" t="s">
        <v>2193</v>
      </c>
      <c r="H1077" s="9" t="s">
        <v>2858</v>
      </c>
      <c r="I1077" t="s">
        <v>77</v>
      </c>
      <c r="J1077" t="s">
        <v>84</v>
      </c>
      <c r="K1077">
        <v>110</v>
      </c>
      <c r="L1077">
        <f>VLOOKUP(K1077,Sheet4!$A$2:$B$73,2,FALSE)</f>
        <v>1060</v>
      </c>
      <c r="M1077" t="s">
        <v>2041</v>
      </c>
      <c r="N1077">
        <f t="shared" si="19"/>
        <v>210</v>
      </c>
      <c r="O1077" t="s">
        <v>85</v>
      </c>
      <c r="P1077" t="s">
        <v>80</v>
      </c>
      <c r="Q1077" t="s">
        <v>80</v>
      </c>
      <c r="R1077">
        <v>740</v>
      </c>
      <c r="S1077" t="s">
        <v>79</v>
      </c>
      <c r="T1077" t="s">
        <v>82</v>
      </c>
      <c r="U1077" t="s">
        <v>82</v>
      </c>
      <c r="V1077">
        <v>6</v>
      </c>
    </row>
    <row r="1078" spans="1:22" ht="16.5" thickBot="1" x14ac:dyDescent="0.3">
      <c r="A1078" s="15"/>
      <c r="G1078" s="24"/>
      <c r="H1078" s="9" t="s">
        <v>2859</v>
      </c>
    </row>
    <row r="1079" spans="1:22" ht="16.5" thickBot="1" x14ac:dyDescent="0.3">
      <c r="A1079" s="15"/>
      <c r="G1079" s="24"/>
      <c r="H1079" s="9" t="s">
        <v>2860</v>
      </c>
    </row>
    <row r="1080" spans="1:22" ht="16.5" thickBot="1" x14ac:dyDescent="0.3">
      <c r="A1080" s="15" t="s">
        <v>600</v>
      </c>
      <c r="B1080" s="16" t="s">
        <v>1700</v>
      </c>
      <c r="C1080" s="16" t="s">
        <v>1792</v>
      </c>
      <c r="D1080" s="16">
        <v>265</v>
      </c>
      <c r="E1080" s="16">
        <v>65</v>
      </c>
      <c r="F1080" s="16">
        <v>18</v>
      </c>
      <c r="G1080" s="24" t="s">
        <v>2235</v>
      </c>
      <c r="I1080" t="s">
        <v>77</v>
      </c>
      <c r="J1080" t="s">
        <v>1719</v>
      </c>
      <c r="K1080">
        <v>114</v>
      </c>
      <c r="L1080">
        <f>VLOOKUP(K1080,Sheet4!$A$2:$B$73,2,FALSE)</f>
        <v>1180</v>
      </c>
      <c r="M1080" t="s">
        <v>2041</v>
      </c>
      <c r="N1080">
        <f t="shared" si="19"/>
        <v>210</v>
      </c>
      <c r="O1080" t="s">
        <v>2052</v>
      </c>
      <c r="P1080" t="s">
        <v>80</v>
      </c>
      <c r="Q1080" t="s">
        <v>80</v>
      </c>
      <c r="R1080">
        <v>740</v>
      </c>
      <c r="S1080" t="s">
        <v>79</v>
      </c>
      <c r="T1080" t="s">
        <v>82</v>
      </c>
      <c r="U1080" t="s">
        <v>82</v>
      </c>
      <c r="V1080" t="s">
        <v>2050</v>
      </c>
    </row>
    <row r="1081" spans="1:22" ht="16.5" thickBot="1" x14ac:dyDescent="0.3">
      <c r="A1081" s="15" t="s">
        <v>601</v>
      </c>
      <c r="B1081" s="16" t="s">
        <v>1700</v>
      </c>
      <c r="C1081" s="16" t="s">
        <v>1769</v>
      </c>
      <c r="D1081" s="16">
        <v>205</v>
      </c>
      <c r="E1081" s="16">
        <v>60</v>
      </c>
      <c r="F1081" s="16">
        <v>16</v>
      </c>
      <c r="G1081" s="24" t="s">
        <v>2212</v>
      </c>
      <c r="I1081" t="s">
        <v>1718</v>
      </c>
      <c r="J1081" t="s">
        <v>1720</v>
      </c>
      <c r="K1081">
        <v>92</v>
      </c>
      <c r="L1081">
        <f>VLOOKUP(K1081,Sheet4!$A$2:$B$73,2,FALSE)</f>
        <v>630</v>
      </c>
      <c r="M1081" t="s">
        <v>2041</v>
      </c>
      <c r="N1081">
        <f t="shared" si="19"/>
        <v>210</v>
      </c>
      <c r="O1081" t="s">
        <v>2052</v>
      </c>
      <c r="P1081" t="s">
        <v>2067</v>
      </c>
      <c r="Q1081" t="s">
        <v>80</v>
      </c>
      <c r="R1081">
        <v>260</v>
      </c>
      <c r="S1081" t="s">
        <v>79</v>
      </c>
      <c r="T1081" t="s">
        <v>82</v>
      </c>
      <c r="U1081" t="s">
        <v>82</v>
      </c>
      <c r="V1081" t="s">
        <v>2050</v>
      </c>
    </row>
    <row r="1082" spans="1:22" ht="16.5" thickBot="1" x14ac:dyDescent="0.3">
      <c r="A1082" s="15" t="s">
        <v>603</v>
      </c>
      <c r="B1082" s="16" t="s">
        <v>1700</v>
      </c>
      <c r="C1082" s="16" t="s">
        <v>1752</v>
      </c>
      <c r="D1082" s="16">
        <v>265</v>
      </c>
      <c r="E1082" s="16">
        <v>65</v>
      </c>
      <c r="F1082" s="16">
        <v>17</v>
      </c>
      <c r="G1082" s="24" t="s">
        <v>2230</v>
      </c>
      <c r="I1082" t="s">
        <v>77</v>
      </c>
      <c r="J1082" t="s">
        <v>1719</v>
      </c>
      <c r="K1082">
        <v>112</v>
      </c>
      <c r="L1082">
        <f>VLOOKUP(K1082,Sheet4!$A$2:$B$73,2,FALSE)</f>
        <v>1120</v>
      </c>
      <c r="M1082" t="s">
        <v>2045</v>
      </c>
      <c r="N1082">
        <f t="shared" si="19"/>
        <v>190</v>
      </c>
      <c r="O1082" t="s">
        <v>2052</v>
      </c>
      <c r="P1082" t="s">
        <v>80</v>
      </c>
      <c r="Q1082" t="s">
        <v>81</v>
      </c>
      <c r="R1082">
        <v>440</v>
      </c>
      <c r="S1082" t="s">
        <v>79</v>
      </c>
      <c r="T1082" t="s">
        <v>82</v>
      </c>
      <c r="U1082" t="s">
        <v>82</v>
      </c>
      <c r="V1082" t="s">
        <v>2050</v>
      </c>
    </row>
    <row r="1083" spans="1:22" ht="16.5" thickBot="1" x14ac:dyDescent="0.3">
      <c r="A1083" s="15" t="s">
        <v>1205</v>
      </c>
      <c r="B1083" s="16" t="s">
        <v>75</v>
      </c>
      <c r="C1083" s="16" t="s">
        <v>1857</v>
      </c>
      <c r="D1083" s="16">
        <v>235</v>
      </c>
      <c r="E1083" s="16">
        <v>45</v>
      </c>
      <c r="F1083" s="16">
        <v>18</v>
      </c>
      <c r="G1083" s="24" t="s">
        <v>2268</v>
      </c>
      <c r="I1083" t="s">
        <v>1718</v>
      </c>
      <c r="J1083" t="s">
        <v>1719</v>
      </c>
      <c r="K1083">
        <v>94</v>
      </c>
      <c r="L1083">
        <f>VLOOKUP(K1083,Sheet4!$A$2:$B$73,2,FALSE)</f>
        <v>670</v>
      </c>
      <c r="M1083" t="s">
        <v>2042</v>
      </c>
      <c r="N1083">
        <f t="shared" ref="N1083:N1125" si="20">IF(M1083="L",120,IF(M1083="M", 130, IF(M1083="N",140, IF(M1083="P",150,IF(M1083="Q",160,IF(M1083="R",170,IF(M1083="S",180,IF(M1083="T",190,IF(M1083="H",210, IF(M1083="V",240,IF(M1083="W",270,IF(M1083="Y",300,"error"))))))))))))</f>
        <v>240</v>
      </c>
      <c r="O1083" t="s">
        <v>2052</v>
      </c>
      <c r="P1083" t="s">
        <v>80</v>
      </c>
      <c r="Q1083" t="s">
        <v>80</v>
      </c>
      <c r="R1083">
        <v>400</v>
      </c>
      <c r="S1083" t="s">
        <v>79</v>
      </c>
      <c r="T1083" t="s">
        <v>82</v>
      </c>
      <c r="U1083" t="s">
        <v>82</v>
      </c>
      <c r="V1083" t="s">
        <v>2050</v>
      </c>
    </row>
    <row r="1084" spans="1:22" ht="16.5" thickBot="1" x14ac:dyDescent="0.3">
      <c r="A1084" s="15" t="s">
        <v>1131</v>
      </c>
      <c r="B1084" s="16" t="s">
        <v>75</v>
      </c>
      <c r="C1084" s="16" t="s">
        <v>1793</v>
      </c>
      <c r="D1084" s="16">
        <v>225</v>
      </c>
      <c r="E1084" s="16">
        <v>60</v>
      </c>
      <c r="F1084" s="16">
        <v>18</v>
      </c>
      <c r="G1084" s="24" t="s">
        <v>2270</v>
      </c>
      <c r="I1084" t="s">
        <v>77</v>
      </c>
      <c r="J1084" t="s">
        <v>1719</v>
      </c>
      <c r="K1084">
        <v>99</v>
      </c>
      <c r="L1084">
        <f>VLOOKUP(K1084,Sheet4!$A$2:$B$73,2,FALSE)</f>
        <v>775</v>
      </c>
      <c r="M1084" t="s">
        <v>2043</v>
      </c>
      <c r="N1084">
        <f t="shared" si="20"/>
        <v>270</v>
      </c>
      <c r="O1084" t="s">
        <v>2052</v>
      </c>
      <c r="P1084" t="s">
        <v>80</v>
      </c>
      <c r="Q1084" t="s">
        <v>80</v>
      </c>
      <c r="R1084">
        <v>260</v>
      </c>
      <c r="S1084" t="s">
        <v>79</v>
      </c>
      <c r="T1084" t="s">
        <v>2051</v>
      </c>
      <c r="U1084" t="s">
        <v>82</v>
      </c>
      <c r="V1084" t="s">
        <v>2050</v>
      </c>
    </row>
    <row r="1085" spans="1:22" ht="16.5" thickBot="1" x14ac:dyDescent="0.3">
      <c r="A1085" s="15" t="s">
        <v>606</v>
      </c>
      <c r="B1085" s="16" t="s">
        <v>1702</v>
      </c>
      <c r="C1085" s="16" t="s">
        <v>1876</v>
      </c>
      <c r="D1085" s="16">
        <v>225</v>
      </c>
      <c r="E1085" s="16">
        <v>45</v>
      </c>
      <c r="F1085" s="16">
        <v>17</v>
      </c>
      <c r="G1085" s="24" t="s">
        <v>2331</v>
      </c>
      <c r="I1085" t="s">
        <v>1718</v>
      </c>
      <c r="J1085" t="s">
        <v>1996</v>
      </c>
      <c r="K1085">
        <v>91</v>
      </c>
      <c r="L1085">
        <f>VLOOKUP(K1085,Sheet4!$A$2:$B$73,2,FALSE)</f>
        <v>615</v>
      </c>
      <c r="M1085" t="s">
        <v>2043</v>
      </c>
      <c r="N1085">
        <f t="shared" si="20"/>
        <v>270</v>
      </c>
      <c r="O1085" t="s">
        <v>2052</v>
      </c>
      <c r="P1085" t="s">
        <v>80</v>
      </c>
      <c r="Q1085" t="s">
        <v>80</v>
      </c>
      <c r="R1085">
        <v>240</v>
      </c>
      <c r="S1085" t="s">
        <v>79</v>
      </c>
      <c r="T1085" t="s">
        <v>2051</v>
      </c>
      <c r="U1085" t="s">
        <v>2051</v>
      </c>
      <c r="V1085" t="s">
        <v>2050</v>
      </c>
    </row>
    <row r="1086" spans="1:22" ht="16.5" thickBot="1" x14ac:dyDescent="0.3">
      <c r="A1086" s="15" t="s">
        <v>607</v>
      </c>
      <c r="B1086" s="16" t="s">
        <v>1700</v>
      </c>
      <c r="C1086" s="16" t="s">
        <v>1776</v>
      </c>
      <c r="D1086" s="16">
        <v>205</v>
      </c>
      <c r="E1086" s="16">
        <v>65</v>
      </c>
      <c r="F1086" s="16">
        <v>15</v>
      </c>
      <c r="G1086" s="24" t="s">
        <v>2214</v>
      </c>
      <c r="I1086" t="s">
        <v>1718</v>
      </c>
      <c r="J1086" t="s">
        <v>1720</v>
      </c>
      <c r="K1086">
        <v>94</v>
      </c>
      <c r="L1086">
        <f>VLOOKUP(K1086,Sheet4!$A$2:$B$73,2,FALSE)</f>
        <v>670</v>
      </c>
      <c r="M1086" t="s">
        <v>2041</v>
      </c>
      <c r="N1086">
        <f t="shared" si="20"/>
        <v>210</v>
      </c>
      <c r="O1086" t="s">
        <v>2052</v>
      </c>
      <c r="P1086" t="s">
        <v>80</v>
      </c>
      <c r="Q1086" t="s">
        <v>81</v>
      </c>
      <c r="R1086">
        <v>760</v>
      </c>
      <c r="S1086" t="s">
        <v>79</v>
      </c>
      <c r="T1086" t="s">
        <v>82</v>
      </c>
      <c r="U1086" t="s">
        <v>82</v>
      </c>
      <c r="V1086" t="s">
        <v>2050</v>
      </c>
    </row>
    <row r="1087" spans="1:22" ht="16.5" thickBot="1" x14ac:dyDescent="0.3">
      <c r="A1087" s="15" t="s">
        <v>608</v>
      </c>
      <c r="B1087" s="16" t="s">
        <v>1697</v>
      </c>
      <c r="C1087" s="16" t="s">
        <v>1844</v>
      </c>
      <c r="D1087" s="16">
        <v>275</v>
      </c>
      <c r="E1087" s="16">
        <v>55</v>
      </c>
      <c r="F1087" s="16">
        <v>20</v>
      </c>
      <c r="G1087" s="24" t="s">
        <v>2190</v>
      </c>
      <c r="H1087" s="9" t="s">
        <v>2846</v>
      </c>
      <c r="I1087" t="s">
        <v>77</v>
      </c>
      <c r="J1087" t="s">
        <v>84</v>
      </c>
      <c r="K1087">
        <v>117</v>
      </c>
      <c r="L1087">
        <f>VLOOKUP(K1087,Sheet4!$A$2:$B$73,2,FALSE)</f>
        <v>1285</v>
      </c>
      <c r="M1087" t="s">
        <v>2045</v>
      </c>
      <c r="N1087">
        <f t="shared" si="20"/>
        <v>190</v>
      </c>
      <c r="O1087" t="s">
        <v>85</v>
      </c>
      <c r="P1087" t="s">
        <v>80</v>
      </c>
      <c r="Q1087" t="s">
        <v>81</v>
      </c>
      <c r="R1087">
        <v>460</v>
      </c>
      <c r="S1087" t="s">
        <v>79</v>
      </c>
      <c r="T1087" t="s">
        <v>82</v>
      </c>
      <c r="U1087" t="s">
        <v>82</v>
      </c>
      <c r="V1087">
        <v>6</v>
      </c>
    </row>
    <row r="1088" spans="1:22" ht="16.5" thickBot="1" x14ac:dyDescent="0.3">
      <c r="A1088" s="15"/>
      <c r="G1088" s="24"/>
      <c r="H1088" s="9" t="s">
        <v>2847</v>
      </c>
    </row>
    <row r="1089" spans="1:22" ht="16.5" thickBot="1" x14ac:dyDescent="0.3">
      <c r="A1089" s="15"/>
      <c r="G1089" s="24"/>
      <c r="H1089" s="9" t="s">
        <v>2848</v>
      </c>
    </row>
    <row r="1090" spans="1:22" ht="16.5" thickBot="1" x14ac:dyDescent="0.3">
      <c r="A1090" s="15" t="s">
        <v>450</v>
      </c>
      <c r="B1090" s="16" t="s">
        <v>75</v>
      </c>
      <c r="C1090" s="16" t="s">
        <v>1877</v>
      </c>
      <c r="D1090" s="16">
        <v>205</v>
      </c>
      <c r="E1090" s="16">
        <v>75</v>
      </c>
      <c r="F1090" s="16">
        <v>14</v>
      </c>
      <c r="G1090" s="24" t="s">
        <v>2298</v>
      </c>
      <c r="I1090" t="s">
        <v>77</v>
      </c>
      <c r="J1090" t="s">
        <v>84</v>
      </c>
      <c r="K1090">
        <v>98</v>
      </c>
      <c r="L1090">
        <f>VLOOKUP(K1090,Sheet4!$A$2:$B$73,2,FALSE)</f>
        <v>750</v>
      </c>
      <c r="M1090" t="s">
        <v>2039</v>
      </c>
      <c r="N1090">
        <f t="shared" si="20"/>
        <v>160</v>
      </c>
      <c r="O1090" t="s">
        <v>85</v>
      </c>
      <c r="P1090" t="s">
        <v>80</v>
      </c>
      <c r="Q1090" t="s">
        <v>81</v>
      </c>
      <c r="R1090">
        <v>360</v>
      </c>
      <c r="S1090" t="s">
        <v>79</v>
      </c>
      <c r="T1090" t="s">
        <v>82</v>
      </c>
      <c r="U1090" t="s">
        <v>82</v>
      </c>
      <c r="V1090" t="s">
        <v>2050</v>
      </c>
    </row>
    <row r="1091" spans="1:22" ht="16.5" thickBot="1" x14ac:dyDescent="0.3">
      <c r="A1091" s="15" t="s">
        <v>610</v>
      </c>
      <c r="B1091" s="16" t="s">
        <v>1700</v>
      </c>
      <c r="C1091" s="16" t="s">
        <v>1752</v>
      </c>
      <c r="D1091" s="16">
        <v>235</v>
      </c>
      <c r="E1091" s="16">
        <v>60</v>
      </c>
      <c r="F1091" s="16">
        <v>16</v>
      </c>
      <c r="G1091" s="24" t="s">
        <v>2230</v>
      </c>
      <c r="I1091" t="s">
        <v>77</v>
      </c>
      <c r="J1091" t="s">
        <v>1719</v>
      </c>
      <c r="K1091">
        <v>100</v>
      </c>
      <c r="L1091">
        <f>VLOOKUP(K1091,Sheet4!$A$2:$B$73,2,FALSE)</f>
        <v>800</v>
      </c>
      <c r="M1091" t="s">
        <v>2041</v>
      </c>
      <c r="N1091">
        <f t="shared" si="20"/>
        <v>210</v>
      </c>
      <c r="O1091" t="s">
        <v>2052</v>
      </c>
      <c r="P1091" t="s">
        <v>80</v>
      </c>
      <c r="Q1091" t="s">
        <v>81</v>
      </c>
      <c r="R1091">
        <v>440</v>
      </c>
      <c r="S1091" t="s">
        <v>79</v>
      </c>
      <c r="T1091" t="s">
        <v>82</v>
      </c>
      <c r="U1091" t="s">
        <v>82</v>
      </c>
      <c r="V1091" t="s">
        <v>2050</v>
      </c>
    </row>
    <row r="1092" spans="1:22" ht="16.5" thickBot="1" x14ac:dyDescent="0.3">
      <c r="A1092" s="15" t="s">
        <v>611</v>
      </c>
      <c r="B1092" s="16" t="s">
        <v>1700</v>
      </c>
      <c r="C1092" s="16" t="s">
        <v>1860</v>
      </c>
      <c r="D1092" s="16">
        <v>295</v>
      </c>
      <c r="E1092" s="16">
        <v>35</v>
      </c>
      <c r="F1092" s="16">
        <v>21</v>
      </c>
      <c r="G1092" s="24" t="s">
        <v>2228</v>
      </c>
      <c r="I1092" t="s">
        <v>77</v>
      </c>
      <c r="J1092" t="s">
        <v>1719</v>
      </c>
      <c r="K1092">
        <v>107</v>
      </c>
      <c r="L1092">
        <f>VLOOKUP(K1092,Sheet4!$A$2:$B$73,2,FALSE)</f>
        <v>975</v>
      </c>
      <c r="M1092" t="s">
        <v>2040</v>
      </c>
      <c r="N1092">
        <f t="shared" si="20"/>
        <v>300</v>
      </c>
      <c r="O1092" t="s">
        <v>85</v>
      </c>
      <c r="P1092" t="s">
        <v>2067</v>
      </c>
      <c r="Q1092" t="s">
        <v>80</v>
      </c>
      <c r="R1092">
        <v>300</v>
      </c>
      <c r="S1092" t="s">
        <v>79</v>
      </c>
      <c r="T1092" t="s">
        <v>2051</v>
      </c>
      <c r="U1092" t="s">
        <v>82</v>
      </c>
      <c r="V1092" t="s">
        <v>2050</v>
      </c>
    </row>
    <row r="1093" spans="1:22" ht="16.5" thickBot="1" x14ac:dyDescent="0.3">
      <c r="A1093" s="15" t="s">
        <v>612</v>
      </c>
      <c r="B1093" s="16" t="s">
        <v>1700</v>
      </c>
      <c r="C1093" s="16" t="s">
        <v>1752</v>
      </c>
      <c r="D1093" s="16">
        <v>255</v>
      </c>
      <c r="E1093" s="16">
        <v>60</v>
      </c>
      <c r="F1093" s="16">
        <v>18</v>
      </c>
      <c r="G1093" s="24" t="s">
        <v>2230</v>
      </c>
      <c r="I1093" t="s">
        <v>77</v>
      </c>
      <c r="J1093" t="s">
        <v>1719</v>
      </c>
      <c r="K1093">
        <v>112</v>
      </c>
      <c r="L1093">
        <f>VLOOKUP(K1093,Sheet4!$A$2:$B$73,2,FALSE)</f>
        <v>1120</v>
      </c>
      <c r="M1093" t="s">
        <v>2045</v>
      </c>
      <c r="N1093">
        <f t="shared" si="20"/>
        <v>190</v>
      </c>
      <c r="O1093" t="s">
        <v>85</v>
      </c>
      <c r="P1093" t="s">
        <v>80</v>
      </c>
      <c r="Q1093" t="s">
        <v>81</v>
      </c>
      <c r="R1093">
        <v>440</v>
      </c>
      <c r="S1093" t="s">
        <v>79</v>
      </c>
      <c r="T1093" t="s">
        <v>82</v>
      </c>
      <c r="U1093" t="s">
        <v>82</v>
      </c>
      <c r="V1093" t="s">
        <v>2050</v>
      </c>
    </row>
    <row r="1094" spans="1:22" ht="16.5" thickBot="1" x14ac:dyDescent="0.3">
      <c r="A1094" s="15" t="s">
        <v>613</v>
      </c>
      <c r="B1094" s="16" t="s">
        <v>1700</v>
      </c>
      <c r="C1094" s="16" t="s">
        <v>1792</v>
      </c>
      <c r="D1094" s="16">
        <v>265</v>
      </c>
      <c r="E1094" s="16">
        <v>45</v>
      </c>
      <c r="F1094" s="16">
        <v>20</v>
      </c>
      <c r="G1094" s="24" t="s">
        <v>2235</v>
      </c>
      <c r="I1094" t="s">
        <v>77</v>
      </c>
      <c r="J1094" t="s">
        <v>1719</v>
      </c>
      <c r="K1094">
        <v>108</v>
      </c>
      <c r="L1094">
        <f>VLOOKUP(K1094,Sheet4!$A$2:$B$73,2,FALSE)</f>
        <v>1000</v>
      </c>
      <c r="M1094" t="s">
        <v>2041</v>
      </c>
      <c r="N1094">
        <f t="shared" si="20"/>
        <v>210</v>
      </c>
      <c r="O1094" t="s">
        <v>85</v>
      </c>
      <c r="P1094" t="s">
        <v>80</v>
      </c>
      <c r="Q1094" t="s">
        <v>80</v>
      </c>
      <c r="R1094">
        <v>740</v>
      </c>
      <c r="S1094" t="s">
        <v>79</v>
      </c>
      <c r="T1094" t="s">
        <v>82</v>
      </c>
      <c r="U1094" t="s">
        <v>82</v>
      </c>
      <c r="V1094" t="s">
        <v>2050</v>
      </c>
    </row>
    <row r="1095" spans="1:22" ht="16.5" thickBot="1" x14ac:dyDescent="0.3">
      <c r="A1095" s="15" t="s">
        <v>614</v>
      </c>
      <c r="B1095" s="16" t="s">
        <v>1697</v>
      </c>
      <c r="C1095" s="16" t="s">
        <v>1805</v>
      </c>
      <c r="D1095" s="16">
        <v>275</v>
      </c>
      <c r="E1095" s="16">
        <v>65</v>
      </c>
      <c r="F1095" s="16">
        <v>18</v>
      </c>
      <c r="G1095" s="24" t="s">
        <v>2195</v>
      </c>
      <c r="H1095" s="9" t="s">
        <v>2869</v>
      </c>
      <c r="I1095" t="s">
        <v>77</v>
      </c>
      <c r="J1095" t="s">
        <v>84</v>
      </c>
      <c r="K1095" t="s">
        <v>2004</v>
      </c>
      <c r="L1095" t="s">
        <v>2091</v>
      </c>
      <c r="M1095" t="s">
        <v>2039</v>
      </c>
      <c r="N1095">
        <f t="shared" si="20"/>
        <v>160</v>
      </c>
      <c r="O1095" t="s">
        <v>2053</v>
      </c>
      <c r="P1095" t="s">
        <v>2081</v>
      </c>
      <c r="Q1095" t="s">
        <v>2081</v>
      </c>
      <c r="R1095" t="s">
        <v>2081</v>
      </c>
      <c r="S1095" t="s">
        <v>2638</v>
      </c>
      <c r="T1095" t="s">
        <v>82</v>
      </c>
      <c r="U1095" t="s">
        <v>82</v>
      </c>
      <c r="V1095">
        <v>10</v>
      </c>
    </row>
    <row r="1096" spans="1:22" ht="16.5" thickBot="1" x14ac:dyDescent="0.3">
      <c r="A1096" s="15"/>
      <c r="G1096" s="24"/>
      <c r="H1096" s="9" t="s">
        <v>2870</v>
      </c>
    </row>
    <row r="1097" spans="1:22" ht="16.5" thickBot="1" x14ac:dyDescent="0.3">
      <c r="A1097" s="15"/>
      <c r="G1097" s="24"/>
      <c r="H1097" s="9" t="s">
        <v>2871</v>
      </c>
    </row>
    <row r="1098" spans="1:22" ht="16.5" thickBot="1" x14ac:dyDescent="0.3">
      <c r="A1098" s="15" t="s">
        <v>615</v>
      </c>
      <c r="B1098" s="16" t="s">
        <v>1700</v>
      </c>
      <c r="C1098" s="16" t="s">
        <v>1801</v>
      </c>
      <c r="D1098" s="16">
        <v>285</v>
      </c>
      <c r="E1098" s="16">
        <v>40</v>
      </c>
      <c r="F1098" s="16">
        <v>21</v>
      </c>
      <c r="G1098" s="24" t="s">
        <v>2233</v>
      </c>
      <c r="I1098" t="s">
        <v>77</v>
      </c>
      <c r="J1098" t="s">
        <v>1719</v>
      </c>
      <c r="K1098">
        <v>109</v>
      </c>
      <c r="L1098">
        <f>VLOOKUP(K1098,Sheet4!$A$2:$B$73,2,FALSE)</f>
        <v>1030</v>
      </c>
      <c r="M1098" t="s">
        <v>2040</v>
      </c>
      <c r="N1098">
        <f t="shared" si="20"/>
        <v>300</v>
      </c>
      <c r="O1098" t="s">
        <v>85</v>
      </c>
      <c r="P1098" t="s">
        <v>2067</v>
      </c>
      <c r="Q1098" t="s">
        <v>80</v>
      </c>
      <c r="R1098">
        <v>400</v>
      </c>
      <c r="S1098" t="s">
        <v>79</v>
      </c>
      <c r="T1098" t="s">
        <v>82</v>
      </c>
      <c r="U1098" t="s">
        <v>82</v>
      </c>
      <c r="V1098" t="s">
        <v>2050</v>
      </c>
    </row>
    <row r="1099" spans="1:22" ht="16.5" thickBot="1" x14ac:dyDescent="0.3">
      <c r="A1099" s="15" t="s">
        <v>616</v>
      </c>
      <c r="B1099" s="16" t="s">
        <v>1700</v>
      </c>
      <c r="C1099" s="16" t="s">
        <v>1792</v>
      </c>
      <c r="D1099" s="16">
        <v>235</v>
      </c>
      <c r="E1099" s="16">
        <v>65</v>
      </c>
      <c r="F1099" s="16">
        <v>17</v>
      </c>
      <c r="G1099" s="24" t="s">
        <v>2235</v>
      </c>
      <c r="I1099" t="s">
        <v>77</v>
      </c>
      <c r="J1099" t="s">
        <v>1719</v>
      </c>
      <c r="K1099">
        <v>104</v>
      </c>
      <c r="L1099">
        <f>VLOOKUP(K1099,Sheet4!$A$2:$B$73,2,FALSE)</f>
        <v>900</v>
      </c>
      <c r="M1099" t="s">
        <v>2041</v>
      </c>
      <c r="N1099">
        <f t="shared" si="20"/>
        <v>210</v>
      </c>
      <c r="O1099" t="s">
        <v>2052</v>
      </c>
      <c r="P1099" t="s">
        <v>80</v>
      </c>
      <c r="Q1099" t="s">
        <v>80</v>
      </c>
      <c r="R1099">
        <v>740</v>
      </c>
      <c r="S1099" t="s">
        <v>79</v>
      </c>
      <c r="T1099" t="s">
        <v>82</v>
      </c>
      <c r="U1099" t="s">
        <v>82</v>
      </c>
      <c r="V1099" t="s">
        <v>2050</v>
      </c>
    </row>
    <row r="1100" spans="1:22" ht="16.5" thickBot="1" x14ac:dyDescent="0.3">
      <c r="A1100" s="15" t="s">
        <v>734</v>
      </c>
      <c r="B1100" s="16" t="s">
        <v>75</v>
      </c>
      <c r="C1100" s="16" t="s">
        <v>2280</v>
      </c>
      <c r="D1100" s="16">
        <v>235</v>
      </c>
      <c r="E1100" s="16">
        <v>60</v>
      </c>
      <c r="F1100" s="16">
        <v>18</v>
      </c>
      <c r="G1100" s="24" t="s">
        <v>2282</v>
      </c>
      <c r="I1100" t="s">
        <v>77</v>
      </c>
      <c r="J1100" t="s">
        <v>1719</v>
      </c>
      <c r="K1100">
        <v>107</v>
      </c>
      <c r="L1100">
        <f>VLOOKUP(K1100,Sheet4!$A$2:$B$73,2,FALSE)</f>
        <v>975</v>
      </c>
      <c r="M1100" t="s">
        <v>2042</v>
      </c>
      <c r="N1100">
        <f t="shared" si="20"/>
        <v>240</v>
      </c>
      <c r="O1100" t="s">
        <v>85</v>
      </c>
      <c r="P1100" t="s">
        <v>80</v>
      </c>
      <c r="Q1100" t="s">
        <v>80</v>
      </c>
      <c r="R1100">
        <v>440</v>
      </c>
      <c r="S1100" t="s">
        <v>79</v>
      </c>
      <c r="T1100" t="s">
        <v>82</v>
      </c>
      <c r="U1100" t="s">
        <v>82</v>
      </c>
      <c r="V1100" t="s">
        <v>2050</v>
      </c>
    </row>
    <row r="1101" spans="1:22" ht="16.5" thickBot="1" x14ac:dyDescent="0.3">
      <c r="A1101" s="15" t="s">
        <v>618</v>
      </c>
      <c r="B1101" s="16" t="s">
        <v>75</v>
      </c>
      <c r="C1101" s="16" t="s">
        <v>2279</v>
      </c>
      <c r="D1101" s="16">
        <v>225</v>
      </c>
      <c r="E1101" s="16">
        <v>50</v>
      </c>
      <c r="F1101" s="16">
        <v>17</v>
      </c>
      <c r="G1101" s="24" t="s">
        <v>2276</v>
      </c>
      <c r="I1101" t="s">
        <v>1718</v>
      </c>
      <c r="J1101" t="s">
        <v>1995</v>
      </c>
      <c r="K1101">
        <v>94</v>
      </c>
      <c r="L1101">
        <f>VLOOKUP(K1101,Sheet4!$A$2:$B$73,2,FALSE)</f>
        <v>670</v>
      </c>
      <c r="M1101" t="s">
        <v>2043</v>
      </c>
      <c r="N1101">
        <f t="shared" si="20"/>
        <v>270</v>
      </c>
      <c r="O1101" t="s">
        <v>2052</v>
      </c>
      <c r="P1101" t="s">
        <v>80</v>
      </c>
      <c r="Q1101" t="s">
        <v>80</v>
      </c>
      <c r="R1101">
        <v>340</v>
      </c>
      <c r="S1101" t="s">
        <v>79</v>
      </c>
      <c r="T1101" t="s">
        <v>2051</v>
      </c>
      <c r="U1101" t="s">
        <v>2051</v>
      </c>
      <c r="V1101" t="s">
        <v>2050</v>
      </c>
    </row>
    <row r="1102" spans="1:22" ht="16.5" thickBot="1" x14ac:dyDescent="0.3">
      <c r="A1102" s="15" t="s">
        <v>619</v>
      </c>
      <c r="B1102" s="16" t="s">
        <v>1697</v>
      </c>
      <c r="C1102" s="16" t="s">
        <v>1772</v>
      </c>
      <c r="D1102" s="16">
        <v>225</v>
      </c>
      <c r="E1102" s="16">
        <v>70</v>
      </c>
      <c r="F1102" s="16">
        <v>14</v>
      </c>
      <c r="G1102" s="24" t="s">
        <v>2188</v>
      </c>
      <c r="H1102" s="9" t="s">
        <v>2840</v>
      </c>
      <c r="I1102" t="s">
        <v>77</v>
      </c>
      <c r="J1102" t="s">
        <v>84</v>
      </c>
      <c r="K1102">
        <v>99</v>
      </c>
      <c r="L1102">
        <f>VLOOKUP(K1102,Sheet4!$A$2:$B$73,2,FALSE)</f>
        <v>775</v>
      </c>
      <c r="M1102" t="s">
        <v>78</v>
      </c>
      <c r="N1102">
        <f t="shared" si="20"/>
        <v>180</v>
      </c>
      <c r="O1102" t="s">
        <v>2063</v>
      </c>
      <c r="P1102" t="s">
        <v>80</v>
      </c>
      <c r="Q1102" t="s">
        <v>81</v>
      </c>
      <c r="R1102">
        <v>520</v>
      </c>
      <c r="S1102" t="s">
        <v>2640</v>
      </c>
      <c r="T1102" t="s">
        <v>82</v>
      </c>
      <c r="U1102" t="s">
        <v>82</v>
      </c>
      <c r="V1102">
        <v>4</v>
      </c>
    </row>
    <row r="1103" spans="1:22" ht="16.5" thickBot="1" x14ac:dyDescent="0.3">
      <c r="A1103" s="15"/>
      <c r="G1103" s="24"/>
      <c r="H1103" s="9" t="s">
        <v>2842</v>
      </c>
    </row>
    <row r="1104" spans="1:22" ht="16.5" thickBot="1" x14ac:dyDescent="0.3">
      <c r="A1104" s="15"/>
      <c r="G1104" s="24"/>
      <c r="H1104" s="9" t="s">
        <v>2841</v>
      </c>
    </row>
    <row r="1105" spans="1:22" ht="16.5" thickBot="1" x14ac:dyDescent="0.3">
      <c r="A1105" s="15" t="s">
        <v>620</v>
      </c>
      <c r="B1105" s="16" t="s">
        <v>1700</v>
      </c>
      <c r="C1105" s="16" t="s">
        <v>1818</v>
      </c>
      <c r="D1105" s="16">
        <v>265</v>
      </c>
      <c r="E1105" s="16">
        <v>75</v>
      </c>
      <c r="F1105" s="16">
        <v>16</v>
      </c>
      <c r="G1105" s="24" t="s">
        <v>2232</v>
      </c>
      <c r="I1105" t="s">
        <v>77</v>
      </c>
      <c r="J1105" t="s">
        <v>1719</v>
      </c>
      <c r="K1105" t="s">
        <v>2004</v>
      </c>
      <c r="L1105" t="s">
        <v>2091</v>
      </c>
      <c r="M1105" t="s">
        <v>2044</v>
      </c>
      <c r="N1105">
        <f t="shared" si="20"/>
        <v>170</v>
      </c>
      <c r="O1105" t="s">
        <v>2052</v>
      </c>
      <c r="P1105" t="s">
        <v>80</v>
      </c>
      <c r="Q1105" t="s">
        <v>80</v>
      </c>
      <c r="R1105">
        <v>520</v>
      </c>
      <c r="S1105" t="s">
        <v>79</v>
      </c>
      <c r="T1105" t="s">
        <v>82</v>
      </c>
      <c r="U1105" t="s">
        <v>82</v>
      </c>
      <c r="V1105" t="s">
        <v>2050</v>
      </c>
    </row>
    <row r="1106" spans="1:22" ht="16.5" thickBot="1" x14ac:dyDescent="0.3">
      <c r="A1106" s="15" t="s">
        <v>621</v>
      </c>
      <c r="B1106" s="16" t="s">
        <v>1700</v>
      </c>
      <c r="C1106" s="16" t="s">
        <v>1792</v>
      </c>
      <c r="D1106" s="16">
        <v>255</v>
      </c>
      <c r="E1106" s="16">
        <v>50</v>
      </c>
      <c r="F1106" s="16">
        <v>19</v>
      </c>
      <c r="G1106" s="24" t="s">
        <v>2235</v>
      </c>
      <c r="I1106" t="s">
        <v>77</v>
      </c>
      <c r="J1106" t="s">
        <v>1719</v>
      </c>
      <c r="K1106">
        <v>107</v>
      </c>
      <c r="L1106">
        <f>VLOOKUP(K1106,Sheet4!$A$2:$B$73,2,FALSE)</f>
        <v>975</v>
      </c>
      <c r="M1106" t="s">
        <v>2041</v>
      </c>
      <c r="N1106">
        <f t="shared" si="20"/>
        <v>210</v>
      </c>
      <c r="O1106" t="s">
        <v>85</v>
      </c>
      <c r="P1106" t="s">
        <v>80</v>
      </c>
      <c r="Q1106" t="s">
        <v>80</v>
      </c>
      <c r="R1106">
        <v>740</v>
      </c>
      <c r="S1106" t="s">
        <v>79</v>
      </c>
      <c r="T1106" t="s">
        <v>82</v>
      </c>
      <c r="U1106" t="s">
        <v>82</v>
      </c>
      <c r="V1106" t="s">
        <v>2050</v>
      </c>
    </row>
    <row r="1107" spans="1:22" ht="16.5" thickBot="1" x14ac:dyDescent="0.3">
      <c r="A1107" s="15" t="s">
        <v>976</v>
      </c>
      <c r="B1107" s="16" t="s">
        <v>75</v>
      </c>
      <c r="C1107" s="16" t="s">
        <v>1836</v>
      </c>
      <c r="D1107" s="16">
        <v>225</v>
      </c>
      <c r="E1107" s="16">
        <v>60</v>
      </c>
      <c r="F1107" s="16">
        <v>16</v>
      </c>
      <c r="G1107" s="24" t="s">
        <v>2273</v>
      </c>
      <c r="I1107" t="s">
        <v>1718</v>
      </c>
      <c r="J1107" t="s">
        <v>1996</v>
      </c>
      <c r="K1107">
        <v>98</v>
      </c>
      <c r="L1107">
        <f>VLOOKUP(K1107,Sheet4!$A$2:$B$73,2,FALSE)</f>
        <v>750</v>
      </c>
      <c r="M1107" t="s">
        <v>2042</v>
      </c>
      <c r="N1107">
        <f t="shared" si="20"/>
        <v>240</v>
      </c>
      <c r="O1107" t="s">
        <v>2052</v>
      </c>
      <c r="P1107" t="s">
        <v>80</v>
      </c>
      <c r="Q1107" t="s">
        <v>80</v>
      </c>
      <c r="R1107">
        <v>560</v>
      </c>
      <c r="S1107" t="s">
        <v>79</v>
      </c>
      <c r="T1107" t="s">
        <v>82</v>
      </c>
      <c r="U1107" t="s">
        <v>82</v>
      </c>
      <c r="V1107" t="s">
        <v>2050</v>
      </c>
    </row>
    <row r="1108" spans="1:22" ht="16.5" thickBot="1" x14ac:dyDescent="0.3">
      <c r="A1108" s="15" t="s">
        <v>623</v>
      </c>
      <c r="B1108" s="16" t="s">
        <v>1707</v>
      </c>
      <c r="C1108" s="16" t="s">
        <v>1808</v>
      </c>
      <c r="D1108" s="16">
        <v>205</v>
      </c>
      <c r="E1108" s="16">
        <v>60</v>
      </c>
      <c r="F1108" s="16">
        <v>16</v>
      </c>
      <c r="G1108" s="24" t="s">
        <v>2360</v>
      </c>
      <c r="I1108" t="s">
        <v>1718</v>
      </c>
      <c r="J1108" t="s">
        <v>1720</v>
      </c>
      <c r="K1108">
        <v>92</v>
      </c>
      <c r="L1108">
        <f>VLOOKUP(K1108,Sheet4!$A$2:$B$73,2,FALSE)</f>
        <v>630</v>
      </c>
      <c r="M1108" t="s">
        <v>2041</v>
      </c>
      <c r="N1108">
        <f t="shared" si="20"/>
        <v>210</v>
      </c>
      <c r="O1108" t="s">
        <v>2052</v>
      </c>
      <c r="P1108" t="s">
        <v>80</v>
      </c>
      <c r="Q1108" t="s">
        <v>81</v>
      </c>
      <c r="R1108">
        <v>480</v>
      </c>
      <c r="S1108" t="s">
        <v>79</v>
      </c>
      <c r="T1108" t="s">
        <v>82</v>
      </c>
      <c r="U1108" t="s">
        <v>82</v>
      </c>
      <c r="V1108" t="s">
        <v>2050</v>
      </c>
    </row>
    <row r="1109" spans="1:22" ht="16.5" thickBot="1" x14ac:dyDescent="0.3">
      <c r="A1109" s="15" t="s">
        <v>624</v>
      </c>
      <c r="B1109" s="16" t="s">
        <v>1697</v>
      </c>
      <c r="C1109" s="16" t="s">
        <v>1851</v>
      </c>
      <c r="D1109" s="16">
        <v>225</v>
      </c>
      <c r="E1109" s="16">
        <v>60</v>
      </c>
      <c r="F1109" s="16">
        <v>18</v>
      </c>
      <c r="G1109" s="24" t="s">
        <v>2181</v>
      </c>
      <c r="H1109" s="9" t="s">
        <v>2828</v>
      </c>
      <c r="I1109" t="s">
        <v>1718</v>
      </c>
      <c r="J1109" t="s">
        <v>1720</v>
      </c>
      <c r="K1109">
        <v>100</v>
      </c>
      <c r="L1109">
        <f>VLOOKUP(K1109,Sheet4!$A$2:$B$73,2,FALSE)</f>
        <v>800</v>
      </c>
      <c r="M1109" t="s">
        <v>2041</v>
      </c>
      <c r="N1109">
        <f t="shared" si="20"/>
        <v>210</v>
      </c>
      <c r="O1109" t="s">
        <v>2052</v>
      </c>
      <c r="P1109" t="s">
        <v>80</v>
      </c>
      <c r="Q1109" t="s">
        <v>80</v>
      </c>
      <c r="R1109">
        <v>620</v>
      </c>
      <c r="S1109" t="s">
        <v>79</v>
      </c>
      <c r="T1109" t="s">
        <v>82</v>
      </c>
      <c r="U1109" t="s">
        <v>82</v>
      </c>
      <c r="V1109">
        <v>4</v>
      </c>
    </row>
    <row r="1110" spans="1:22" ht="16.5" thickBot="1" x14ac:dyDescent="0.3">
      <c r="A1110" s="15"/>
      <c r="G1110" s="24"/>
      <c r="H1110" s="9" t="s">
        <v>2829</v>
      </c>
    </row>
    <row r="1111" spans="1:22" ht="16.5" thickBot="1" x14ac:dyDescent="0.3">
      <c r="A1111" s="15"/>
      <c r="G1111" s="24"/>
      <c r="H1111" s="9" t="s">
        <v>2830</v>
      </c>
    </row>
    <row r="1112" spans="1:22" ht="16.5" thickBot="1" x14ac:dyDescent="0.3">
      <c r="A1112" s="15" t="s">
        <v>625</v>
      </c>
      <c r="B1112" s="16" t="s">
        <v>1700</v>
      </c>
      <c r="C1112" s="16" t="s">
        <v>1763</v>
      </c>
      <c r="D1112" s="16">
        <v>195</v>
      </c>
      <c r="E1112" s="16">
        <v>60</v>
      </c>
      <c r="F1112" s="16">
        <v>14</v>
      </c>
      <c r="G1112" s="24" t="s">
        <v>2208</v>
      </c>
      <c r="H1112" s="9" t="s">
        <v>2954</v>
      </c>
      <c r="I1112" t="s">
        <v>1718</v>
      </c>
      <c r="J1112" t="s">
        <v>1719</v>
      </c>
      <c r="K1112">
        <v>86</v>
      </c>
      <c r="L1112">
        <f>VLOOKUP(K1112,Sheet4!$A$2:$B$73,2,FALSE)</f>
        <v>530</v>
      </c>
      <c r="M1112" t="s">
        <v>2041</v>
      </c>
      <c r="N1112">
        <f t="shared" si="20"/>
        <v>210</v>
      </c>
      <c r="O1112" t="s">
        <v>2052</v>
      </c>
      <c r="P1112" t="s">
        <v>80</v>
      </c>
      <c r="Q1112" t="s">
        <v>80</v>
      </c>
      <c r="R1112">
        <v>420</v>
      </c>
      <c r="S1112" t="s">
        <v>79</v>
      </c>
      <c r="T1112" t="s">
        <v>82</v>
      </c>
      <c r="U1112" t="s">
        <v>82</v>
      </c>
      <c r="V1112" t="s">
        <v>2050</v>
      </c>
    </row>
    <row r="1113" spans="1:22" ht="16.5" thickBot="1" x14ac:dyDescent="0.3">
      <c r="A1113" s="15"/>
      <c r="G1113" s="24"/>
      <c r="H1113" s="9" t="s">
        <v>2955</v>
      </c>
    </row>
    <row r="1114" spans="1:22" ht="16.5" thickBot="1" x14ac:dyDescent="0.3">
      <c r="A1114" s="15"/>
      <c r="G1114" s="24"/>
      <c r="H1114" s="9" t="s">
        <v>2956</v>
      </c>
    </row>
    <row r="1115" spans="1:22" ht="16.5" thickBot="1" x14ac:dyDescent="0.3">
      <c r="A1115" s="15" t="s">
        <v>1317</v>
      </c>
      <c r="B1115" s="16" t="s">
        <v>75</v>
      </c>
      <c r="C1115" s="16" t="s">
        <v>1878</v>
      </c>
      <c r="D1115" s="16">
        <v>245</v>
      </c>
      <c r="E1115" s="16">
        <v>45</v>
      </c>
      <c r="F1115" s="16">
        <v>20</v>
      </c>
      <c r="G1115" s="24" t="s">
        <v>2263</v>
      </c>
      <c r="I1115" t="s">
        <v>1718</v>
      </c>
      <c r="J1115" t="s">
        <v>1996</v>
      </c>
      <c r="K1115">
        <v>99</v>
      </c>
      <c r="L1115">
        <f>VLOOKUP(K1115,Sheet4!$A$2:$B$73,2,FALSE)</f>
        <v>775</v>
      </c>
      <c r="M1115" t="s">
        <v>2040</v>
      </c>
      <c r="N1115">
        <f t="shared" si="20"/>
        <v>300</v>
      </c>
      <c r="O1115" t="s">
        <v>2052</v>
      </c>
      <c r="P1115" t="s">
        <v>2067</v>
      </c>
      <c r="Q1115" t="s">
        <v>80</v>
      </c>
      <c r="R1115">
        <v>220</v>
      </c>
      <c r="S1115" t="s">
        <v>79</v>
      </c>
      <c r="T1115" t="s">
        <v>82</v>
      </c>
      <c r="U1115" t="s">
        <v>82</v>
      </c>
      <c r="V1115" t="s">
        <v>2050</v>
      </c>
    </row>
    <row r="1116" spans="1:22" ht="16.5" thickBot="1" x14ac:dyDescent="0.3">
      <c r="A1116" s="15" t="s">
        <v>627</v>
      </c>
      <c r="B1116" s="16" t="s">
        <v>1702</v>
      </c>
      <c r="C1116" s="16" t="s">
        <v>1788</v>
      </c>
      <c r="D1116" s="16">
        <v>215</v>
      </c>
      <c r="E1116" s="16">
        <v>70</v>
      </c>
      <c r="F1116" s="16">
        <v>15</v>
      </c>
      <c r="G1116" s="24" t="s">
        <v>2320</v>
      </c>
      <c r="H1116" s="9" t="s">
        <v>2914</v>
      </c>
      <c r="I1116" t="s">
        <v>77</v>
      </c>
      <c r="J1116" t="s">
        <v>1719</v>
      </c>
      <c r="K1116">
        <v>98</v>
      </c>
      <c r="L1116">
        <f>VLOOKUP(K1116,Sheet4!$A$2:$B$73,2,FALSE)</f>
        <v>750</v>
      </c>
      <c r="M1116" t="s">
        <v>2041</v>
      </c>
      <c r="N1116">
        <f t="shared" si="20"/>
        <v>210</v>
      </c>
      <c r="O1116" t="s">
        <v>2052</v>
      </c>
      <c r="P1116" t="s">
        <v>80</v>
      </c>
      <c r="Q1116" t="s">
        <v>80</v>
      </c>
      <c r="R1116">
        <v>420</v>
      </c>
      <c r="S1116" t="s">
        <v>79</v>
      </c>
      <c r="T1116" t="s">
        <v>82</v>
      </c>
      <c r="U1116" t="s">
        <v>82</v>
      </c>
      <c r="V1116" t="s">
        <v>2050</v>
      </c>
    </row>
    <row r="1117" spans="1:22" ht="16.5" thickBot="1" x14ac:dyDescent="0.3">
      <c r="A1117" s="15"/>
      <c r="G1117" s="24"/>
      <c r="H1117" s="9" t="s">
        <v>2915</v>
      </c>
    </row>
    <row r="1118" spans="1:22" ht="16.5" thickBot="1" x14ac:dyDescent="0.3">
      <c r="A1118" s="15"/>
      <c r="G1118" s="24"/>
      <c r="H1118" s="9" t="s">
        <v>2916</v>
      </c>
    </row>
    <row r="1119" spans="1:22" ht="16.5" thickBot="1" x14ac:dyDescent="0.3">
      <c r="A1119" s="15" t="s">
        <v>628</v>
      </c>
      <c r="B1119" s="16" t="s">
        <v>1697</v>
      </c>
      <c r="C1119" s="16" t="s">
        <v>1834</v>
      </c>
      <c r="D1119" s="16">
        <v>245</v>
      </c>
      <c r="E1119" s="16">
        <v>75</v>
      </c>
      <c r="F1119" s="16">
        <v>16</v>
      </c>
      <c r="G1119" s="24" t="s">
        <v>2182</v>
      </c>
      <c r="H1119" s="9" t="s">
        <v>2831</v>
      </c>
      <c r="I1119" t="s">
        <v>77</v>
      </c>
      <c r="J1119" t="s">
        <v>84</v>
      </c>
      <c r="K1119">
        <v>120</v>
      </c>
      <c r="L1119">
        <f>VLOOKUP(K1119,Sheet4!$A$2:$B$73,2,FALSE)</f>
        <v>1400</v>
      </c>
      <c r="M1119" t="s">
        <v>2044</v>
      </c>
      <c r="N1119">
        <f t="shared" si="20"/>
        <v>170</v>
      </c>
      <c r="O1119" t="s">
        <v>2053</v>
      </c>
      <c r="P1119" t="s">
        <v>2081</v>
      </c>
      <c r="Q1119" t="s">
        <v>2081</v>
      </c>
      <c r="R1119" t="s">
        <v>2081</v>
      </c>
      <c r="S1119" t="s">
        <v>2640</v>
      </c>
      <c r="T1119" t="s">
        <v>82</v>
      </c>
      <c r="U1119" t="s">
        <v>82</v>
      </c>
      <c r="V1119">
        <v>10</v>
      </c>
    </row>
    <row r="1120" spans="1:22" ht="16.5" thickBot="1" x14ac:dyDescent="0.3">
      <c r="A1120" s="15"/>
      <c r="G1120" s="24"/>
      <c r="H1120" s="9" t="s">
        <v>2832</v>
      </c>
    </row>
    <row r="1121" spans="1:22" ht="16.5" thickBot="1" x14ac:dyDescent="0.3">
      <c r="A1121" s="15"/>
      <c r="G1121" s="24"/>
      <c r="H1121" s="9" t="s">
        <v>2833</v>
      </c>
    </row>
    <row r="1122" spans="1:22" ht="16.5" thickBot="1" x14ac:dyDescent="0.3">
      <c r="A1122" s="15" t="s">
        <v>629</v>
      </c>
      <c r="B1122" s="16" t="s">
        <v>75</v>
      </c>
      <c r="C1122" s="16" t="s">
        <v>2279</v>
      </c>
      <c r="D1122" s="16">
        <v>215</v>
      </c>
      <c r="E1122" s="16">
        <v>55</v>
      </c>
      <c r="F1122" s="16">
        <v>17</v>
      </c>
      <c r="G1122" s="24" t="s">
        <v>2276</v>
      </c>
      <c r="I1122" t="s">
        <v>1718</v>
      </c>
      <c r="J1122" t="s">
        <v>1995</v>
      </c>
      <c r="K1122">
        <v>98</v>
      </c>
      <c r="L1122">
        <f>VLOOKUP(K1122,Sheet4!$A$2:$B$73,2,FALSE)</f>
        <v>750</v>
      </c>
      <c r="M1122" t="s">
        <v>2043</v>
      </c>
      <c r="N1122">
        <f t="shared" si="20"/>
        <v>270</v>
      </c>
      <c r="O1122" t="s">
        <v>85</v>
      </c>
      <c r="P1122" t="s">
        <v>80</v>
      </c>
      <c r="Q1122" t="s">
        <v>80</v>
      </c>
      <c r="R1122">
        <v>340</v>
      </c>
      <c r="S1122" t="s">
        <v>79</v>
      </c>
      <c r="T1122" t="s">
        <v>2051</v>
      </c>
      <c r="U1122" t="s">
        <v>82</v>
      </c>
      <c r="V1122" t="s">
        <v>2050</v>
      </c>
    </row>
    <row r="1123" spans="1:22" ht="16.5" thickBot="1" x14ac:dyDescent="0.3">
      <c r="A1123" s="15" t="s">
        <v>815</v>
      </c>
      <c r="B1123" s="16" t="s">
        <v>75</v>
      </c>
      <c r="C1123" s="16" t="s">
        <v>2279</v>
      </c>
      <c r="D1123" s="16">
        <v>215</v>
      </c>
      <c r="E1123" s="16">
        <v>60</v>
      </c>
      <c r="F1123" s="16">
        <v>16</v>
      </c>
      <c r="G1123" s="24" t="s">
        <v>2276</v>
      </c>
      <c r="I1123" t="s">
        <v>1718</v>
      </c>
      <c r="J1123" t="s">
        <v>1995</v>
      </c>
      <c r="K1123">
        <v>99</v>
      </c>
      <c r="L1123">
        <f>VLOOKUP(K1123,Sheet4!$A$2:$B$73,2,FALSE)</f>
        <v>775</v>
      </c>
      <c r="M1123" t="s">
        <v>2043</v>
      </c>
      <c r="N1123">
        <f t="shared" si="20"/>
        <v>270</v>
      </c>
      <c r="O1123" t="s">
        <v>85</v>
      </c>
      <c r="P1123" t="s">
        <v>80</v>
      </c>
      <c r="Q1123" t="s">
        <v>80</v>
      </c>
      <c r="R1123">
        <v>340</v>
      </c>
      <c r="S1123" t="s">
        <v>79</v>
      </c>
      <c r="T1123" t="s">
        <v>82</v>
      </c>
      <c r="U1123" t="s">
        <v>82</v>
      </c>
      <c r="V1123" t="s">
        <v>2050</v>
      </c>
    </row>
    <row r="1124" spans="1:22" ht="16.5" thickBot="1" x14ac:dyDescent="0.3">
      <c r="A1124" s="15" t="s">
        <v>631</v>
      </c>
      <c r="B1124" s="16" t="s">
        <v>1699</v>
      </c>
      <c r="C1124" s="16" t="s">
        <v>1751</v>
      </c>
      <c r="D1124" s="16">
        <v>195</v>
      </c>
      <c r="E1124" s="16">
        <v>65</v>
      </c>
      <c r="F1124" s="16">
        <v>15</v>
      </c>
      <c r="G1124" s="24" t="s">
        <v>2374</v>
      </c>
      <c r="I1124" t="s">
        <v>1718</v>
      </c>
      <c r="J1124" t="s">
        <v>1719</v>
      </c>
      <c r="K1124">
        <v>91</v>
      </c>
      <c r="L1124">
        <f>VLOOKUP(K1124,Sheet4!$A$2:$B$73,2,FALSE)</f>
        <v>615</v>
      </c>
      <c r="M1124" t="s">
        <v>2041</v>
      </c>
      <c r="N1124">
        <f t="shared" si="20"/>
        <v>210</v>
      </c>
      <c r="O1124" t="s">
        <v>2052</v>
      </c>
      <c r="P1124" t="s">
        <v>80</v>
      </c>
      <c r="Q1124" t="s">
        <v>81</v>
      </c>
      <c r="R1124">
        <v>550</v>
      </c>
      <c r="S1124" t="s">
        <v>79</v>
      </c>
      <c r="T1124" t="s">
        <v>82</v>
      </c>
      <c r="U1124" t="s">
        <v>82</v>
      </c>
      <c r="V1124" t="s">
        <v>2050</v>
      </c>
    </row>
    <row r="1125" spans="1:22" ht="16.5" thickBot="1" x14ac:dyDescent="0.3">
      <c r="A1125" s="15">
        <v>15477</v>
      </c>
      <c r="B1125" s="16" t="s">
        <v>1706</v>
      </c>
      <c r="C1125" s="16" t="s">
        <v>2450</v>
      </c>
      <c r="D1125" s="16">
        <v>245</v>
      </c>
      <c r="E1125" s="16">
        <v>75</v>
      </c>
      <c r="F1125" s="16">
        <v>16</v>
      </c>
      <c r="G1125" s="24" t="s">
        <v>2406</v>
      </c>
      <c r="H1125" s="9" t="s">
        <v>2412</v>
      </c>
      <c r="I1125" t="s">
        <v>77</v>
      </c>
      <c r="J1125" t="s">
        <v>84</v>
      </c>
      <c r="K1125">
        <v>120</v>
      </c>
      <c r="L1125">
        <f>VLOOKUP(K1125,Sheet4!$A$2:$B$73,2,FALSE)</f>
        <v>1400</v>
      </c>
      <c r="M1125" t="s">
        <v>78</v>
      </c>
      <c r="N1125">
        <f t="shared" si="20"/>
        <v>180</v>
      </c>
      <c r="O1125" t="s">
        <v>2053</v>
      </c>
      <c r="P1125" t="s">
        <v>2081</v>
      </c>
      <c r="Q1125" t="s">
        <v>2081</v>
      </c>
      <c r="R1125" t="s">
        <v>2081</v>
      </c>
      <c r="S1125" t="s">
        <v>2638</v>
      </c>
      <c r="T1125" t="s">
        <v>82</v>
      </c>
      <c r="U1125" t="s">
        <v>82</v>
      </c>
      <c r="V1125">
        <v>10</v>
      </c>
    </row>
    <row r="1126" spans="1:22" ht="16.5" thickBot="1" x14ac:dyDescent="0.3">
      <c r="A1126" s="15"/>
      <c r="G1126" s="24"/>
      <c r="H1126" s="9" t="s">
        <v>2413</v>
      </c>
    </row>
    <row r="1127" spans="1:22" ht="16.5" thickBot="1" x14ac:dyDescent="0.3">
      <c r="A1127" s="15"/>
      <c r="G1127" s="24"/>
      <c r="H1127" s="9" t="s">
        <v>2414</v>
      </c>
    </row>
    <row r="1128" spans="1:22" ht="16.5" thickBot="1" x14ac:dyDescent="0.3">
      <c r="A1128" s="15">
        <v>26470</v>
      </c>
      <c r="B1128" s="16" t="s">
        <v>1706</v>
      </c>
      <c r="C1128" s="16" t="s">
        <v>2450</v>
      </c>
      <c r="D1128" s="16">
        <v>245</v>
      </c>
      <c r="E1128" s="16">
        <v>75</v>
      </c>
      <c r="F1128" s="16">
        <v>17</v>
      </c>
      <c r="G1128" s="24" t="s">
        <v>2406</v>
      </c>
      <c r="H1128" s="9" t="s">
        <v>2412</v>
      </c>
      <c r="I1128" t="s">
        <v>77</v>
      </c>
      <c r="J1128" t="s">
        <v>84</v>
      </c>
      <c r="K1128" t="s">
        <v>1999</v>
      </c>
      <c r="L1128" t="s">
        <v>2089</v>
      </c>
      <c r="M1128" t="s">
        <v>78</v>
      </c>
      <c r="N1128">
        <f>IF(M1128="L",120,IF(M1128="M", 130, IF(M1128="N",140, IF(M1128="P",150,IF(M1128="Q",160,IF(M1128="R",170,IF(M1128="S",180,IF(M1128="T",190,IF(M1128="H",210, IF(M1128="V",240,IF(M1128="W",270,IF(M1128="Y",300,"error"))))))))))))</f>
        <v>180</v>
      </c>
      <c r="O1128" t="s">
        <v>2053</v>
      </c>
      <c r="P1128" t="s">
        <v>2081</v>
      </c>
      <c r="Q1128" t="s">
        <v>2081</v>
      </c>
      <c r="R1128" t="s">
        <v>2081</v>
      </c>
      <c r="S1128" t="s">
        <v>2638</v>
      </c>
      <c r="T1128" t="s">
        <v>82</v>
      </c>
      <c r="U1128" t="s">
        <v>82</v>
      </c>
      <c r="V1128">
        <v>10</v>
      </c>
    </row>
    <row r="1129" spans="1:22" ht="16.5" thickBot="1" x14ac:dyDescent="0.3">
      <c r="A1129" s="15"/>
      <c r="G1129" s="24"/>
      <c r="H1129" s="9" t="s">
        <v>2413</v>
      </c>
    </row>
    <row r="1130" spans="1:22" ht="16.5" thickBot="1" x14ac:dyDescent="0.3">
      <c r="A1130" s="15"/>
      <c r="G1130" s="24"/>
      <c r="H1130" s="9" t="s">
        <v>2414</v>
      </c>
    </row>
    <row r="1131" spans="1:22" ht="16.5" thickBot="1" x14ac:dyDescent="0.3">
      <c r="A1131" s="15" t="s">
        <v>632</v>
      </c>
      <c r="B1131" s="16" t="s">
        <v>1700</v>
      </c>
      <c r="C1131" s="16" t="s">
        <v>2221</v>
      </c>
      <c r="D1131" s="16">
        <v>205</v>
      </c>
      <c r="E1131" s="16">
        <v>45</v>
      </c>
      <c r="F1131" s="16">
        <v>16</v>
      </c>
      <c r="G1131" s="24" t="s">
        <v>2224</v>
      </c>
      <c r="I1131" t="s">
        <v>1718</v>
      </c>
      <c r="J1131" t="s">
        <v>1995</v>
      </c>
      <c r="K1131">
        <v>83</v>
      </c>
      <c r="L1131">
        <f>VLOOKUP(K1131,Sheet4!$A$2:$B$73,2,FALSE)</f>
        <v>487</v>
      </c>
      <c r="M1131" t="s">
        <v>2043</v>
      </c>
      <c r="N1131">
        <f t="shared" ref="N1131:N1184" si="21">IF(M1131="L",120,IF(M1131="M", 130, IF(M1131="N",140, IF(M1131="P",150,IF(M1131="Q",160,IF(M1131="R",170,IF(M1131="S",180,IF(M1131="T",190,IF(M1131="H",210, IF(M1131="V",240,IF(M1131="W",270,IF(M1131="Y",300,"error"))))))))))))</f>
        <v>270</v>
      </c>
      <c r="O1131" t="s">
        <v>2052</v>
      </c>
      <c r="P1131" t="s">
        <v>2067</v>
      </c>
      <c r="Q1131" t="s">
        <v>80</v>
      </c>
      <c r="R1131">
        <v>280</v>
      </c>
      <c r="S1131" t="s">
        <v>79</v>
      </c>
      <c r="T1131" t="s">
        <v>82</v>
      </c>
      <c r="U1131" t="s">
        <v>82</v>
      </c>
      <c r="V1131" t="s">
        <v>2050</v>
      </c>
    </row>
    <row r="1132" spans="1:22" ht="16.5" thickBot="1" x14ac:dyDescent="0.3">
      <c r="A1132" s="15" t="s">
        <v>633</v>
      </c>
      <c r="B1132" s="16" t="s">
        <v>1707</v>
      </c>
      <c r="C1132" s="16" t="s">
        <v>1831</v>
      </c>
      <c r="D1132" s="16">
        <v>225</v>
      </c>
      <c r="E1132" s="16">
        <v>40</v>
      </c>
      <c r="F1132" s="16">
        <v>18</v>
      </c>
      <c r="G1132" s="24" t="s">
        <v>2361</v>
      </c>
      <c r="I1132" t="s">
        <v>1718</v>
      </c>
      <c r="J1132" t="s">
        <v>1996</v>
      </c>
      <c r="K1132">
        <v>92</v>
      </c>
      <c r="L1132">
        <f>VLOOKUP(K1132,Sheet4!$A$2:$B$73,2,FALSE)</f>
        <v>630</v>
      </c>
      <c r="M1132" t="s">
        <v>2043</v>
      </c>
      <c r="N1132">
        <f t="shared" si="21"/>
        <v>270</v>
      </c>
      <c r="O1132" t="s">
        <v>85</v>
      </c>
      <c r="P1132" t="s">
        <v>80</v>
      </c>
      <c r="Q1132" t="s">
        <v>80</v>
      </c>
      <c r="R1132">
        <v>380</v>
      </c>
      <c r="S1132" t="s">
        <v>79</v>
      </c>
      <c r="T1132" t="s">
        <v>82</v>
      </c>
      <c r="U1132" t="s">
        <v>82</v>
      </c>
      <c r="V1132" t="s">
        <v>2050</v>
      </c>
    </row>
    <row r="1133" spans="1:22" ht="16.5" thickBot="1" x14ac:dyDescent="0.3">
      <c r="A1133" s="15" t="s">
        <v>634</v>
      </c>
      <c r="B1133" s="16" t="s">
        <v>1707</v>
      </c>
      <c r="C1133" s="16" t="s">
        <v>1808</v>
      </c>
      <c r="D1133" s="16">
        <v>195</v>
      </c>
      <c r="E1133" s="16">
        <v>60</v>
      </c>
      <c r="F1133" s="16">
        <v>15</v>
      </c>
      <c r="G1133" s="24" t="s">
        <v>2360</v>
      </c>
      <c r="I1133" t="s">
        <v>1718</v>
      </c>
      <c r="J1133" t="s">
        <v>1720</v>
      </c>
      <c r="K1133">
        <v>88</v>
      </c>
      <c r="L1133">
        <f>VLOOKUP(K1133,Sheet4!$A$2:$B$73,2,FALSE)</f>
        <v>560</v>
      </c>
      <c r="M1133" t="s">
        <v>2041</v>
      </c>
      <c r="N1133">
        <f t="shared" si="21"/>
        <v>210</v>
      </c>
      <c r="O1133" t="s">
        <v>2052</v>
      </c>
      <c r="P1133" t="s">
        <v>80</v>
      </c>
      <c r="Q1133" t="s">
        <v>81</v>
      </c>
      <c r="R1133">
        <v>480</v>
      </c>
      <c r="S1133" t="s">
        <v>79</v>
      </c>
      <c r="T1133" t="s">
        <v>82</v>
      </c>
      <c r="U1133" t="s">
        <v>82</v>
      </c>
      <c r="V1133" t="s">
        <v>2050</v>
      </c>
    </row>
    <row r="1134" spans="1:22" ht="16.5" thickBot="1" x14ac:dyDescent="0.3">
      <c r="A1134" s="15" t="s">
        <v>635</v>
      </c>
      <c r="B1134" s="16" t="s">
        <v>1700</v>
      </c>
      <c r="C1134" s="16" t="s">
        <v>1732</v>
      </c>
      <c r="D1134" s="16">
        <v>245</v>
      </c>
      <c r="E1134" s="16">
        <v>40</v>
      </c>
      <c r="F1134" s="16">
        <v>18</v>
      </c>
      <c r="G1134" s="24" t="s">
        <v>2211</v>
      </c>
      <c r="I1134" t="s">
        <v>1718</v>
      </c>
      <c r="J1134" t="s">
        <v>1720</v>
      </c>
      <c r="K1134">
        <v>97</v>
      </c>
      <c r="L1134">
        <f>VLOOKUP(K1134,Sheet4!$A$2:$B$73,2,FALSE)</f>
        <v>730</v>
      </c>
      <c r="M1134" t="s">
        <v>2040</v>
      </c>
      <c r="N1134">
        <f t="shared" si="21"/>
        <v>300</v>
      </c>
      <c r="O1134" t="s">
        <v>85</v>
      </c>
      <c r="P1134" t="s">
        <v>2067</v>
      </c>
      <c r="Q1134" t="s">
        <v>80</v>
      </c>
      <c r="R1134">
        <v>260</v>
      </c>
      <c r="S1134" t="s">
        <v>79</v>
      </c>
      <c r="T1134" t="s">
        <v>82</v>
      </c>
      <c r="U1134" t="s">
        <v>2051</v>
      </c>
      <c r="V1134" t="s">
        <v>2050</v>
      </c>
    </row>
    <row r="1135" spans="1:22" ht="16.5" thickBot="1" x14ac:dyDescent="0.3">
      <c r="A1135" s="15"/>
      <c r="G1135" s="24"/>
    </row>
    <row r="1136" spans="1:22" ht="16.5" thickBot="1" x14ac:dyDescent="0.3">
      <c r="A1136" s="15"/>
      <c r="G1136" s="24"/>
    </row>
    <row r="1137" spans="1:22" ht="16.5" thickBot="1" x14ac:dyDescent="0.3">
      <c r="A1137" s="15" t="s">
        <v>636</v>
      </c>
      <c r="B1137" s="16" t="s">
        <v>1697</v>
      </c>
      <c r="C1137" s="16" t="s">
        <v>1745</v>
      </c>
      <c r="D1137" s="16">
        <v>235</v>
      </c>
      <c r="E1137" s="16">
        <v>75</v>
      </c>
      <c r="F1137" s="16">
        <v>15</v>
      </c>
      <c r="G1137" s="24" t="s">
        <v>2204</v>
      </c>
      <c r="H1137" s="9" t="s">
        <v>2816</v>
      </c>
      <c r="I1137" t="s">
        <v>1718</v>
      </c>
      <c r="J1137" t="s">
        <v>1719</v>
      </c>
      <c r="K1137">
        <v>105</v>
      </c>
      <c r="L1137">
        <f>VLOOKUP(K1137,Sheet4!$A$2:$B$73,2,FALSE)</f>
        <v>925</v>
      </c>
      <c r="M1137" t="s">
        <v>2045</v>
      </c>
      <c r="N1137">
        <f t="shared" si="21"/>
        <v>190</v>
      </c>
      <c r="O1137" t="s">
        <v>81</v>
      </c>
      <c r="P1137" t="s">
        <v>81</v>
      </c>
      <c r="Q1137" t="s">
        <v>81</v>
      </c>
      <c r="R1137">
        <v>440</v>
      </c>
      <c r="S1137" t="s">
        <v>79</v>
      </c>
      <c r="T1137" t="s">
        <v>82</v>
      </c>
      <c r="U1137" t="s">
        <v>82</v>
      </c>
      <c r="V1137">
        <v>4</v>
      </c>
    </row>
    <row r="1138" spans="1:22" ht="16.5" thickBot="1" x14ac:dyDescent="0.3">
      <c r="A1138" s="15"/>
      <c r="G1138" s="24"/>
      <c r="H1138" s="9" t="s">
        <v>2817</v>
      </c>
    </row>
    <row r="1139" spans="1:22" ht="16.5" thickBot="1" x14ac:dyDescent="0.3">
      <c r="A1139" s="15"/>
      <c r="G1139" s="24"/>
      <c r="H1139" s="9" t="s">
        <v>2818</v>
      </c>
    </row>
    <row r="1140" spans="1:22" ht="16.5" thickBot="1" x14ac:dyDescent="0.3">
      <c r="A1140" s="15" t="s">
        <v>637</v>
      </c>
      <c r="B1140" s="16" t="s">
        <v>1701</v>
      </c>
      <c r="C1140" s="16" t="s">
        <v>1880</v>
      </c>
      <c r="D1140" s="16">
        <v>175</v>
      </c>
      <c r="E1140" s="16">
        <v>70</v>
      </c>
      <c r="F1140" s="16">
        <v>13</v>
      </c>
      <c r="G1140" s="24" t="s">
        <v>2354</v>
      </c>
      <c r="I1140" t="s">
        <v>1718</v>
      </c>
      <c r="J1140" t="s">
        <v>1719</v>
      </c>
      <c r="K1140">
        <v>82</v>
      </c>
      <c r="L1140">
        <f>VLOOKUP(K1140,Sheet4!$A$2:$B$73,2,FALSE)</f>
        <v>475</v>
      </c>
      <c r="M1140" t="s">
        <v>2045</v>
      </c>
      <c r="N1140">
        <f t="shared" si="21"/>
        <v>190</v>
      </c>
      <c r="O1140" t="s">
        <v>2052</v>
      </c>
      <c r="P1140" t="s">
        <v>81</v>
      </c>
      <c r="Q1140" t="s">
        <v>81</v>
      </c>
      <c r="R1140">
        <v>440</v>
      </c>
      <c r="S1140" t="s">
        <v>79</v>
      </c>
      <c r="T1140" t="s">
        <v>82</v>
      </c>
      <c r="U1140" t="s">
        <v>82</v>
      </c>
      <c r="V1140" t="s">
        <v>2050</v>
      </c>
    </row>
    <row r="1141" spans="1:22" ht="16.5" thickBot="1" x14ac:dyDescent="0.3">
      <c r="A1141" s="15" t="s">
        <v>638</v>
      </c>
      <c r="B1141" s="16" t="s">
        <v>1700</v>
      </c>
      <c r="C1141" s="16" t="s">
        <v>1881</v>
      </c>
      <c r="D1141" s="16">
        <v>265</v>
      </c>
      <c r="E1141" s="16">
        <v>75</v>
      </c>
      <c r="F1141" s="16">
        <v>16</v>
      </c>
      <c r="G1141" s="24" t="s">
        <v>2100</v>
      </c>
      <c r="I1141" t="s">
        <v>77</v>
      </c>
      <c r="J1141" t="s">
        <v>1719</v>
      </c>
      <c r="K1141">
        <v>112</v>
      </c>
      <c r="L1141">
        <f>VLOOKUP(K1141,Sheet4!$A$2:$B$73,2,FALSE)</f>
        <v>1120</v>
      </c>
      <c r="M1141" t="s">
        <v>2039</v>
      </c>
      <c r="N1141">
        <f t="shared" si="21"/>
        <v>160</v>
      </c>
      <c r="O1141" t="s">
        <v>2054</v>
      </c>
      <c r="P1141" t="s">
        <v>2081</v>
      </c>
      <c r="Q1141" t="s">
        <v>2081</v>
      </c>
      <c r="R1141" t="s">
        <v>2081</v>
      </c>
      <c r="S1141" t="s">
        <v>2641</v>
      </c>
      <c r="T1141" t="s">
        <v>82</v>
      </c>
      <c r="U1141" t="s">
        <v>82</v>
      </c>
      <c r="V1141">
        <v>6</v>
      </c>
    </row>
    <row r="1142" spans="1:22" ht="16.5" thickBot="1" x14ac:dyDescent="0.3">
      <c r="A1142" s="15" t="s">
        <v>639</v>
      </c>
      <c r="B1142" s="16" t="s">
        <v>1701</v>
      </c>
      <c r="C1142" s="16" t="s">
        <v>1882</v>
      </c>
      <c r="D1142" s="16">
        <v>185</v>
      </c>
      <c r="E1142" s="16">
        <v>55</v>
      </c>
      <c r="F1142" s="16">
        <v>15</v>
      </c>
      <c r="G1142" s="24" t="s">
        <v>2348</v>
      </c>
      <c r="I1142" t="s">
        <v>1718</v>
      </c>
      <c r="J1142" t="s">
        <v>1719</v>
      </c>
      <c r="K1142">
        <v>82</v>
      </c>
      <c r="L1142">
        <f>VLOOKUP(K1142,Sheet4!$A$2:$B$73,2,FALSE)</f>
        <v>475</v>
      </c>
      <c r="M1142" t="s">
        <v>2041</v>
      </c>
      <c r="N1142">
        <f t="shared" si="21"/>
        <v>210</v>
      </c>
      <c r="O1142" t="s">
        <v>2052</v>
      </c>
      <c r="P1142" t="s">
        <v>80</v>
      </c>
      <c r="Q1142" t="s">
        <v>80</v>
      </c>
      <c r="R1142">
        <v>460</v>
      </c>
      <c r="S1142" t="s">
        <v>79</v>
      </c>
      <c r="T1142" t="s">
        <v>82</v>
      </c>
      <c r="U1142" t="s">
        <v>82</v>
      </c>
      <c r="V1142" t="s">
        <v>2050</v>
      </c>
    </row>
    <row r="1143" spans="1:22" ht="16.5" thickBot="1" x14ac:dyDescent="0.3">
      <c r="A1143" s="15" t="s">
        <v>640</v>
      </c>
      <c r="B1143" s="16" t="s">
        <v>1700</v>
      </c>
      <c r="C1143" s="16" t="s">
        <v>1731</v>
      </c>
      <c r="D1143" s="16">
        <v>225</v>
      </c>
      <c r="E1143" s="16">
        <v>40</v>
      </c>
      <c r="F1143" s="16">
        <v>19</v>
      </c>
      <c r="G1143" s="24" t="s">
        <v>2219</v>
      </c>
      <c r="I1143" t="s">
        <v>1718</v>
      </c>
      <c r="J1143" t="s">
        <v>1719</v>
      </c>
      <c r="K1143">
        <v>89</v>
      </c>
      <c r="L1143">
        <f>VLOOKUP(K1143,Sheet4!$A$2:$B$73,2,FALSE)</f>
        <v>580</v>
      </c>
      <c r="M1143" t="s">
        <v>2040</v>
      </c>
      <c r="N1143">
        <f t="shared" si="21"/>
        <v>300</v>
      </c>
      <c r="O1143" t="s">
        <v>2052</v>
      </c>
      <c r="P1143" t="s">
        <v>2067</v>
      </c>
      <c r="Q1143" t="s">
        <v>80</v>
      </c>
      <c r="R1143">
        <v>220</v>
      </c>
      <c r="S1143" t="s">
        <v>79</v>
      </c>
      <c r="T1143" t="s">
        <v>82</v>
      </c>
      <c r="U1143" t="s">
        <v>2051</v>
      </c>
      <c r="V1143" t="s">
        <v>2050</v>
      </c>
    </row>
    <row r="1144" spans="1:22" ht="16.5" thickBot="1" x14ac:dyDescent="0.3">
      <c r="A1144" s="15" t="s">
        <v>641</v>
      </c>
      <c r="B1144" s="16" t="s">
        <v>1700</v>
      </c>
      <c r="C1144" s="16" t="s">
        <v>1732</v>
      </c>
      <c r="D1144" s="16">
        <v>235</v>
      </c>
      <c r="E1144" s="16">
        <v>45</v>
      </c>
      <c r="F1144" s="16">
        <v>18</v>
      </c>
      <c r="G1144" s="24" t="s">
        <v>2211</v>
      </c>
      <c r="I1144" t="s">
        <v>1718</v>
      </c>
      <c r="J1144" t="s">
        <v>1720</v>
      </c>
      <c r="K1144">
        <v>94</v>
      </c>
      <c r="L1144">
        <f>VLOOKUP(K1144,Sheet4!$A$2:$B$73,2,FALSE)</f>
        <v>670</v>
      </c>
      <c r="M1144" t="s">
        <v>2043</v>
      </c>
      <c r="N1144">
        <f t="shared" si="21"/>
        <v>270</v>
      </c>
      <c r="O1144" t="s">
        <v>85</v>
      </c>
      <c r="P1144" t="s">
        <v>2067</v>
      </c>
      <c r="Q1144" t="s">
        <v>80</v>
      </c>
      <c r="R1144">
        <v>260</v>
      </c>
      <c r="S1144" t="s">
        <v>79</v>
      </c>
      <c r="T1144" t="s">
        <v>82</v>
      </c>
      <c r="U1144" t="s">
        <v>82</v>
      </c>
      <c r="V1144" t="s">
        <v>2050</v>
      </c>
    </row>
    <row r="1145" spans="1:22" ht="16.5" thickBot="1" x14ac:dyDescent="0.3">
      <c r="A1145" s="15"/>
      <c r="G1145" s="24"/>
    </row>
    <row r="1146" spans="1:22" ht="16.5" thickBot="1" x14ac:dyDescent="0.3">
      <c r="A1146" s="15"/>
      <c r="G1146" s="24"/>
    </row>
    <row r="1147" spans="1:22" ht="16.5" thickBot="1" x14ac:dyDescent="0.3">
      <c r="A1147" s="15" t="s">
        <v>642</v>
      </c>
      <c r="B1147" s="16" t="s">
        <v>1701</v>
      </c>
      <c r="C1147" s="16" t="s">
        <v>1883</v>
      </c>
      <c r="D1147" s="16">
        <v>215</v>
      </c>
      <c r="E1147" s="16">
        <v>50</v>
      </c>
      <c r="F1147" s="16">
        <v>17</v>
      </c>
      <c r="G1147" s="24" t="s">
        <v>2353</v>
      </c>
      <c r="I1147" t="s">
        <v>1718</v>
      </c>
      <c r="J1147" t="s">
        <v>1719</v>
      </c>
      <c r="K1147">
        <v>91</v>
      </c>
      <c r="L1147">
        <f>VLOOKUP(K1147,Sheet4!$A$2:$B$73,2,FALSE)</f>
        <v>615</v>
      </c>
      <c r="M1147" t="s">
        <v>2041</v>
      </c>
      <c r="N1147">
        <f t="shared" si="21"/>
        <v>210</v>
      </c>
      <c r="O1147" t="s">
        <v>2052</v>
      </c>
      <c r="P1147" t="s">
        <v>80</v>
      </c>
      <c r="Q1147" t="s">
        <v>80</v>
      </c>
      <c r="R1147">
        <v>560</v>
      </c>
      <c r="S1147" t="s">
        <v>79</v>
      </c>
      <c r="T1147" t="s">
        <v>82</v>
      </c>
      <c r="U1147" t="s">
        <v>82</v>
      </c>
      <c r="V1147" t="s">
        <v>2050</v>
      </c>
    </row>
    <row r="1148" spans="1:22" ht="16.5" thickBot="1" x14ac:dyDescent="0.3">
      <c r="A1148" s="15" t="s">
        <v>112</v>
      </c>
      <c r="B1148" s="16" t="s">
        <v>75</v>
      </c>
      <c r="C1148" s="16" t="s">
        <v>1853</v>
      </c>
      <c r="D1148" s="16">
        <v>255</v>
      </c>
      <c r="E1148" s="16">
        <v>70</v>
      </c>
      <c r="F1148" s="16">
        <v>16</v>
      </c>
      <c r="G1148" s="24" t="s">
        <v>2309</v>
      </c>
      <c r="I1148" t="s">
        <v>77</v>
      </c>
      <c r="J1148" t="s">
        <v>84</v>
      </c>
      <c r="K1148" t="s">
        <v>2006</v>
      </c>
      <c r="L1148" t="s">
        <v>2120</v>
      </c>
      <c r="M1148" t="s">
        <v>2045</v>
      </c>
      <c r="N1148">
        <f t="shared" si="21"/>
        <v>190</v>
      </c>
      <c r="O1148" t="s">
        <v>2055</v>
      </c>
      <c r="P1148" t="s">
        <v>2081</v>
      </c>
      <c r="Q1148" t="s">
        <v>2081</v>
      </c>
      <c r="R1148" t="s">
        <v>2081</v>
      </c>
      <c r="S1148" t="s">
        <v>79</v>
      </c>
      <c r="T1148" t="s">
        <v>82</v>
      </c>
      <c r="U1148" t="s">
        <v>82</v>
      </c>
      <c r="V1148">
        <v>8</v>
      </c>
    </row>
    <row r="1149" spans="1:22" ht="16.5" thickBot="1" x14ac:dyDescent="0.3">
      <c r="A1149" s="15" t="s">
        <v>644</v>
      </c>
      <c r="B1149" s="16" t="s">
        <v>1697</v>
      </c>
      <c r="C1149" s="16" t="s">
        <v>1884</v>
      </c>
      <c r="D1149" s="16">
        <v>205</v>
      </c>
      <c r="E1149" s="16">
        <v>50</v>
      </c>
      <c r="F1149" s="16">
        <v>17</v>
      </c>
      <c r="G1149" s="24" t="s">
        <v>2202</v>
      </c>
      <c r="H1149" s="9" t="s">
        <v>2896</v>
      </c>
      <c r="I1149" t="s">
        <v>1718</v>
      </c>
      <c r="J1149" t="s">
        <v>1995</v>
      </c>
      <c r="K1149">
        <v>93</v>
      </c>
      <c r="L1149">
        <f>VLOOKUP(K1149,Sheet4!$A$2:$B$73,2,FALSE)</f>
        <v>650</v>
      </c>
      <c r="M1149" t="s">
        <v>2043</v>
      </c>
      <c r="N1149">
        <f t="shared" si="21"/>
        <v>270</v>
      </c>
      <c r="O1149" t="s">
        <v>85</v>
      </c>
      <c r="P1149" t="s">
        <v>2067</v>
      </c>
      <c r="Q1149" t="s">
        <v>80</v>
      </c>
      <c r="R1149">
        <v>300</v>
      </c>
      <c r="S1149" t="s">
        <v>79</v>
      </c>
      <c r="T1149" t="s">
        <v>82</v>
      </c>
      <c r="U1149" t="s">
        <v>82</v>
      </c>
      <c r="V1149">
        <v>4</v>
      </c>
    </row>
    <row r="1150" spans="1:22" ht="16.5" thickBot="1" x14ac:dyDescent="0.3">
      <c r="A1150" s="15"/>
      <c r="G1150" s="24"/>
      <c r="H1150" s="9" t="s">
        <v>2897</v>
      </c>
    </row>
    <row r="1151" spans="1:22" ht="16.5" thickBot="1" x14ac:dyDescent="0.3">
      <c r="A1151" s="15"/>
      <c r="G1151" s="24"/>
      <c r="H1151" s="9" t="s">
        <v>2898</v>
      </c>
    </row>
    <row r="1152" spans="1:22" ht="16.5" thickBot="1" x14ac:dyDescent="0.3">
      <c r="A1152" s="15" t="s">
        <v>1152</v>
      </c>
      <c r="B1152" s="16" t="s">
        <v>1703</v>
      </c>
      <c r="C1152" s="16" t="s">
        <v>1839</v>
      </c>
      <c r="D1152" s="16">
        <v>235</v>
      </c>
      <c r="E1152" s="16">
        <v>55</v>
      </c>
      <c r="F1152" s="16">
        <v>19</v>
      </c>
      <c r="G1152" s="24" t="s">
        <v>2148</v>
      </c>
      <c r="H1152" s="9" t="s">
        <v>2710</v>
      </c>
      <c r="I1152" t="s">
        <v>77</v>
      </c>
      <c r="J1152" t="s">
        <v>1996</v>
      </c>
      <c r="K1152">
        <v>101</v>
      </c>
      <c r="L1152">
        <f>VLOOKUP(K1152,Sheet4!$A$2:$B$73,2,FALSE)</f>
        <v>825</v>
      </c>
      <c r="M1152" t="s">
        <v>2043</v>
      </c>
      <c r="N1152">
        <f t="shared" si="21"/>
        <v>270</v>
      </c>
      <c r="O1152" t="s">
        <v>2052</v>
      </c>
      <c r="P1152" t="s">
        <v>80</v>
      </c>
      <c r="Q1152" t="s">
        <v>80</v>
      </c>
      <c r="R1152">
        <v>300</v>
      </c>
      <c r="S1152" t="s">
        <v>79</v>
      </c>
      <c r="T1152" t="s">
        <v>2051</v>
      </c>
      <c r="U1152" t="s">
        <v>82</v>
      </c>
      <c r="V1152" t="s">
        <v>2050</v>
      </c>
    </row>
    <row r="1153" spans="1:22" ht="16.5" thickBot="1" x14ac:dyDescent="0.3">
      <c r="A1153" s="15"/>
      <c r="G1153" s="24"/>
      <c r="H1153" s="9" t="s">
        <v>2711</v>
      </c>
    </row>
    <row r="1154" spans="1:22" ht="16.5" thickBot="1" x14ac:dyDescent="0.3">
      <c r="A1154" s="15"/>
      <c r="G1154" s="24"/>
      <c r="H1154" s="9" t="s">
        <v>2712</v>
      </c>
    </row>
    <row r="1155" spans="1:22" ht="16.5" thickBot="1" x14ac:dyDescent="0.3">
      <c r="A1155" s="15" t="s">
        <v>1367</v>
      </c>
      <c r="B1155" s="16" t="s">
        <v>75</v>
      </c>
      <c r="C1155" s="16" t="s">
        <v>1885</v>
      </c>
      <c r="D1155" s="16">
        <v>255</v>
      </c>
      <c r="E1155" s="16">
        <v>50</v>
      </c>
      <c r="F1155" s="16">
        <v>19</v>
      </c>
      <c r="G1155" s="24" t="s">
        <v>2262</v>
      </c>
      <c r="I1155" t="s">
        <v>77</v>
      </c>
      <c r="J1155" t="s">
        <v>1996</v>
      </c>
      <c r="K1155">
        <v>107</v>
      </c>
      <c r="L1155">
        <f>VLOOKUP(K1155,Sheet4!$A$2:$B$73,2,FALSE)</f>
        <v>975</v>
      </c>
      <c r="M1155" t="s">
        <v>2043</v>
      </c>
      <c r="N1155">
        <f t="shared" si="21"/>
        <v>270</v>
      </c>
      <c r="O1155" t="s">
        <v>85</v>
      </c>
      <c r="P1155" t="s">
        <v>2067</v>
      </c>
      <c r="Q1155" t="s">
        <v>80</v>
      </c>
      <c r="R1155">
        <v>240</v>
      </c>
      <c r="S1155" t="s">
        <v>79</v>
      </c>
      <c r="T1155" t="s">
        <v>2051</v>
      </c>
      <c r="U1155" t="s">
        <v>2051</v>
      </c>
      <c r="V1155" t="s">
        <v>2050</v>
      </c>
    </row>
    <row r="1156" spans="1:22" ht="16.5" thickBot="1" x14ac:dyDescent="0.3">
      <c r="A1156" s="15" t="s">
        <v>885</v>
      </c>
      <c r="B1156" s="16" t="s">
        <v>75</v>
      </c>
      <c r="C1156" s="16" t="s">
        <v>2278</v>
      </c>
      <c r="D1156" s="16">
        <v>245</v>
      </c>
      <c r="E1156" s="16">
        <v>45</v>
      </c>
      <c r="F1156" s="16">
        <v>18</v>
      </c>
      <c r="G1156" s="24" t="s">
        <v>2275</v>
      </c>
      <c r="I1156" t="s">
        <v>1718</v>
      </c>
      <c r="J1156" t="s">
        <v>1719</v>
      </c>
      <c r="K1156">
        <v>96</v>
      </c>
      <c r="L1156">
        <f>VLOOKUP(K1156,Sheet4!$A$2:$B$73,2,FALSE)</f>
        <v>710</v>
      </c>
      <c r="M1156" t="s">
        <v>2040</v>
      </c>
      <c r="N1156">
        <f t="shared" si="21"/>
        <v>300</v>
      </c>
      <c r="O1156" t="s">
        <v>2052</v>
      </c>
      <c r="P1156" t="s">
        <v>80</v>
      </c>
      <c r="Q1156" t="s">
        <v>80</v>
      </c>
      <c r="R1156">
        <v>340</v>
      </c>
      <c r="S1156" t="s">
        <v>79</v>
      </c>
      <c r="T1156" t="s">
        <v>82</v>
      </c>
      <c r="U1156" t="s">
        <v>2051</v>
      </c>
      <c r="V1156" t="s">
        <v>2050</v>
      </c>
    </row>
    <row r="1157" spans="1:22" ht="16.5" thickBot="1" x14ac:dyDescent="0.3">
      <c r="A1157" s="15" t="s">
        <v>648</v>
      </c>
      <c r="B1157" s="16" t="s">
        <v>1700</v>
      </c>
      <c r="C1157" s="16" t="s">
        <v>1792</v>
      </c>
      <c r="D1157" s="16">
        <v>265</v>
      </c>
      <c r="E1157" s="16">
        <v>70</v>
      </c>
      <c r="F1157" s="16">
        <v>17</v>
      </c>
      <c r="G1157" s="24" t="s">
        <v>2235</v>
      </c>
      <c r="I1157" t="s">
        <v>77</v>
      </c>
      <c r="J1157" t="s">
        <v>1719</v>
      </c>
      <c r="K1157">
        <v>115</v>
      </c>
      <c r="L1157">
        <f>VLOOKUP(K1157,Sheet4!$A$2:$B$73,2,FALSE)</f>
        <v>1215</v>
      </c>
      <c r="M1157" t="s">
        <v>2045</v>
      </c>
      <c r="N1157">
        <f t="shared" si="21"/>
        <v>190</v>
      </c>
      <c r="O1157" t="s">
        <v>2052</v>
      </c>
      <c r="P1157" t="s">
        <v>80</v>
      </c>
      <c r="Q1157" t="s">
        <v>80</v>
      </c>
      <c r="R1157">
        <v>740</v>
      </c>
      <c r="S1157" t="s">
        <v>79</v>
      </c>
      <c r="T1157" t="s">
        <v>82</v>
      </c>
      <c r="U1157" t="s">
        <v>82</v>
      </c>
      <c r="V1157" t="s">
        <v>2050</v>
      </c>
    </row>
    <row r="1158" spans="1:22" ht="16.5" thickBot="1" x14ac:dyDescent="0.3">
      <c r="A1158" s="15" t="s">
        <v>649</v>
      </c>
      <c r="B1158" s="16" t="s">
        <v>1700</v>
      </c>
      <c r="C1158" s="16" t="s">
        <v>1801</v>
      </c>
      <c r="D1158" s="16">
        <v>285</v>
      </c>
      <c r="E1158" s="16">
        <v>45</v>
      </c>
      <c r="F1158" s="16">
        <v>19</v>
      </c>
      <c r="G1158" s="24" t="s">
        <v>2233</v>
      </c>
      <c r="I1158" t="s">
        <v>77</v>
      </c>
      <c r="J1158" t="s">
        <v>1719</v>
      </c>
      <c r="K1158">
        <v>111</v>
      </c>
      <c r="L1158">
        <f>VLOOKUP(K1158,Sheet4!$A$2:$B$73,2,FALSE)</f>
        <v>1090</v>
      </c>
      <c r="M1158" t="s">
        <v>2043</v>
      </c>
      <c r="N1158">
        <f t="shared" si="21"/>
        <v>270</v>
      </c>
      <c r="O1158" t="s">
        <v>85</v>
      </c>
      <c r="P1158" t="s">
        <v>2067</v>
      </c>
      <c r="Q1158" t="s">
        <v>80</v>
      </c>
      <c r="R1158">
        <v>400</v>
      </c>
      <c r="S1158" t="s">
        <v>79</v>
      </c>
      <c r="T1158" t="s">
        <v>82</v>
      </c>
      <c r="U1158" t="s">
        <v>82</v>
      </c>
      <c r="V1158" t="s">
        <v>2050</v>
      </c>
    </row>
    <row r="1159" spans="1:22" ht="16.5" thickBot="1" x14ac:dyDescent="0.3">
      <c r="A1159" s="15" t="s">
        <v>650</v>
      </c>
      <c r="B1159" s="16" t="s">
        <v>1700</v>
      </c>
      <c r="C1159" s="16" t="s">
        <v>1763</v>
      </c>
      <c r="D1159" s="16">
        <v>195</v>
      </c>
      <c r="E1159" s="16">
        <v>50</v>
      </c>
      <c r="F1159" s="16">
        <v>15</v>
      </c>
      <c r="G1159" s="24" t="s">
        <v>2208</v>
      </c>
      <c r="H1159" s="9" t="s">
        <v>2954</v>
      </c>
      <c r="I1159" t="s">
        <v>1718</v>
      </c>
      <c r="J1159" t="s">
        <v>1719</v>
      </c>
      <c r="K1159">
        <v>82</v>
      </c>
      <c r="L1159">
        <f>VLOOKUP(K1159,Sheet4!$A$2:$B$73,2,FALSE)</f>
        <v>475</v>
      </c>
      <c r="M1159" t="s">
        <v>2042</v>
      </c>
      <c r="N1159">
        <f t="shared" si="21"/>
        <v>240</v>
      </c>
      <c r="O1159" t="s">
        <v>2052</v>
      </c>
      <c r="P1159" t="s">
        <v>80</v>
      </c>
      <c r="Q1159" t="s">
        <v>80</v>
      </c>
      <c r="R1159">
        <v>420</v>
      </c>
      <c r="S1159" t="s">
        <v>79</v>
      </c>
      <c r="T1159" t="s">
        <v>82</v>
      </c>
      <c r="U1159" t="s">
        <v>82</v>
      </c>
      <c r="V1159" t="s">
        <v>2050</v>
      </c>
    </row>
    <row r="1160" spans="1:22" ht="16.5" thickBot="1" x14ac:dyDescent="0.3">
      <c r="A1160" s="15"/>
      <c r="G1160" s="24"/>
      <c r="H1160" s="9" t="s">
        <v>2955</v>
      </c>
    </row>
    <row r="1161" spans="1:22" ht="16.5" thickBot="1" x14ac:dyDescent="0.3">
      <c r="A1161" s="15"/>
      <c r="G1161" s="24"/>
      <c r="H1161" s="9" t="s">
        <v>2956</v>
      </c>
    </row>
    <row r="1162" spans="1:22" ht="16.5" thickBot="1" x14ac:dyDescent="0.3">
      <c r="A1162" s="15" t="s">
        <v>651</v>
      </c>
      <c r="B1162" s="16" t="s">
        <v>1697</v>
      </c>
      <c r="C1162" s="16" t="s">
        <v>1851</v>
      </c>
      <c r="D1162" s="16">
        <v>245</v>
      </c>
      <c r="E1162" s="16">
        <v>45</v>
      </c>
      <c r="F1162" s="16">
        <v>18</v>
      </c>
      <c r="G1162" s="24" t="s">
        <v>2181</v>
      </c>
      <c r="H1162" s="9" t="s">
        <v>2828</v>
      </c>
      <c r="I1162" t="s">
        <v>1718</v>
      </c>
      <c r="J1162" t="s">
        <v>1720</v>
      </c>
      <c r="K1162">
        <v>100</v>
      </c>
      <c r="L1162">
        <f>VLOOKUP(K1162,Sheet4!$A$2:$B$73,2,FALSE)</f>
        <v>800</v>
      </c>
      <c r="M1162" t="s">
        <v>2042</v>
      </c>
      <c r="N1162">
        <f t="shared" si="21"/>
        <v>240</v>
      </c>
      <c r="O1162" t="s">
        <v>85</v>
      </c>
      <c r="P1162" t="s">
        <v>80</v>
      </c>
      <c r="Q1162" t="s">
        <v>80</v>
      </c>
      <c r="R1162">
        <v>580</v>
      </c>
      <c r="S1162" t="s">
        <v>79</v>
      </c>
      <c r="T1162" t="s">
        <v>82</v>
      </c>
      <c r="U1162" t="s">
        <v>82</v>
      </c>
      <c r="V1162">
        <v>6</v>
      </c>
    </row>
    <row r="1163" spans="1:22" ht="16.5" thickBot="1" x14ac:dyDescent="0.3">
      <c r="A1163" s="15"/>
      <c r="G1163" s="24"/>
      <c r="H1163" s="9" t="s">
        <v>2829</v>
      </c>
    </row>
    <row r="1164" spans="1:22" ht="16.5" thickBot="1" x14ac:dyDescent="0.3">
      <c r="A1164" s="15"/>
      <c r="G1164" s="24"/>
      <c r="H1164" s="9" t="s">
        <v>2830</v>
      </c>
    </row>
    <row r="1165" spans="1:22" ht="16.5" thickBot="1" x14ac:dyDescent="0.3">
      <c r="A1165" s="15" t="s">
        <v>652</v>
      </c>
      <c r="B1165" s="16" t="s">
        <v>1697</v>
      </c>
      <c r="C1165" s="16" t="s">
        <v>1805</v>
      </c>
      <c r="D1165" s="16">
        <v>305</v>
      </c>
      <c r="E1165" s="16">
        <v>70</v>
      </c>
      <c r="F1165" s="16">
        <v>16</v>
      </c>
      <c r="G1165" s="24" t="s">
        <v>2195</v>
      </c>
      <c r="H1165" s="9" t="s">
        <v>2869</v>
      </c>
      <c r="I1165" t="s">
        <v>77</v>
      </c>
      <c r="J1165" t="s">
        <v>84</v>
      </c>
      <c r="K1165" t="s">
        <v>2027</v>
      </c>
      <c r="L1165" t="s">
        <v>2127</v>
      </c>
      <c r="M1165" t="s">
        <v>2039</v>
      </c>
      <c r="N1165">
        <f t="shared" si="21"/>
        <v>160</v>
      </c>
      <c r="O1165" t="s">
        <v>2053</v>
      </c>
      <c r="P1165" t="s">
        <v>2081</v>
      </c>
      <c r="Q1165" t="s">
        <v>2081</v>
      </c>
      <c r="R1165" t="s">
        <v>2081</v>
      </c>
      <c r="S1165" t="s">
        <v>2638</v>
      </c>
      <c r="T1165" t="s">
        <v>82</v>
      </c>
      <c r="U1165" t="s">
        <v>82</v>
      </c>
      <c r="V1165">
        <v>10</v>
      </c>
    </row>
    <row r="1166" spans="1:22" ht="16.5" thickBot="1" x14ac:dyDescent="0.3">
      <c r="A1166" s="15"/>
      <c r="G1166" s="24"/>
      <c r="H1166" s="9" t="s">
        <v>2870</v>
      </c>
    </row>
    <row r="1167" spans="1:22" ht="16.5" thickBot="1" x14ac:dyDescent="0.3">
      <c r="A1167" s="15"/>
      <c r="G1167" s="24"/>
      <c r="H1167" s="9" t="s">
        <v>2871</v>
      </c>
    </row>
    <row r="1168" spans="1:22" ht="16.5" thickBot="1" x14ac:dyDescent="0.3">
      <c r="A1168" s="15">
        <v>4845</v>
      </c>
      <c r="B1168" s="16" t="s">
        <v>1705</v>
      </c>
      <c r="C1168" s="16" t="s">
        <v>2505</v>
      </c>
      <c r="D1168" s="16">
        <v>275</v>
      </c>
      <c r="E1168" s="16">
        <v>55</v>
      </c>
      <c r="F1168" s="16">
        <v>20</v>
      </c>
      <c r="G1168" s="24" t="s">
        <v>2506</v>
      </c>
      <c r="I1168" t="s">
        <v>77</v>
      </c>
      <c r="J1168" t="s">
        <v>1719</v>
      </c>
      <c r="K1168">
        <v>113</v>
      </c>
      <c r="L1168">
        <f>VLOOKUP(K1168,Sheet4!$A$2:$B$73,2,FALSE)</f>
        <v>1150</v>
      </c>
      <c r="M1168" t="s">
        <v>2045</v>
      </c>
      <c r="N1168">
        <f t="shared" si="21"/>
        <v>190</v>
      </c>
      <c r="O1168" t="s">
        <v>2052</v>
      </c>
      <c r="P1168" t="s">
        <v>80</v>
      </c>
      <c r="Q1168" t="s">
        <v>80</v>
      </c>
      <c r="R1168">
        <v>800</v>
      </c>
      <c r="S1168" t="s">
        <v>79</v>
      </c>
      <c r="T1168" t="s">
        <v>82</v>
      </c>
      <c r="U1168" t="s">
        <v>82</v>
      </c>
      <c r="V1168" t="s">
        <v>2050</v>
      </c>
    </row>
    <row r="1169" spans="1:22" ht="16.5" thickBot="1" x14ac:dyDescent="0.3">
      <c r="A1169" s="15">
        <v>48588</v>
      </c>
      <c r="B1169" s="16" t="s">
        <v>1705</v>
      </c>
      <c r="C1169" s="16" t="s">
        <v>2505</v>
      </c>
      <c r="D1169" s="16">
        <v>245</v>
      </c>
      <c r="E1169" s="16">
        <v>75</v>
      </c>
      <c r="F1169" s="16">
        <v>17</v>
      </c>
      <c r="G1169" s="24" t="s">
        <v>2506</v>
      </c>
      <c r="I1169" t="s">
        <v>77</v>
      </c>
      <c r="J1169" t="s">
        <v>1719</v>
      </c>
      <c r="K1169" t="s">
        <v>1999</v>
      </c>
      <c r="L1169" t="s">
        <v>2089</v>
      </c>
      <c r="M1169" t="s">
        <v>2044</v>
      </c>
      <c r="N1169">
        <f t="shared" si="21"/>
        <v>170</v>
      </c>
      <c r="O1169" t="s">
        <v>2053</v>
      </c>
      <c r="P1169" t="s">
        <v>2081</v>
      </c>
      <c r="Q1169" t="s">
        <v>2081</v>
      </c>
      <c r="R1169" t="s">
        <v>2081</v>
      </c>
      <c r="S1169" t="s">
        <v>79</v>
      </c>
      <c r="T1169" t="s">
        <v>82</v>
      </c>
      <c r="U1169" t="s">
        <v>82</v>
      </c>
      <c r="V1169">
        <v>10</v>
      </c>
    </row>
    <row r="1170" spans="1:22" ht="16.5" thickBot="1" x14ac:dyDescent="0.3">
      <c r="A1170" s="15" t="s">
        <v>653</v>
      </c>
      <c r="B1170" s="16" t="s">
        <v>1697</v>
      </c>
      <c r="C1170" s="16" t="s">
        <v>1886</v>
      </c>
      <c r="D1170" s="16">
        <v>245</v>
      </c>
      <c r="E1170" s="16">
        <v>75</v>
      </c>
      <c r="F1170" s="16">
        <v>17</v>
      </c>
      <c r="G1170" s="24" t="s">
        <v>2192</v>
      </c>
      <c r="H1170" s="9" t="s">
        <v>2852</v>
      </c>
      <c r="I1170" t="s">
        <v>77</v>
      </c>
      <c r="J1170" t="s">
        <v>84</v>
      </c>
      <c r="K1170" t="s">
        <v>1999</v>
      </c>
      <c r="L1170" t="s">
        <v>2089</v>
      </c>
      <c r="M1170" t="s">
        <v>2039</v>
      </c>
      <c r="N1170">
        <f t="shared" si="21"/>
        <v>160</v>
      </c>
      <c r="O1170" t="s">
        <v>2053</v>
      </c>
      <c r="P1170" t="s">
        <v>2081</v>
      </c>
      <c r="Q1170" t="s">
        <v>2081</v>
      </c>
      <c r="R1170" t="s">
        <v>2081</v>
      </c>
      <c r="S1170" t="s">
        <v>79</v>
      </c>
      <c r="T1170" t="s">
        <v>82</v>
      </c>
      <c r="U1170" t="s">
        <v>82</v>
      </c>
      <c r="V1170">
        <v>10</v>
      </c>
    </row>
    <row r="1171" spans="1:22" ht="16.5" thickBot="1" x14ac:dyDescent="0.3">
      <c r="A1171" s="15"/>
      <c r="G1171" s="24"/>
      <c r="H1171" s="9" t="s">
        <v>2853</v>
      </c>
    </row>
    <row r="1172" spans="1:22" ht="16.5" thickBot="1" x14ac:dyDescent="0.3">
      <c r="A1172" s="15"/>
      <c r="G1172" s="24"/>
      <c r="H1172" s="9" t="s">
        <v>2854</v>
      </c>
    </row>
    <row r="1173" spans="1:22" ht="16.5" thickBot="1" x14ac:dyDescent="0.3">
      <c r="A1173" s="15" t="s">
        <v>1694</v>
      </c>
      <c r="B1173" s="16" t="s">
        <v>75</v>
      </c>
      <c r="C1173" s="16" t="s">
        <v>1887</v>
      </c>
      <c r="D1173" s="16">
        <v>215</v>
      </c>
      <c r="E1173" s="16">
        <v>70</v>
      </c>
      <c r="F1173" s="16">
        <v>15</v>
      </c>
      <c r="G1173" s="24" t="s">
        <v>2243</v>
      </c>
      <c r="I1173" t="s">
        <v>1718</v>
      </c>
      <c r="J1173" t="s">
        <v>1719</v>
      </c>
      <c r="K1173">
        <v>98</v>
      </c>
      <c r="L1173">
        <f>VLOOKUP(K1173,Sheet4!$A$2:$B$73,2,FALSE)</f>
        <v>750</v>
      </c>
      <c r="M1173" t="s">
        <v>2045</v>
      </c>
      <c r="N1173">
        <f t="shared" si="21"/>
        <v>190</v>
      </c>
      <c r="O1173" t="s">
        <v>2052</v>
      </c>
      <c r="P1173" t="s">
        <v>80</v>
      </c>
      <c r="Q1173" t="s">
        <v>81</v>
      </c>
      <c r="R1173">
        <v>600</v>
      </c>
      <c r="S1173" t="s">
        <v>79</v>
      </c>
      <c r="T1173" t="s">
        <v>82</v>
      </c>
      <c r="U1173" t="s">
        <v>82</v>
      </c>
      <c r="V1173" t="s">
        <v>2050</v>
      </c>
    </row>
    <row r="1174" spans="1:22" ht="16.5" thickBot="1" x14ac:dyDescent="0.3">
      <c r="A1174" s="15" t="s">
        <v>655</v>
      </c>
      <c r="B1174" s="16" t="s">
        <v>1700</v>
      </c>
      <c r="C1174" s="16" t="s">
        <v>1752</v>
      </c>
      <c r="D1174" s="16">
        <v>225</v>
      </c>
      <c r="E1174" s="16">
        <v>65</v>
      </c>
      <c r="F1174" s="16">
        <v>17</v>
      </c>
      <c r="G1174" s="24" t="s">
        <v>2230</v>
      </c>
      <c r="I1174" t="s">
        <v>77</v>
      </c>
      <c r="J1174" t="s">
        <v>1719</v>
      </c>
      <c r="K1174">
        <v>106</v>
      </c>
      <c r="L1174">
        <f>VLOOKUP(K1174,Sheet4!$A$2:$B$73,2,FALSE)</f>
        <v>950</v>
      </c>
      <c r="M1174" t="s">
        <v>2041</v>
      </c>
      <c r="N1174">
        <f t="shared" si="21"/>
        <v>210</v>
      </c>
      <c r="O1174" t="s">
        <v>85</v>
      </c>
      <c r="P1174" t="s">
        <v>80</v>
      </c>
      <c r="Q1174" t="s">
        <v>81</v>
      </c>
      <c r="R1174">
        <v>440</v>
      </c>
      <c r="S1174" t="s">
        <v>79</v>
      </c>
      <c r="T1174" t="s">
        <v>82</v>
      </c>
      <c r="U1174" t="s">
        <v>82</v>
      </c>
      <c r="V1174" t="s">
        <v>2050</v>
      </c>
    </row>
    <row r="1175" spans="1:22" ht="16.5" thickBot="1" x14ac:dyDescent="0.3">
      <c r="A1175" s="15" t="s">
        <v>547</v>
      </c>
      <c r="B1175" s="16" t="s">
        <v>75</v>
      </c>
      <c r="C1175" s="16" t="s">
        <v>1795</v>
      </c>
      <c r="D1175" s="16">
        <v>225</v>
      </c>
      <c r="E1175" s="16">
        <v>75</v>
      </c>
      <c r="F1175" s="16">
        <v>16</v>
      </c>
      <c r="G1175" s="24" t="s">
        <v>2295</v>
      </c>
      <c r="I1175" t="s">
        <v>77</v>
      </c>
      <c r="J1175" t="s">
        <v>84</v>
      </c>
      <c r="K1175" t="s">
        <v>2006</v>
      </c>
      <c r="L1175" t="s">
        <v>2120</v>
      </c>
      <c r="M1175" t="s">
        <v>2044</v>
      </c>
      <c r="N1175">
        <f t="shared" si="21"/>
        <v>170</v>
      </c>
      <c r="O1175" t="s">
        <v>2053</v>
      </c>
      <c r="P1175" t="s">
        <v>2081</v>
      </c>
      <c r="Q1175" t="s">
        <v>2081</v>
      </c>
      <c r="R1175" t="s">
        <v>2081</v>
      </c>
      <c r="S1175" t="s">
        <v>79</v>
      </c>
      <c r="T1175" t="s">
        <v>82</v>
      </c>
      <c r="U1175" t="s">
        <v>82</v>
      </c>
      <c r="V1175">
        <v>10</v>
      </c>
    </row>
    <row r="1176" spans="1:22" ht="16.5" thickBot="1" x14ac:dyDescent="0.3">
      <c r="A1176" s="15" t="s">
        <v>657</v>
      </c>
      <c r="B1176" s="16" t="s">
        <v>1697</v>
      </c>
      <c r="C1176" s="16" t="s">
        <v>1805</v>
      </c>
      <c r="D1176" s="16">
        <v>325</v>
      </c>
      <c r="E1176" s="16">
        <v>50</v>
      </c>
      <c r="F1176" s="16">
        <v>22</v>
      </c>
      <c r="G1176" s="24" t="s">
        <v>2195</v>
      </c>
      <c r="H1176" s="9" t="s">
        <v>2866</v>
      </c>
      <c r="I1176" t="s">
        <v>77</v>
      </c>
      <c r="J1176" t="s">
        <v>84</v>
      </c>
      <c r="K1176">
        <v>122</v>
      </c>
      <c r="L1176">
        <f>VLOOKUP(K1176,Sheet4!$A$2:$B$73,2,FALSE)</f>
        <v>1500</v>
      </c>
      <c r="M1176" t="s">
        <v>2039</v>
      </c>
      <c r="N1176">
        <f t="shared" si="21"/>
        <v>160</v>
      </c>
      <c r="O1176" t="s">
        <v>2053</v>
      </c>
      <c r="P1176" t="s">
        <v>2081</v>
      </c>
      <c r="Q1176" t="s">
        <v>2081</v>
      </c>
      <c r="R1176" t="s">
        <v>2081</v>
      </c>
      <c r="S1176" t="s">
        <v>79</v>
      </c>
      <c r="T1176" t="s">
        <v>82</v>
      </c>
      <c r="U1176" t="s">
        <v>82</v>
      </c>
      <c r="V1176">
        <v>10</v>
      </c>
    </row>
    <row r="1177" spans="1:22" ht="16.5" thickBot="1" x14ac:dyDescent="0.3">
      <c r="A1177" s="15"/>
      <c r="G1177" s="24"/>
      <c r="H1177" s="9" t="s">
        <v>2867</v>
      </c>
    </row>
    <row r="1178" spans="1:22" ht="16.5" thickBot="1" x14ac:dyDescent="0.3">
      <c r="A1178" s="15"/>
      <c r="G1178" s="24"/>
      <c r="H1178" s="9" t="s">
        <v>2868</v>
      </c>
    </row>
    <row r="1179" spans="1:22" ht="16.5" thickBot="1" x14ac:dyDescent="0.3">
      <c r="A1179" s="15">
        <v>21467</v>
      </c>
      <c r="B1179" s="16" t="s">
        <v>1705</v>
      </c>
      <c r="C1179" s="16" t="s">
        <v>2504</v>
      </c>
      <c r="D1179" s="16">
        <v>215</v>
      </c>
      <c r="E1179" s="16">
        <v>65</v>
      </c>
      <c r="F1179" s="16">
        <v>17</v>
      </c>
      <c r="G1179" s="24" t="s">
        <v>2503</v>
      </c>
      <c r="I1179" t="s">
        <v>1718</v>
      </c>
      <c r="J1179" t="s">
        <v>1719</v>
      </c>
      <c r="K1179">
        <v>99</v>
      </c>
      <c r="L1179">
        <f>VLOOKUP(K1179,Sheet4!$A$2:$B$73,2,FALSE)</f>
        <v>775</v>
      </c>
      <c r="M1179" t="s">
        <v>2045</v>
      </c>
      <c r="N1179">
        <f t="shared" si="21"/>
        <v>190</v>
      </c>
      <c r="O1179" t="s">
        <v>2052</v>
      </c>
      <c r="P1179" t="s">
        <v>80</v>
      </c>
      <c r="Q1179" t="s">
        <v>81</v>
      </c>
      <c r="R1179">
        <v>820</v>
      </c>
      <c r="S1179" t="s">
        <v>79</v>
      </c>
      <c r="T1179" t="s">
        <v>82</v>
      </c>
      <c r="U1179" t="s">
        <v>82</v>
      </c>
      <c r="V1179" t="s">
        <v>2050</v>
      </c>
    </row>
    <row r="1180" spans="1:22" ht="16.5" thickBot="1" x14ac:dyDescent="0.3">
      <c r="A1180" s="15">
        <v>10036851</v>
      </c>
      <c r="B1180" s="16" t="s">
        <v>1704</v>
      </c>
      <c r="C1180" s="16" t="s">
        <v>1733</v>
      </c>
      <c r="D1180" s="16">
        <v>265</v>
      </c>
      <c r="E1180" s="16">
        <v>75</v>
      </c>
      <c r="F1180" s="16">
        <v>16</v>
      </c>
      <c r="G1180" s="24" t="s">
        <v>2377</v>
      </c>
      <c r="I1180" t="s">
        <v>77</v>
      </c>
      <c r="J1180" t="s">
        <v>1719</v>
      </c>
      <c r="K1180" t="s">
        <v>1998</v>
      </c>
      <c r="L1180" t="s">
        <v>2115</v>
      </c>
      <c r="M1180" t="s">
        <v>2039</v>
      </c>
      <c r="N1180">
        <f t="shared" si="21"/>
        <v>160</v>
      </c>
      <c r="O1180" t="s">
        <v>2054</v>
      </c>
      <c r="P1180" t="s">
        <v>2081</v>
      </c>
      <c r="Q1180" t="s">
        <v>2081</v>
      </c>
      <c r="R1180" t="s">
        <v>2081</v>
      </c>
      <c r="S1180" t="s">
        <v>2641</v>
      </c>
      <c r="T1180" t="s">
        <v>82</v>
      </c>
      <c r="U1180" t="s">
        <v>82</v>
      </c>
      <c r="V1180">
        <v>6</v>
      </c>
    </row>
    <row r="1181" spans="1:22" ht="16.5" thickBot="1" x14ac:dyDescent="0.3">
      <c r="A1181" s="15" t="s">
        <v>658</v>
      </c>
      <c r="B1181" s="16" t="s">
        <v>1697</v>
      </c>
      <c r="C1181" s="16" t="s">
        <v>1834</v>
      </c>
      <c r="D1181" s="16">
        <v>235</v>
      </c>
      <c r="E1181" s="16">
        <v>75</v>
      </c>
      <c r="F1181" s="16">
        <v>15</v>
      </c>
      <c r="G1181" s="24" t="s">
        <v>2182</v>
      </c>
      <c r="H1181" s="9" t="s">
        <v>2831</v>
      </c>
      <c r="I1181" t="s">
        <v>77</v>
      </c>
      <c r="J1181" t="s">
        <v>84</v>
      </c>
      <c r="K1181">
        <v>104</v>
      </c>
      <c r="L1181">
        <f>VLOOKUP(K1181,Sheet4!$A$2:$B$73,2,FALSE)</f>
        <v>900</v>
      </c>
      <c r="M1181" t="s">
        <v>2044</v>
      </c>
      <c r="N1181">
        <f t="shared" si="21"/>
        <v>170</v>
      </c>
      <c r="O1181" t="s">
        <v>2054</v>
      </c>
      <c r="P1181" t="s">
        <v>2081</v>
      </c>
      <c r="Q1181" t="s">
        <v>2081</v>
      </c>
      <c r="R1181" t="s">
        <v>2081</v>
      </c>
      <c r="S1181" t="s">
        <v>2640</v>
      </c>
      <c r="T1181" t="s">
        <v>82</v>
      </c>
      <c r="U1181" t="s">
        <v>82</v>
      </c>
      <c r="V1181">
        <v>6</v>
      </c>
    </row>
    <row r="1182" spans="1:22" ht="16.5" thickBot="1" x14ac:dyDescent="0.3">
      <c r="A1182" s="15"/>
      <c r="G1182" s="24"/>
      <c r="H1182" s="9" t="s">
        <v>2832</v>
      </c>
    </row>
    <row r="1183" spans="1:22" ht="16.5" thickBot="1" x14ac:dyDescent="0.3">
      <c r="A1183" s="15"/>
      <c r="G1183" s="24"/>
      <c r="H1183" s="9" t="s">
        <v>2833</v>
      </c>
    </row>
    <row r="1184" spans="1:22" ht="16.5" thickBot="1" x14ac:dyDescent="0.3">
      <c r="A1184" s="15" t="s">
        <v>659</v>
      </c>
      <c r="B1184" s="16" t="s">
        <v>1700</v>
      </c>
      <c r="C1184" s="16" t="s">
        <v>1817</v>
      </c>
      <c r="D1184" s="16">
        <v>265</v>
      </c>
      <c r="E1184" s="16">
        <v>70</v>
      </c>
      <c r="F1184" s="16">
        <v>17</v>
      </c>
      <c r="G1184" s="24" t="s">
        <v>2229</v>
      </c>
      <c r="I1184" t="s">
        <v>77</v>
      </c>
      <c r="J1184" t="s">
        <v>84</v>
      </c>
      <c r="K1184">
        <v>115</v>
      </c>
      <c r="L1184">
        <f>VLOOKUP(K1184,Sheet4!$A$2:$B$73,2,FALSE)</f>
        <v>1215</v>
      </c>
      <c r="M1184" t="s">
        <v>2045</v>
      </c>
      <c r="N1184">
        <f t="shared" si="21"/>
        <v>190</v>
      </c>
      <c r="O1184" t="s">
        <v>2052</v>
      </c>
      <c r="P1184" t="s">
        <v>80</v>
      </c>
      <c r="Q1184" t="s">
        <v>81</v>
      </c>
      <c r="R1184">
        <v>640</v>
      </c>
      <c r="S1184" t="s">
        <v>79</v>
      </c>
      <c r="T1184" t="s">
        <v>82</v>
      </c>
      <c r="U1184" t="s">
        <v>82</v>
      </c>
      <c r="V1184" t="s">
        <v>2050</v>
      </c>
    </row>
    <row r="1185" spans="1:22" ht="16.5" thickBot="1" x14ac:dyDescent="0.3">
      <c r="A1185" s="15" t="s">
        <v>660</v>
      </c>
      <c r="B1185" s="16" t="s">
        <v>1700</v>
      </c>
      <c r="C1185" s="16" t="s">
        <v>1776</v>
      </c>
      <c r="D1185" s="16">
        <v>225</v>
      </c>
      <c r="E1185" s="16">
        <v>60</v>
      </c>
      <c r="F1185" s="16">
        <v>17</v>
      </c>
      <c r="G1185" s="24" t="s">
        <v>2214</v>
      </c>
      <c r="I1185" t="s">
        <v>1718</v>
      </c>
      <c r="J1185" t="s">
        <v>1720</v>
      </c>
      <c r="K1185">
        <v>99</v>
      </c>
      <c r="L1185">
        <f>VLOOKUP(K1185,Sheet4!$A$2:$B$73,2,FALSE)</f>
        <v>775</v>
      </c>
      <c r="M1185" t="s">
        <v>2045</v>
      </c>
      <c r="N1185">
        <f t="shared" ref="N1185:N1242" si="22">IF(M1185="L",120,IF(M1185="M", 130, IF(M1185="N",140, IF(M1185="P",150,IF(M1185="Q",160,IF(M1185="R",170,IF(M1185="S",180,IF(M1185="T",190,IF(M1185="H",210, IF(M1185="V",240,IF(M1185="W",270,IF(M1185="Y",300,"error"))))))))))))</f>
        <v>190</v>
      </c>
      <c r="O1185" t="s">
        <v>2052</v>
      </c>
      <c r="P1185" t="s">
        <v>80</v>
      </c>
      <c r="Q1185" t="s">
        <v>81</v>
      </c>
      <c r="R1185">
        <v>760</v>
      </c>
      <c r="S1185" t="s">
        <v>79</v>
      </c>
      <c r="T1185" t="s">
        <v>82</v>
      </c>
      <c r="U1185" t="s">
        <v>82</v>
      </c>
      <c r="V1185" t="s">
        <v>2050</v>
      </c>
    </row>
    <row r="1186" spans="1:22" ht="16.5" thickBot="1" x14ac:dyDescent="0.3">
      <c r="A1186" s="15" t="s">
        <v>661</v>
      </c>
      <c r="B1186" s="16" t="s">
        <v>1701</v>
      </c>
      <c r="C1186" s="16" t="s">
        <v>1871</v>
      </c>
      <c r="D1186" s="16">
        <v>175</v>
      </c>
      <c r="E1186" s="16">
        <v>65</v>
      </c>
      <c r="F1186" s="16">
        <v>14</v>
      </c>
      <c r="G1186" s="24" t="s">
        <v>2347</v>
      </c>
      <c r="I1186" t="s">
        <v>1718</v>
      </c>
      <c r="J1186" t="s">
        <v>1719</v>
      </c>
      <c r="K1186">
        <v>82</v>
      </c>
      <c r="L1186">
        <f>VLOOKUP(K1186,Sheet4!$A$2:$B$73,2,FALSE)</f>
        <v>475</v>
      </c>
      <c r="M1186" t="s">
        <v>2041</v>
      </c>
      <c r="N1186">
        <f t="shared" si="22"/>
        <v>210</v>
      </c>
      <c r="O1186" t="s">
        <v>2052</v>
      </c>
      <c r="P1186" t="s">
        <v>80</v>
      </c>
      <c r="Q1186" t="s">
        <v>80</v>
      </c>
      <c r="R1186">
        <v>300</v>
      </c>
      <c r="S1186" t="s">
        <v>79</v>
      </c>
      <c r="T1186" t="s">
        <v>82</v>
      </c>
      <c r="U1186" t="s">
        <v>82</v>
      </c>
      <c r="V1186">
        <v>4</v>
      </c>
    </row>
    <row r="1187" spans="1:22" ht="16.5" thickBot="1" x14ac:dyDescent="0.3">
      <c r="A1187" s="15" t="s">
        <v>662</v>
      </c>
      <c r="B1187" s="16" t="s">
        <v>1697</v>
      </c>
      <c r="C1187" s="16" t="s">
        <v>1745</v>
      </c>
      <c r="D1187" s="16">
        <v>185</v>
      </c>
      <c r="E1187" s="16">
        <v>70</v>
      </c>
      <c r="F1187" s="16">
        <v>14</v>
      </c>
      <c r="G1187" s="24" t="s">
        <v>2204</v>
      </c>
      <c r="H1187" s="9" t="s">
        <v>2816</v>
      </c>
      <c r="I1187" t="s">
        <v>1718</v>
      </c>
      <c r="J1187" t="s">
        <v>1719</v>
      </c>
      <c r="K1187">
        <v>88</v>
      </c>
      <c r="L1187">
        <f>VLOOKUP(K1187,Sheet4!$A$2:$B$73,2,FALSE)</f>
        <v>560</v>
      </c>
      <c r="M1187" t="s">
        <v>2041</v>
      </c>
      <c r="N1187">
        <f t="shared" si="22"/>
        <v>210</v>
      </c>
      <c r="O1187" t="s">
        <v>81</v>
      </c>
      <c r="P1187" t="s">
        <v>80</v>
      </c>
      <c r="Q1187" t="s">
        <v>81</v>
      </c>
      <c r="R1187">
        <v>440</v>
      </c>
      <c r="S1187" t="s">
        <v>79</v>
      </c>
      <c r="T1187" t="s">
        <v>82</v>
      </c>
      <c r="U1187" t="s">
        <v>82</v>
      </c>
      <c r="V1187">
        <v>4</v>
      </c>
    </row>
    <row r="1188" spans="1:22" ht="16.5" thickBot="1" x14ac:dyDescent="0.3">
      <c r="A1188" s="15"/>
      <c r="G1188" s="24"/>
      <c r="H1188" s="9" t="s">
        <v>2817</v>
      </c>
    </row>
    <row r="1189" spans="1:22" ht="16.5" thickBot="1" x14ac:dyDescent="0.3">
      <c r="A1189" s="15"/>
      <c r="G1189" s="24"/>
      <c r="H1189" s="9" t="s">
        <v>2818</v>
      </c>
    </row>
    <row r="1190" spans="1:22" ht="16.5" thickBot="1" x14ac:dyDescent="0.3">
      <c r="A1190" s="15" t="s">
        <v>663</v>
      </c>
      <c r="B1190" s="16" t="s">
        <v>1700</v>
      </c>
      <c r="C1190" s="16" t="s">
        <v>1732</v>
      </c>
      <c r="D1190" s="16">
        <v>225</v>
      </c>
      <c r="E1190" s="16">
        <v>50</v>
      </c>
      <c r="F1190" s="16">
        <v>17</v>
      </c>
      <c r="G1190" s="24" t="s">
        <v>2211</v>
      </c>
      <c r="I1190" t="s">
        <v>1718</v>
      </c>
      <c r="J1190" t="s">
        <v>1720</v>
      </c>
      <c r="K1190">
        <v>94</v>
      </c>
      <c r="L1190">
        <f>VLOOKUP(K1190,Sheet4!$A$2:$B$73,2,FALSE)</f>
        <v>670</v>
      </c>
      <c r="M1190" t="s">
        <v>2040</v>
      </c>
      <c r="N1190">
        <f t="shared" si="22"/>
        <v>300</v>
      </c>
      <c r="O1190" t="s">
        <v>2052</v>
      </c>
      <c r="P1190" t="s">
        <v>2067</v>
      </c>
      <c r="Q1190" t="s">
        <v>80</v>
      </c>
      <c r="R1190">
        <v>260</v>
      </c>
      <c r="S1190" t="s">
        <v>79</v>
      </c>
      <c r="T1190" t="s">
        <v>2051</v>
      </c>
      <c r="U1190" t="s">
        <v>82</v>
      </c>
      <c r="V1190" t="s">
        <v>2050</v>
      </c>
    </row>
    <row r="1191" spans="1:22" ht="16.5" thickBot="1" x14ac:dyDescent="0.3">
      <c r="A1191" s="15"/>
      <c r="G1191" s="24"/>
    </row>
    <row r="1192" spans="1:22" ht="16.5" thickBot="1" x14ac:dyDescent="0.3">
      <c r="A1192" s="15"/>
      <c r="G1192" s="24"/>
    </row>
    <row r="1193" spans="1:22" ht="16.5" thickBot="1" x14ac:dyDescent="0.3">
      <c r="A1193" s="15" t="s">
        <v>1665</v>
      </c>
      <c r="B1193" s="16" t="s">
        <v>75</v>
      </c>
      <c r="C1193" s="16" t="s">
        <v>1888</v>
      </c>
      <c r="D1193" s="16">
        <v>215</v>
      </c>
      <c r="E1193" s="16">
        <v>55</v>
      </c>
      <c r="F1193" s="16">
        <v>17</v>
      </c>
      <c r="G1193" s="24" t="s">
        <v>2245</v>
      </c>
      <c r="I1193" t="s">
        <v>1718</v>
      </c>
      <c r="J1193" t="s">
        <v>1719</v>
      </c>
      <c r="K1193">
        <v>94</v>
      </c>
      <c r="L1193">
        <f>VLOOKUP(K1193,Sheet4!$A$2:$B$73,2,FALSE)</f>
        <v>670</v>
      </c>
      <c r="M1193" t="s">
        <v>2042</v>
      </c>
      <c r="N1193">
        <f t="shared" si="22"/>
        <v>240</v>
      </c>
      <c r="O1193" t="s">
        <v>2052</v>
      </c>
      <c r="P1193" t="s">
        <v>80</v>
      </c>
      <c r="Q1193" t="s">
        <v>81</v>
      </c>
      <c r="R1193">
        <v>620</v>
      </c>
      <c r="S1193" t="s">
        <v>79</v>
      </c>
      <c r="T1193" t="s">
        <v>2051</v>
      </c>
      <c r="U1193" t="s">
        <v>82</v>
      </c>
      <c r="V1193" t="s">
        <v>2050</v>
      </c>
    </row>
    <row r="1194" spans="1:22" ht="16.5" thickBot="1" x14ac:dyDescent="0.3">
      <c r="A1194" s="15" t="s">
        <v>665</v>
      </c>
      <c r="B1194" s="16" t="s">
        <v>1702</v>
      </c>
      <c r="C1194" s="16" t="s">
        <v>1810</v>
      </c>
      <c r="D1194" s="16">
        <v>275</v>
      </c>
      <c r="E1194" s="16">
        <v>40</v>
      </c>
      <c r="F1194" s="16">
        <v>20</v>
      </c>
      <c r="G1194" s="24" t="s">
        <v>2332</v>
      </c>
      <c r="H1194" s="9" t="s">
        <v>2929</v>
      </c>
      <c r="I1194" t="s">
        <v>77</v>
      </c>
      <c r="J1194" t="s">
        <v>1996</v>
      </c>
      <c r="K1194">
        <v>106</v>
      </c>
      <c r="L1194">
        <f>VLOOKUP(K1194,Sheet4!$A$2:$B$73,2,FALSE)</f>
        <v>950</v>
      </c>
      <c r="M1194" t="s">
        <v>2043</v>
      </c>
      <c r="N1194">
        <f t="shared" si="22"/>
        <v>270</v>
      </c>
      <c r="O1194" t="s">
        <v>2052</v>
      </c>
      <c r="P1194" t="s">
        <v>2067</v>
      </c>
      <c r="Q1194" t="s">
        <v>80</v>
      </c>
      <c r="R1194">
        <v>240</v>
      </c>
      <c r="S1194" t="s">
        <v>79</v>
      </c>
      <c r="T1194" t="s">
        <v>82</v>
      </c>
      <c r="U1194" t="s">
        <v>2051</v>
      </c>
      <c r="V1194" t="s">
        <v>2050</v>
      </c>
    </row>
    <row r="1195" spans="1:22" ht="16.5" thickBot="1" x14ac:dyDescent="0.3">
      <c r="A1195" s="15"/>
      <c r="G1195" s="24"/>
      <c r="H1195" s="9" t="s">
        <v>2930</v>
      </c>
    </row>
    <row r="1196" spans="1:22" ht="16.5" thickBot="1" x14ac:dyDescent="0.3">
      <c r="A1196" s="15"/>
      <c r="G1196" s="24"/>
      <c r="H1196" s="9" t="s">
        <v>2931</v>
      </c>
    </row>
    <row r="1197" spans="1:22" ht="16.5" thickBot="1" x14ac:dyDescent="0.3">
      <c r="A1197" s="15" t="s">
        <v>666</v>
      </c>
      <c r="B1197" s="16" t="s">
        <v>1700</v>
      </c>
      <c r="C1197" s="16" t="s">
        <v>1790</v>
      </c>
      <c r="D1197" s="16">
        <v>235</v>
      </c>
      <c r="E1197" s="16">
        <v>50</v>
      </c>
      <c r="F1197" s="16">
        <v>18</v>
      </c>
      <c r="G1197" s="24" t="s">
        <v>2234</v>
      </c>
      <c r="I1197" t="s">
        <v>77</v>
      </c>
      <c r="J1197" t="s">
        <v>1719</v>
      </c>
      <c r="K1197">
        <v>97</v>
      </c>
      <c r="L1197">
        <f>VLOOKUP(K1197,Sheet4!$A$2:$B$73,2,FALSE)</f>
        <v>730</v>
      </c>
      <c r="M1197" t="s">
        <v>2041</v>
      </c>
      <c r="N1197">
        <f t="shared" si="22"/>
        <v>210</v>
      </c>
      <c r="O1197" t="s">
        <v>85</v>
      </c>
      <c r="P1197" t="s">
        <v>80</v>
      </c>
      <c r="Q1197" t="s">
        <v>80</v>
      </c>
      <c r="R1197">
        <v>600</v>
      </c>
      <c r="S1197" t="s">
        <v>79</v>
      </c>
      <c r="T1197" t="s">
        <v>2051</v>
      </c>
      <c r="U1197" t="s">
        <v>82</v>
      </c>
      <c r="V1197" t="s">
        <v>2050</v>
      </c>
    </row>
    <row r="1198" spans="1:22" ht="16.5" thickBot="1" x14ac:dyDescent="0.3">
      <c r="A1198" s="15" t="s">
        <v>667</v>
      </c>
      <c r="B1198" s="16" t="s">
        <v>1697</v>
      </c>
      <c r="C1198" s="16" t="s">
        <v>1844</v>
      </c>
      <c r="D1198" s="16">
        <v>285</v>
      </c>
      <c r="E1198" s="16">
        <v>60</v>
      </c>
      <c r="F1198" s="16">
        <v>18</v>
      </c>
      <c r="G1198" s="24" t="s">
        <v>2190</v>
      </c>
      <c r="H1198" s="9" t="s">
        <v>2846</v>
      </c>
      <c r="I1198" t="s">
        <v>77</v>
      </c>
      <c r="J1198" t="s">
        <v>84</v>
      </c>
      <c r="K1198">
        <v>116</v>
      </c>
      <c r="L1198">
        <f>VLOOKUP(K1198,Sheet4!$A$2:$B$73,2,FALSE)</f>
        <v>1250</v>
      </c>
      <c r="M1198" t="s">
        <v>2045</v>
      </c>
      <c r="N1198">
        <f t="shared" si="22"/>
        <v>190</v>
      </c>
      <c r="O1198" t="s">
        <v>2052</v>
      </c>
      <c r="P1198" t="s">
        <v>80</v>
      </c>
      <c r="Q1198" t="s">
        <v>81</v>
      </c>
      <c r="R1198">
        <v>460</v>
      </c>
      <c r="S1198" t="s">
        <v>79</v>
      </c>
      <c r="T1198" t="s">
        <v>82</v>
      </c>
      <c r="U1198" t="s">
        <v>82</v>
      </c>
      <c r="V1198">
        <v>4</v>
      </c>
    </row>
    <row r="1199" spans="1:22" ht="16.5" thickBot="1" x14ac:dyDescent="0.3">
      <c r="A1199" s="15"/>
      <c r="G1199" s="24"/>
      <c r="H1199" s="9" t="s">
        <v>2847</v>
      </c>
    </row>
    <row r="1200" spans="1:22" ht="16.5" thickBot="1" x14ac:dyDescent="0.3">
      <c r="A1200" s="15"/>
      <c r="G1200" s="24"/>
      <c r="H1200" s="9" t="s">
        <v>2848</v>
      </c>
    </row>
    <row r="1201" spans="1:22" ht="16.5" thickBot="1" x14ac:dyDescent="0.3">
      <c r="A1201" s="15" t="s">
        <v>668</v>
      </c>
      <c r="B1201" s="16" t="s">
        <v>1697</v>
      </c>
      <c r="C1201" s="16" t="s">
        <v>1805</v>
      </c>
      <c r="D1201" s="16">
        <v>13.5</v>
      </c>
      <c r="E1201" s="16">
        <v>90</v>
      </c>
      <c r="F1201" s="16">
        <v>17</v>
      </c>
      <c r="G1201" s="24" t="s">
        <v>2195</v>
      </c>
      <c r="H1201" s="9" t="s">
        <v>2866</v>
      </c>
      <c r="I1201" t="s">
        <v>77</v>
      </c>
      <c r="J1201" t="s">
        <v>84</v>
      </c>
      <c r="K1201">
        <v>121</v>
      </c>
      <c r="L1201">
        <v>1450</v>
      </c>
      <c r="M1201" t="s">
        <v>2039</v>
      </c>
      <c r="N1201">
        <f t="shared" si="22"/>
        <v>160</v>
      </c>
      <c r="O1201" t="s">
        <v>2053</v>
      </c>
      <c r="P1201" t="s">
        <v>2081</v>
      </c>
      <c r="Q1201" t="s">
        <v>2081</v>
      </c>
      <c r="R1201" t="s">
        <v>2081</v>
      </c>
      <c r="S1201" t="s">
        <v>79</v>
      </c>
      <c r="T1201" t="s">
        <v>82</v>
      </c>
      <c r="U1201" t="s">
        <v>82</v>
      </c>
      <c r="V1201">
        <v>10</v>
      </c>
    </row>
    <row r="1202" spans="1:22" ht="16.5" thickBot="1" x14ac:dyDescent="0.3">
      <c r="A1202" s="15"/>
      <c r="G1202" s="24"/>
      <c r="H1202" s="9" t="s">
        <v>2867</v>
      </c>
    </row>
    <row r="1203" spans="1:22" ht="16.5" thickBot="1" x14ac:dyDescent="0.3">
      <c r="A1203" s="15"/>
      <c r="G1203" s="24"/>
      <c r="H1203" s="9" t="s">
        <v>2868</v>
      </c>
    </row>
    <row r="1204" spans="1:22" ht="16.5" thickBot="1" x14ac:dyDescent="0.3">
      <c r="A1204" s="15" t="s">
        <v>669</v>
      </c>
      <c r="B1204" s="16" t="s">
        <v>1697</v>
      </c>
      <c r="C1204" s="16" t="s">
        <v>1848</v>
      </c>
      <c r="D1204" s="16">
        <v>265</v>
      </c>
      <c r="E1204" s="16">
        <v>65</v>
      </c>
      <c r="F1204" s="16">
        <v>17</v>
      </c>
      <c r="G1204" s="24" t="s">
        <v>2184</v>
      </c>
      <c r="H1204" s="9" t="s">
        <v>2837</v>
      </c>
      <c r="I1204" t="s">
        <v>77</v>
      </c>
      <c r="J1204" t="s">
        <v>84</v>
      </c>
      <c r="K1204">
        <v>112</v>
      </c>
      <c r="L1204">
        <f>VLOOKUP(K1204,Sheet4!$A$2:$B$73,2,FALSE)</f>
        <v>1120</v>
      </c>
      <c r="M1204" t="s">
        <v>2045</v>
      </c>
      <c r="N1204">
        <f t="shared" si="22"/>
        <v>190</v>
      </c>
      <c r="O1204" t="s">
        <v>2052</v>
      </c>
      <c r="P1204" t="s">
        <v>80</v>
      </c>
      <c r="Q1204" t="s">
        <v>81</v>
      </c>
      <c r="R1204">
        <v>620</v>
      </c>
      <c r="S1204" t="s">
        <v>2640</v>
      </c>
      <c r="T1204" t="s">
        <v>82</v>
      </c>
      <c r="U1204" t="s">
        <v>82</v>
      </c>
      <c r="V1204">
        <v>4</v>
      </c>
    </row>
    <row r="1205" spans="1:22" ht="16.5" thickBot="1" x14ac:dyDescent="0.3">
      <c r="A1205" s="15"/>
      <c r="G1205" s="24"/>
      <c r="H1205" s="9" t="s">
        <v>2838</v>
      </c>
    </row>
    <row r="1206" spans="1:22" ht="16.5" thickBot="1" x14ac:dyDescent="0.3">
      <c r="A1206" s="15"/>
      <c r="G1206" s="24"/>
      <c r="H1206" s="9" t="s">
        <v>2839</v>
      </c>
    </row>
    <row r="1207" spans="1:22" ht="16.5" thickBot="1" x14ac:dyDescent="0.3">
      <c r="A1207" s="15" t="s">
        <v>549</v>
      </c>
      <c r="B1207" s="16" t="s">
        <v>75</v>
      </c>
      <c r="C1207" s="16" t="s">
        <v>1795</v>
      </c>
      <c r="D1207" s="16">
        <v>265</v>
      </c>
      <c r="E1207" s="16">
        <v>70</v>
      </c>
      <c r="F1207" s="16">
        <v>18</v>
      </c>
      <c r="G1207" s="24" t="s">
        <v>2295</v>
      </c>
      <c r="I1207" t="s">
        <v>77</v>
      </c>
      <c r="J1207" t="s">
        <v>84</v>
      </c>
      <c r="K1207" t="s">
        <v>2027</v>
      </c>
      <c r="L1207" t="s">
        <v>2127</v>
      </c>
      <c r="M1207" t="s">
        <v>78</v>
      </c>
      <c r="N1207">
        <f t="shared" si="22"/>
        <v>180</v>
      </c>
      <c r="O1207" t="s">
        <v>2053</v>
      </c>
      <c r="P1207" t="s">
        <v>2081</v>
      </c>
      <c r="Q1207" t="s">
        <v>2081</v>
      </c>
      <c r="R1207" t="s">
        <v>2081</v>
      </c>
      <c r="S1207" t="s">
        <v>79</v>
      </c>
      <c r="T1207" t="s">
        <v>82</v>
      </c>
      <c r="U1207" t="s">
        <v>82</v>
      </c>
      <c r="V1207">
        <v>10</v>
      </c>
    </row>
    <row r="1208" spans="1:22" ht="16.5" thickBot="1" x14ac:dyDescent="0.3">
      <c r="A1208" s="15" t="s">
        <v>671</v>
      </c>
      <c r="B1208" s="16" t="s">
        <v>1697</v>
      </c>
      <c r="C1208" s="16" t="s">
        <v>1851</v>
      </c>
      <c r="D1208" s="16">
        <v>205</v>
      </c>
      <c r="E1208" s="16">
        <v>55</v>
      </c>
      <c r="F1208" s="16">
        <v>16</v>
      </c>
      <c r="G1208" s="24" t="s">
        <v>2181</v>
      </c>
      <c r="H1208" s="9" t="s">
        <v>2828</v>
      </c>
      <c r="I1208" t="s">
        <v>1718</v>
      </c>
      <c r="J1208" t="s">
        <v>1720</v>
      </c>
      <c r="K1208">
        <v>91</v>
      </c>
      <c r="L1208">
        <f>VLOOKUP(K1208,Sheet4!$A$2:$B$73,2,FALSE)</f>
        <v>615</v>
      </c>
      <c r="M1208" t="s">
        <v>2042</v>
      </c>
      <c r="N1208">
        <f t="shared" si="22"/>
        <v>240</v>
      </c>
      <c r="O1208" t="s">
        <v>2052</v>
      </c>
      <c r="P1208" t="s">
        <v>80</v>
      </c>
      <c r="Q1208" t="s">
        <v>80</v>
      </c>
      <c r="R1208">
        <v>580</v>
      </c>
      <c r="S1208" t="s">
        <v>79</v>
      </c>
      <c r="T1208" t="s">
        <v>82</v>
      </c>
      <c r="U1208" t="s">
        <v>82</v>
      </c>
      <c r="V1208">
        <v>4</v>
      </c>
    </row>
    <row r="1209" spans="1:22" ht="16.5" thickBot="1" x14ac:dyDescent="0.3">
      <c r="A1209" s="15"/>
      <c r="G1209" s="24"/>
      <c r="H1209" s="9" t="s">
        <v>2829</v>
      </c>
    </row>
    <row r="1210" spans="1:22" ht="16.5" thickBot="1" x14ac:dyDescent="0.3">
      <c r="A1210" s="15"/>
      <c r="G1210" s="24"/>
      <c r="H1210" s="9" t="s">
        <v>2830</v>
      </c>
    </row>
    <row r="1211" spans="1:22" ht="16.5" thickBot="1" x14ac:dyDescent="0.3">
      <c r="A1211" s="15" t="s">
        <v>672</v>
      </c>
      <c r="B1211" s="16" t="s">
        <v>75</v>
      </c>
      <c r="C1211" s="16" t="s">
        <v>1864</v>
      </c>
      <c r="D1211" s="16">
        <v>235</v>
      </c>
      <c r="E1211" s="16">
        <v>55</v>
      </c>
      <c r="F1211" s="16">
        <v>17</v>
      </c>
      <c r="G1211" s="24" t="s">
        <v>2283</v>
      </c>
      <c r="I1211" t="s">
        <v>77</v>
      </c>
      <c r="J1211" t="s">
        <v>1719</v>
      </c>
      <c r="K1211">
        <v>99</v>
      </c>
      <c r="L1211">
        <f>VLOOKUP(K1211,Sheet4!$A$2:$B$73,2,FALSE)</f>
        <v>775</v>
      </c>
      <c r="M1211" t="s">
        <v>2042</v>
      </c>
      <c r="N1211">
        <f t="shared" si="22"/>
        <v>240</v>
      </c>
      <c r="O1211" t="s">
        <v>2052</v>
      </c>
      <c r="P1211" t="s">
        <v>80</v>
      </c>
      <c r="Q1211" t="s">
        <v>80</v>
      </c>
      <c r="R1211">
        <v>240</v>
      </c>
      <c r="S1211" t="s">
        <v>79</v>
      </c>
      <c r="T1211" t="s">
        <v>2051</v>
      </c>
      <c r="U1211" t="s">
        <v>82</v>
      </c>
      <c r="V1211" t="s">
        <v>2050</v>
      </c>
    </row>
    <row r="1212" spans="1:22" ht="16.5" thickBot="1" x14ac:dyDescent="0.3">
      <c r="A1212" s="15" t="s">
        <v>673</v>
      </c>
      <c r="B1212" s="16" t="s">
        <v>1700</v>
      </c>
      <c r="C1212" s="16" t="s">
        <v>1860</v>
      </c>
      <c r="D1212" s="16">
        <v>255</v>
      </c>
      <c r="E1212" s="16">
        <v>40</v>
      </c>
      <c r="F1212" s="16">
        <v>20</v>
      </c>
      <c r="G1212" s="24" t="s">
        <v>2228</v>
      </c>
      <c r="I1212" t="s">
        <v>77</v>
      </c>
      <c r="J1212" t="s">
        <v>1719</v>
      </c>
      <c r="K1212">
        <v>101</v>
      </c>
      <c r="L1212">
        <f>VLOOKUP(K1212,Sheet4!$A$2:$B$73,2,FALSE)</f>
        <v>825</v>
      </c>
      <c r="M1212" t="s">
        <v>2043</v>
      </c>
      <c r="N1212">
        <f t="shared" si="22"/>
        <v>270</v>
      </c>
      <c r="O1212" t="s">
        <v>2052</v>
      </c>
      <c r="P1212" t="s">
        <v>2067</v>
      </c>
      <c r="Q1212" t="s">
        <v>80</v>
      </c>
      <c r="R1212">
        <v>300</v>
      </c>
      <c r="S1212" t="s">
        <v>79</v>
      </c>
      <c r="T1212" t="s">
        <v>2051</v>
      </c>
      <c r="U1212" t="s">
        <v>82</v>
      </c>
      <c r="V1212" t="s">
        <v>2050</v>
      </c>
    </row>
    <row r="1213" spans="1:22" ht="16.5" thickBot="1" x14ac:dyDescent="0.3">
      <c r="A1213" s="15" t="s">
        <v>674</v>
      </c>
      <c r="B1213" s="16" t="s">
        <v>1700</v>
      </c>
      <c r="C1213" s="16" t="s">
        <v>1763</v>
      </c>
      <c r="D1213" s="16">
        <v>185</v>
      </c>
      <c r="E1213" s="16">
        <v>70</v>
      </c>
      <c r="F1213" s="16">
        <v>14</v>
      </c>
      <c r="G1213" s="24" t="s">
        <v>2208</v>
      </c>
      <c r="H1213" s="9" t="s">
        <v>2954</v>
      </c>
      <c r="I1213" t="s">
        <v>1718</v>
      </c>
      <c r="J1213" t="s">
        <v>1719</v>
      </c>
      <c r="K1213">
        <v>88</v>
      </c>
      <c r="L1213">
        <f>VLOOKUP(K1213,Sheet4!$A$2:$B$73,2,FALSE)</f>
        <v>560</v>
      </c>
      <c r="M1213" t="s">
        <v>2041</v>
      </c>
      <c r="N1213">
        <f t="shared" si="22"/>
        <v>210</v>
      </c>
      <c r="O1213" t="s">
        <v>2052</v>
      </c>
      <c r="P1213" t="s">
        <v>80</v>
      </c>
      <c r="Q1213" t="s">
        <v>80</v>
      </c>
      <c r="R1213">
        <v>420</v>
      </c>
      <c r="S1213" t="s">
        <v>79</v>
      </c>
      <c r="T1213" t="s">
        <v>82</v>
      </c>
      <c r="U1213" t="s">
        <v>82</v>
      </c>
      <c r="V1213" t="s">
        <v>2050</v>
      </c>
    </row>
    <row r="1214" spans="1:22" ht="16.5" thickBot="1" x14ac:dyDescent="0.3">
      <c r="A1214" s="15"/>
      <c r="G1214" s="24"/>
      <c r="H1214" s="9" t="s">
        <v>2955</v>
      </c>
    </row>
    <row r="1215" spans="1:22" ht="16.5" thickBot="1" x14ac:dyDescent="0.3">
      <c r="A1215" s="15"/>
      <c r="G1215" s="24"/>
      <c r="H1215" s="9" t="s">
        <v>2956</v>
      </c>
    </row>
    <row r="1216" spans="1:22" ht="16.5" thickBot="1" x14ac:dyDescent="0.3">
      <c r="A1216" s="15" t="s">
        <v>675</v>
      </c>
      <c r="B1216" s="16" t="s">
        <v>75</v>
      </c>
      <c r="C1216" s="16" t="s">
        <v>2279</v>
      </c>
      <c r="D1216" s="16">
        <v>205</v>
      </c>
      <c r="E1216" s="16">
        <v>50</v>
      </c>
      <c r="F1216" s="16">
        <v>17</v>
      </c>
      <c r="G1216" s="24" t="s">
        <v>2276</v>
      </c>
      <c r="I1216" t="s">
        <v>1718</v>
      </c>
      <c r="J1216" t="s">
        <v>1995</v>
      </c>
      <c r="K1216">
        <v>93</v>
      </c>
      <c r="L1216">
        <f>VLOOKUP(K1216,Sheet4!$A$2:$B$73,2,FALSE)</f>
        <v>650</v>
      </c>
      <c r="M1216" t="s">
        <v>2043</v>
      </c>
      <c r="N1216">
        <f t="shared" si="22"/>
        <v>270</v>
      </c>
      <c r="O1216" t="s">
        <v>85</v>
      </c>
      <c r="P1216" t="s">
        <v>80</v>
      </c>
      <c r="Q1216" t="s">
        <v>80</v>
      </c>
      <c r="R1216">
        <v>340</v>
      </c>
      <c r="S1216" t="s">
        <v>79</v>
      </c>
      <c r="T1216" t="s">
        <v>82</v>
      </c>
      <c r="U1216" t="s">
        <v>82</v>
      </c>
      <c r="V1216" t="s">
        <v>2050</v>
      </c>
    </row>
    <row r="1217" spans="1:22" ht="16.5" thickBot="1" x14ac:dyDescent="0.3">
      <c r="A1217" s="15" t="s">
        <v>676</v>
      </c>
      <c r="B1217" s="16" t="s">
        <v>1702</v>
      </c>
      <c r="C1217" s="16" t="s">
        <v>1774</v>
      </c>
      <c r="D1217" s="16">
        <v>245</v>
      </c>
      <c r="E1217" s="16">
        <v>40</v>
      </c>
      <c r="F1217" s="16">
        <v>18</v>
      </c>
      <c r="G1217" s="24" t="s">
        <v>2313</v>
      </c>
      <c r="H1217" s="9" t="s">
        <v>2901</v>
      </c>
      <c r="I1217" t="s">
        <v>1718</v>
      </c>
      <c r="J1217" t="s">
        <v>1719</v>
      </c>
      <c r="K1217">
        <v>97</v>
      </c>
      <c r="L1217">
        <f>VLOOKUP(K1217,Sheet4!$A$2:$B$73,2,FALSE)</f>
        <v>730</v>
      </c>
      <c r="M1217" t="s">
        <v>2043</v>
      </c>
      <c r="N1217">
        <f t="shared" si="22"/>
        <v>270</v>
      </c>
      <c r="O1217" t="s">
        <v>85</v>
      </c>
      <c r="P1217" t="s">
        <v>80</v>
      </c>
      <c r="Q1217" t="s">
        <v>80</v>
      </c>
      <c r="R1217">
        <v>460</v>
      </c>
      <c r="S1217" t="s">
        <v>79</v>
      </c>
      <c r="T1217" t="s">
        <v>82</v>
      </c>
      <c r="U1217" t="s">
        <v>82</v>
      </c>
      <c r="V1217" t="s">
        <v>2050</v>
      </c>
    </row>
    <row r="1218" spans="1:22" ht="16.5" thickBot="1" x14ac:dyDescent="0.3">
      <c r="A1218" s="15"/>
      <c r="G1218" s="24"/>
      <c r="H1218" s="9" t="s">
        <v>2902</v>
      </c>
    </row>
    <row r="1219" spans="1:22" ht="16.5" thickBot="1" x14ac:dyDescent="0.3">
      <c r="A1219" s="15"/>
      <c r="G1219" s="24"/>
      <c r="H1219" s="9" t="s">
        <v>2903</v>
      </c>
    </row>
    <row r="1220" spans="1:22" ht="16.5" thickBot="1" x14ac:dyDescent="0.3">
      <c r="A1220" s="15" t="s">
        <v>677</v>
      </c>
      <c r="B1220" s="16" t="s">
        <v>1697</v>
      </c>
      <c r="C1220" s="16" t="s">
        <v>1766</v>
      </c>
      <c r="D1220" s="16">
        <v>225</v>
      </c>
      <c r="E1220" s="16">
        <v>75</v>
      </c>
      <c r="F1220" s="16">
        <v>17</v>
      </c>
      <c r="G1220" s="24" t="s">
        <v>2191</v>
      </c>
      <c r="H1220" s="9" t="s">
        <v>2849</v>
      </c>
      <c r="I1220" t="s">
        <v>77</v>
      </c>
      <c r="J1220" t="s">
        <v>84</v>
      </c>
      <c r="K1220" t="s">
        <v>2028</v>
      </c>
      <c r="L1220" t="s">
        <v>2123</v>
      </c>
      <c r="M1220" t="s">
        <v>2044</v>
      </c>
      <c r="N1220">
        <f t="shared" si="22"/>
        <v>170</v>
      </c>
      <c r="O1220" t="s">
        <v>2053</v>
      </c>
      <c r="P1220" t="s">
        <v>2081</v>
      </c>
      <c r="Q1220" t="s">
        <v>2081</v>
      </c>
      <c r="R1220" t="s">
        <v>2081</v>
      </c>
      <c r="S1220" t="s">
        <v>79</v>
      </c>
      <c r="T1220" t="s">
        <v>82</v>
      </c>
      <c r="U1220" t="s">
        <v>82</v>
      </c>
      <c r="V1220">
        <v>10</v>
      </c>
    </row>
    <row r="1221" spans="1:22" ht="16.5" thickBot="1" x14ac:dyDescent="0.3">
      <c r="A1221" s="15"/>
      <c r="G1221" s="24"/>
      <c r="H1221" s="9" t="s">
        <v>2850</v>
      </c>
    </row>
    <row r="1222" spans="1:22" ht="16.5" thickBot="1" x14ac:dyDescent="0.3">
      <c r="A1222" s="15"/>
      <c r="G1222" s="24"/>
      <c r="H1222" s="9" t="s">
        <v>2851</v>
      </c>
    </row>
    <row r="1223" spans="1:22" ht="16.5" thickBot="1" x14ac:dyDescent="0.3">
      <c r="A1223" s="15" t="s">
        <v>678</v>
      </c>
      <c r="B1223" s="16" t="s">
        <v>1700</v>
      </c>
      <c r="C1223" s="16" t="s">
        <v>1781</v>
      </c>
      <c r="D1223" s="16">
        <v>225</v>
      </c>
      <c r="E1223" s="16">
        <v>70</v>
      </c>
      <c r="F1223" s="16">
        <v>15</v>
      </c>
      <c r="G1223" s="24" t="s">
        <v>2207</v>
      </c>
      <c r="H1223" s="9" t="s">
        <v>2951</v>
      </c>
      <c r="I1223" t="s">
        <v>77</v>
      </c>
      <c r="J1223" t="s">
        <v>1719</v>
      </c>
      <c r="K1223">
        <v>112</v>
      </c>
      <c r="L1223">
        <f>VLOOKUP(K1223,Sheet4!$A$2:$B$73,2,FALSE)</f>
        <v>1120</v>
      </c>
      <c r="M1223" t="s">
        <v>78</v>
      </c>
      <c r="N1223">
        <f t="shared" si="22"/>
        <v>180</v>
      </c>
      <c r="O1223" t="s">
        <v>2054</v>
      </c>
      <c r="P1223" t="s">
        <v>2081</v>
      </c>
      <c r="Q1223" t="s">
        <v>2081</v>
      </c>
      <c r="R1223" t="s">
        <v>2081</v>
      </c>
      <c r="S1223" t="s">
        <v>79</v>
      </c>
      <c r="T1223" t="s">
        <v>82</v>
      </c>
      <c r="U1223" t="s">
        <v>82</v>
      </c>
      <c r="V1223">
        <v>6</v>
      </c>
    </row>
    <row r="1224" spans="1:22" ht="16.5" thickBot="1" x14ac:dyDescent="0.3">
      <c r="A1224" s="15"/>
      <c r="G1224" s="24"/>
      <c r="H1224" s="9" t="s">
        <v>2952</v>
      </c>
    </row>
    <row r="1225" spans="1:22" ht="16.5" thickBot="1" x14ac:dyDescent="0.3">
      <c r="A1225" s="15"/>
      <c r="G1225" s="24"/>
      <c r="H1225" s="9" t="s">
        <v>2953</v>
      </c>
    </row>
    <row r="1226" spans="1:22" ht="16.5" thickBot="1" x14ac:dyDescent="0.3">
      <c r="A1226" s="15" t="s">
        <v>398</v>
      </c>
      <c r="B1226" s="16" t="s">
        <v>75</v>
      </c>
      <c r="C1226" s="16" t="s">
        <v>1784</v>
      </c>
      <c r="D1226" s="16">
        <v>275</v>
      </c>
      <c r="E1226" s="16">
        <v>65</v>
      </c>
      <c r="F1226" s="16">
        <v>20</v>
      </c>
      <c r="G1226" s="24" t="s">
        <v>2282</v>
      </c>
      <c r="I1226" t="s">
        <v>77</v>
      </c>
      <c r="J1226" t="s">
        <v>84</v>
      </c>
      <c r="K1226" t="s">
        <v>2014</v>
      </c>
      <c r="L1226" t="s">
        <v>2129</v>
      </c>
      <c r="M1226" t="s">
        <v>2039</v>
      </c>
      <c r="N1226">
        <f t="shared" si="22"/>
        <v>160</v>
      </c>
      <c r="O1226" t="s">
        <v>2053</v>
      </c>
      <c r="P1226" t="s">
        <v>2081</v>
      </c>
      <c r="Q1226" t="s">
        <v>2081</v>
      </c>
      <c r="R1226" t="s">
        <v>2081</v>
      </c>
      <c r="S1226" t="s">
        <v>79</v>
      </c>
      <c r="T1226" t="s">
        <v>82</v>
      </c>
      <c r="U1226" t="s">
        <v>82</v>
      </c>
      <c r="V1226">
        <v>10</v>
      </c>
    </row>
    <row r="1227" spans="1:22" ht="16.5" thickBot="1" x14ac:dyDescent="0.3">
      <c r="A1227" s="15" t="s">
        <v>1394</v>
      </c>
      <c r="B1227" s="16" t="s">
        <v>75</v>
      </c>
      <c r="C1227" s="16" t="s">
        <v>1723</v>
      </c>
      <c r="D1227" s="16">
        <v>245</v>
      </c>
      <c r="E1227" s="16">
        <v>40</v>
      </c>
      <c r="F1227" s="16">
        <v>20</v>
      </c>
      <c r="G1227" s="24" t="s">
        <v>2260</v>
      </c>
      <c r="I1227" t="s">
        <v>1718</v>
      </c>
      <c r="J1227" t="s">
        <v>1996</v>
      </c>
      <c r="K1227">
        <v>95</v>
      </c>
      <c r="L1227">
        <f>VLOOKUP(K1227,Sheet4!$A$2:$B$73,2,FALSE)</f>
        <v>690</v>
      </c>
      <c r="M1227" t="s">
        <v>2040</v>
      </c>
      <c r="N1227">
        <f t="shared" si="22"/>
        <v>300</v>
      </c>
      <c r="O1227" t="s">
        <v>2052</v>
      </c>
      <c r="P1227" t="s">
        <v>2067</v>
      </c>
      <c r="Q1227" t="s">
        <v>80</v>
      </c>
      <c r="R1227">
        <v>300</v>
      </c>
      <c r="S1227" t="s">
        <v>79</v>
      </c>
      <c r="T1227" t="s">
        <v>82</v>
      </c>
      <c r="U1227" t="s">
        <v>2051</v>
      </c>
      <c r="V1227" t="s">
        <v>2050</v>
      </c>
    </row>
    <row r="1228" spans="1:22" ht="16.5" thickBot="1" x14ac:dyDescent="0.3">
      <c r="A1228" s="15" t="s">
        <v>681</v>
      </c>
      <c r="B1228" s="16" t="s">
        <v>1700</v>
      </c>
      <c r="C1228" s="16" t="s">
        <v>1752</v>
      </c>
      <c r="D1228" s="16">
        <v>255</v>
      </c>
      <c r="E1228" s="16">
        <v>65</v>
      </c>
      <c r="F1228" s="16">
        <v>17</v>
      </c>
      <c r="G1228" s="24" t="s">
        <v>2230</v>
      </c>
      <c r="I1228" t="s">
        <v>77</v>
      </c>
      <c r="J1228" t="s">
        <v>1719</v>
      </c>
      <c r="K1228">
        <v>110</v>
      </c>
      <c r="L1228">
        <f>VLOOKUP(K1228,Sheet4!$A$2:$B$73,2,FALSE)</f>
        <v>1060</v>
      </c>
      <c r="M1228" t="s">
        <v>2045</v>
      </c>
      <c r="N1228">
        <f t="shared" si="22"/>
        <v>190</v>
      </c>
      <c r="O1228" t="s">
        <v>2052</v>
      </c>
      <c r="P1228" t="s">
        <v>80</v>
      </c>
      <c r="Q1228" t="s">
        <v>81</v>
      </c>
      <c r="R1228">
        <v>440</v>
      </c>
      <c r="S1228" t="s">
        <v>79</v>
      </c>
      <c r="T1228" t="s">
        <v>82</v>
      </c>
      <c r="U1228" t="s">
        <v>82</v>
      </c>
      <c r="V1228" t="s">
        <v>2050</v>
      </c>
    </row>
    <row r="1229" spans="1:22" ht="16.5" thickBot="1" x14ac:dyDescent="0.3">
      <c r="A1229" s="15" t="s">
        <v>682</v>
      </c>
      <c r="B1229" s="16" t="s">
        <v>1700</v>
      </c>
      <c r="C1229" s="16" t="s">
        <v>1776</v>
      </c>
      <c r="D1229" s="16">
        <v>235</v>
      </c>
      <c r="E1229" s="16">
        <v>65</v>
      </c>
      <c r="F1229" s="16">
        <v>16</v>
      </c>
      <c r="G1229" s="24" t="s">
        <v>2214</v>
      </c>
      <c r="I1229" t="s">
        <v>1718</v>
      </c>
      <c r="J1229" t="s">
        <v>1720</v>
      </c>
      <c r="K1229">
        <v>103</v>
      </c>
      <c r="L1229">
        <f>VLOOKUP(K1229,Sheet4!$A$2:$B$73,2,FALSE)</f>
        <v>875</v>
      </c>
      <c r="M1229" t="s">
        <v>2045</v>
      </c>
      <c r="N1229">
        <f t="shared" si="22"/>
        <v>190</v>
      </c>
      <c r="O1229" t="s">
        <v>2052</v>
      </c>
      <c r="P1229" t="s">
        <v>80</v>
      </c>
      <c r="Q1229" t="s">
        <v>81</v>
      </c>
      <c r="R1229">
        <v>760</v>
      </c>
      <c r="S1229" t="s">
        <v>79</v>
      </c>
      <c r="T1229" t="s">
        <v>82</v>
      </c>
      <c r="U1229" t="s">
        <v>82</v>
      </c>
      <c r="V1229" t="s">
        <v>2050</v>
      </c>
    </row>
    <row r="1230" spans="1:22" ht="16.5" thickBot="1" x14ac:dyDescent="0.3">
      <c r="A1230" s="15" t="s">
        <v>683</v>
      </c>
      <c r="B1230" s="16" t="s">
        <v>1697</v>
      </c>
      <c r="C1230" s="16" t="s">
        <v>1884</v>
      </c>
      <c r="D1230" s="16">
        <v>245</v>
      </c>
      <c r="E1230" s="16">
        <v>40</v>
      </c>
      <c r="F1230" s="16">
        <v>18</v>
      </c>
      <c r="G1230" s="24" t="s">
        <v>2202</v>
      </c>
      <c r="H1230" s="9" t="s">
        <v>2896</v>
      </c>
      <c r="I1230" t="s">
        <v>1718</v>
      </c>
      <c r="J1230" t="s">
        <v>1995</v>
      </c>
      <c r="K1230">
        <v>97</v>
      </c>
      <c r="L1230">
        <f>VLOOKUP(K1230,Sheet4!$A$2:$B$73,2,FALSE)</f>
        <v>730</v>
      </c>
      <c r="M1230" t="s">
        <v>2040</v>
      </c>
      <c r="N1230">
        <f t="shared" si="22"/>
        <v>300</v>
      </c>
      <c r="O1230" t="s">
        <v>85</v>
      </c>
      <c r="P1230" t="s">
        <v>2067</v>
      </c>
      <c r="Q1230" t="s">
        <v>80</v>
      </c>
      <c r="R1230">
        <v>300</v>
      </c>
      <c r="S1230" t="s">
        <v>79</v>
      </c>
      <c r="T1230" t="s">
        <v>82</v>
      </c>
      <c r="U1230" t="s">
        <v>82</v>
      </c>
      <c r="V1230">
        <v>4</v>
      </c>
    </row>
    <row r="1231" spans="1:22" ht="16.5" thickBot="1" x14ac:dyDescent="0.3">
      <c r="A1231" s="15"/>
      <c r="G1231" s="24"/>
      <c r="H1231" s="9" t="s">
        <v>2897</v>
      </c>
    </row>
    <row r="1232" spans="1:22" ht="16.5" thickBot="1" x14ac:dyDescent="0.3">
      <c r="A1232" s="15"/>
      <c r="G1232" s="24"/>
      <c r="H1232" s="9" t="s">
        <v>2898</v>
      </c>
    </row>
    <row r="1233" spans="1:22" ht="16.5" thickBot="1" x14ac:dyDescent="0.3">
      <c r="A1233" s="15" t="s">
        <v>322</v>
      </c>
      <c r="B1233" s="16" t="s">
        <v>1703</v>
      </c>
      <c r="C1233" s="16" t="s">
        <v>1782</v>
      </c>
      <c r="D1233" s="16">
        <v>195</v>
      </c>
      <c r="E1233" s="16">
        <v>55</v>
      </c>
      <c r="F1233" s="16">
        <v>16</v>
      </c>
      <c r="G1233" s="24" t="s">
        <v>2172</v>
      </c>
      <c r="H1233" s="9" t="s">
        <v>2782</v>
      </c>
      <c r="I1233" t="s">
        <v>1718</v>
      </c>
      <c r="J1233" t="s">
        <v>1719</v>
      </c>
      <c r="K1233">
        <v>87</v>
      </c>
      <c r="L1233">
        <f>VLOOKUP(K1233,Sheet4!$A$2:$B$73,2,FALSE)</f>
        <v>545</v>
      </c>
      <c r="M1233" t="s">
        <v>2041</v>
      </c>
      <c r="N1233">
        <f t="shared" si="22"/>
        <v>210</v>
      </c>
      <c r="O1233" t="s">
        <v>2052</v>
      </c>
      <c r="P1233" t="s">
        <v>80</v>
      </c>
      <c r="Q1233" t="s">
        <v>80</v>
      </c>
      <c r="R1233">
        <v>320</v>
      </c>
      <c r="S1233" t="s">
        <v>79</v>
      </c>
      <c r="T1233" t="s">
        <v>82</v>
      </c>
      <c r="U1233" t="s">
        <v>82</v>
      </c>
      <c r="V1233" t="s">
        <v>2050</v>
      </c>
    </row>
    <row r="1234" spans="1:22" ht="16.5" thickBot="1" x14ac:dyDescent="0.3">
      <c r="A1234" s="15"/>
      <c r="G1234" s="24"/>
      <c r="H1234" s="9" t="s">
        <v>2783</v>
      </c>
    </row>
    <row r="1235" spans="1:22" ht="16.5" thickBot="1" x14ac:dyDescent="0.3">
      <c r="A1235" s="15"/>
      <c r="G1235" s="24"/>
      <c r="H1235" s="9" t="s">
        <v>2784</v>
      </c>
    </row>
    <row r="1236" spans="1:22" ht="16.5" thickBot="1" x14ac:dyDescent="0.3">
      <c r="A1236" s="15" t="s">
        <v>685</v>
      </c>
      <c r="B1236" s="16" t="s">
        <v>1699</v>
      </c>
      <c r="C1236" s="16" t="s">
        <v>1751</v>
      </c>
      <c r="D1236" s="16">
        <v>215</v>
      </c>
      <c r="E1236" s="16">
        <v>65</v>
      </c>
      <c r="F1236" s="16">
        <v>15</v>
      </c>
      <c r="G1236" s="24" t="s">
        <v>2374</v>
      </c>
      <c r="I1236" t="s">
        <v>1718</v>
      </c>
      <c r="J1236" t="s">
        <v>1719</v>
      </c>
      <c r="K1236">
        <v>96</v>
      </c>
      <c r="L1236">
        <f>VLOOKUP(K1236,Sheet4!$A$2:$B$73,2,FALSE)</f>
        <v>710</v>
      </c>
      <c r="M1236" t="s">
        <v>2045</v>
      </c>
      <c r="N1236">
        <f t="shared" si="22"/>
        <v>190</v>
      </c>
      <c r="O1236" t="s">
        <v>2052</v>
      </c>
      <c r="P1236" t="s">
        <v>81</v>
      </c>
      <c r="Q1236" t="s">
        <v>81</v>
      </c>
      <c r="R1236">
        <v>440</v>
      </c>
      <c r="S1236" t="s">
        <v>79</v>
      </c>
      <c r="T1236" t="s">
        <v>82</v>
      </c>
      <c r="U1236" t="s">
        <v>82</v>
      </c>
      <c r="V1236" t="s">
        <v>2050</v>
      </c>
    </row>
    <row r="1237" spans="1:22" ht="16.5" thickBot="1" x14ac:dyDescent="0.3">
      <c r="A1237" s="15" t="s">
        <v>686</v>
      </c>
      <c r="B1237" s="16" t="s">
        <v>1700</v>
      </c>
      <c r="C1237" s="16" t="s">
        <v>1817</v>
      </c>
      <c r="D1237" s="16">
        <v>245</v>
      </c>
      <c r="E1237" s="16">
        <v>75</v>
      </c>
      <c r="F1237" s="16">
        <v>16</v>
      </c>
      <c r="G1237" s="24" t="s">
        <v>2229</v>
      </c>
      <c r="I1237" t="s">
        <v>77</v>
      </c>
      <c r="J1237" t="s">
        <v>84</v>
      </c>
      <c r="K1237">
        <v>120</v>
      </c>
      <c r="L1237">
        <f>VLOOKUP(K1237,Sheet4!$A$2:$B$73,2,FALSE)</f>
        <v>1400</v>
      </c>
      <c r="M1237" t="s">
        <v>2044</v>
      </c>
      <c r="N1237">
        <f t="shared" si="22"/>
        <v>170</v>
      </c>
      <c r="O1237" t="s">
        <v>2052</v>
      </c>
      <c r="P1237" t="s">
        <v>80</v>
      </c>
      <c r="Q1237" t="s">
        <v>81</v>
      </c>
      <c r="R1237">
        <v>640</v>
      </c>
      <c r="S1237" t="s">
        <v>79</v>
      </c>
      <c r="T1237" t="s">
        <v>82</v>
      </c>
      <c r="U1237" t="s">
        <v>82</v>
      </c>
      <c r="V1237" t="s">
        <v>2050</v>
      </c>
    </row>
    <row r="1238" spans="1:22" ht="16.5" thickBot="1" x14ac:dyDescent="0.3">
      <c r="A1238" s="15" t="s">
        <v>687</v>
      </c>
      <c r="B1238" s="16" t="s">
        <v>1700</v>
      </c>
      <c r="C1238" s="16" t="s">
        <v>1792</v>
      </c>
      <c r="D1238" s="16">
        <v>235</v>
      </c>
      <c r="E1238" s="16">
        <v>60</v>
      </c>
      <c r="F1238" s="16">
        <v>18</v>
      </c>
      <c r="G1238" s="24" t="s">
        <v>2235</v>
      </c>
      <c r="I1238" t="s">
        <v>77</v>
      </c>
      <c r="J1238" t="s">
        <v>1719</v>
      </c>
      <c r="K1238">
        <v>103</v>
      </c>
      <c r="L1238">
        <f>VLOOKUP(K1238,Sheet4!$A$2:$B$73,2,FALSE)</f>
        <v>875</v>
      </c>
      <c r="M1238" t="s">
        <v>2041</v>
      </c>
      <c r="N1238">
        <f t="shared" si="22"/>
        <v>210</v>
      </c>
      <c r="O1238" t="s">
        <v>2052</v>
      </c>
      <c r="P1238" t="s">
        <v>80</v>
      </c>
      <c r="Q1238" t="s">
        <v>80</v>
      </c>
      <c r="R1238">
        <v>740</v>
      </c>
      <c r="S1238" t="s">
        <v>79</v>
      </c>
      <c r="T1238" t="s">
        <v>82</v>
      </c>
      <c r="U1238" t="s">
        <v>82</v>
      </c>
      <c r="V1238" t="s">
        <v>2050</v>
      </c>
    </row>
    <row r="1239" spans="1:22" ht="16.5" thickBot="1" x14ac:dyDescent="0.3">
      <c r="A1239" s="15" t="s">
        <v>688</v>
      </c>
      <c r="B1239" s="16" t="s">
        <v>1700</v>
      </c>
      <c r="C1239" s="16" t="s">
        <v>1860</v>
      </c>
      <c r="D1239" s="16">
        <v>255</v>
      </c>
      <c r="E1239" s="16">
        <v>45</v>
      </c>
      <c r="F1239" s="16">
        <v>19</v>
      </c>
      <c r="G1239" s="24" t="s">
        <v>2228</v>
      </c>
      <c r="I1239" t="s">
        <v>77</v>
      </c>
      <c r="J1239" t="s">
        <v>1719</v>
      </c>
      <c r="K1239">
        <v>100</v>
      </c>
      <c r="L1239">
        <f>VLOOKUP(K1239,Sheet4!$A$2:$B$73,2,FALSE)</f>
        <v>800</v>
      </c>
      <c r="M1239" t="s">
        <v>2043</v>
      </c>
      <c r="N1239">
        <f t="shared" si="22"/>
        <v>270</v>
      </c>
      <c r="O1239" t="s">
        <v>2052</v>
      </c>
      <c r="P1239" t="s">
        <v>2067</v>
      </c>
      <c r="Q1239" t="s">
        <v>80</v>
      </c>
      <c r="R1239">
        <v>300</v>
      </c>
      <c r="S1239" t="s">
        <v>79</v>
      </c>
      <c r="T1239" t="s">
        <v>2051</v>
      </c>
      <c r="U1239" t="s">
        <v>82</v>
      </c>
      <c r="V1239" t="s">
        <v>2050</v>
      </c>
    </row>
    <row r="1240" spans="1:22" ht="16.5" thickBot="1" x14ac:dyDescent="0.3">
      <c r="A1240" s="15" t="s">
        <v>689</v>
      </c>
      <c r="B1240" s="16" t="s">
        <v>75</v>
      </c>
      <c r="C1240" s="16" t="s">
        <v>1889</v>
      </c>
      <c r="D1240" s="16">
        <v>245</v>
      </c>
      <c r="E1240" s="16">
        <v>75</v>
      </c>
      <c r="F1240" s="16">
        <v>17</v>
      </c>
      <c r="G1240" s="24" t="s">
        <v>2303</v>
      </c>
      <c r="I1240" t="s">
        <v>77</v>
      </c>
      <c r="J1240" t="s">
        <v>84</v>
      </c>
      <c r="K1240" t="s">
        <v>1999</v>
      </c>
      <c r="L1240" t="s">
        <v>2089</v>
      </c>
      <c r="M1240" t="s">
        <v>2039</v>
      </c>
      <c r="N1240">
        <f t="shared" si="22"/>
        <v>160</v>
      </c>
      <c r="O1240" t="s">
        <v>2053</v>
      </c>
      <c r="P1240" t="s">
        <v>2081</v>
      </c>
      <c r="Q1240" t="s">
        <v>2081</v>
      </c>
      <c r="R1240" t="s">
        <v>2081</v>
      </c>
      <c r="S1240" t="s">
        <v>79</v>
      </c>
      <c r="T1240" t="s">
        <v>82</v>
      </c>
      <c r="U1240" t="s">
        <v>82</v>
      </c>
      <c r="V1240">
        <v>10</v>
      </c>
    </row>
    <row r="1241" spans="1:22" ht="16.5" thickBot="1" x14ac:dyDescent="0.3">
      <c r="A1241" s="15" t="s">
        <v>690</v>
      </c>
      <c r="B1241" s="16" t="s">
        <v>1700</v>
      </c>
      <c r="C1241" s="16" t="s">
        <v>1792</v>
      </c>
      <c r="D1241" s="16">
        <v>255</v>
      </c>
      <c r="E1241" s="16">
        <v>60</v>
      </c>
      <c r="F1241" s="16">
        <v>19</v>
      </c>
      <c r="G1241" s="24" t="s">
        <v>2235</v>
      </c>
      <c r="I1241" t="s">
        <v>77</v>
      </c>
      <c r="J1241" t="s">
        <v>1719</v>
      </c>
      <c r="K1241">
        <v>109</v>
      </c>
      <c r="L1241">
        <f>VLOOKUP(K1241,Sheet4!$A$2:$B$73,2,FALSE)</f>
        <v>1030</v>
      </c>
      <c r="M1241" t="s">
        <v>2041</v>
      </c>
      <c r="N1241">
        <f t="shared" si="22"/>
        <v>210</v>
      </c>
      <c r="O1241" t="s">
        <v>2052</v>
      </c>
      <c r="P1241" t="s">
        <v>80</v>
      </c>
      <c r="Q1241" t="s">
        <v>80</v>
      </c>
      <c r="R1241">
        <v>740</v>
      </c>
      <c r="S1241" t="s">
        <v>79</v>
      </c>
      <c r="T1241" t="s">
        <v>82</v>
      </c>
      <c r="U1241" t="s">
        <v>82</v>
      </c>
      <c r="V1241" t="s">
        <v>2050</v>
      </c>
    </row>
    <row r="1242" spans="1:22" ht="16.5" thickBot="1" x14ac:dyDescent="0.3">
      <c r="A1242" s="15">
        <v>60162</v>
      </c>
      <c r="B1242" s="16" t="s">
        <v>1705</v>
      </c>
      <c r="C1242" s="16" t="s">
        <v>2577</v>
      </c>
      <c r="D1242" s="16">
        <v>265</v>
      </c>
      <c r="E1242" s="16">
        <v>60</v>
      </c>
      <c r="F1242" s="16">
        <v>18</v>
      </c>
      <c r="G1242" s="24" t="s">
        <v>2578</v>
      </c>
      <c r="I1242" t="s">
        <v>1718</v>
      </c>
      <c r="J1242" t="s">
        <v>1719</v>
      </c>
      <c r="K1242">
        <v>110</v>
      </c>
      <c r="L1242">
        <f>VLOOKUP(K1242,Sheet4!$A$2:$B$73,2,FALSE)</f>
        <v>1060</v>
      </c>
      <c r="M1242" t="s">
        <v>2041</v>
      </c>
      <c r="N1242">
        <f t="shared" si="22"/>
        <v>210</v>
      </c>
      <c r="O1242" t="s">
        <v>2052</v>
      </c>
      <c r="P1242" t="s">
        <v>80</v>
      </c>
      <c r="Q1242" t="s">
        <v>80</v>
      </c>
      <c r="R1242">
        <v>440</v>
      </c>
      <c r="S1242" t="s">
        <v>79</v>
      </c>
      <c r="T1242" t="s">
        <v>2051</v>
      </c>
      <c r="U1242" t="s">
        <v>82</v>
      </c>
      <c r="V1242" t="s">
        <v>2050</v>
      </c>
    </row>
    <row r="1243" spans="1:22" ht="16.5" thickBot="1" x14ac:dyDescent="0.3">
      <c r="A1243" s="15" t="s">
        <v>691</v>
      </c>
      <c r="B1243" s="16" t="s">
        <v>1697</v>
      </c>
      <c r="C1243" s="16" t="s">
        <v>1841</v>
      </c>
      <c r="D1243" s="16">
        <v>235</v>
      </c>
      <c r="E1243" s="16">
        <v>65</v>
      </c>
      <c r="F1243" s="16">
        <v>16</v>
      </c>
      <c r="G1243" s="24" t="s">
        <v>2198</v>
      </c>
      <c r="H1243" s="9" t="s">
        <v>2884</v>
      </c>
      <c r="I1243" t="s">
        <v>1718</v>
      </c>
      <c r="J1243" t="s">
        <v>1720</v>
      </c>
      <c r="K1243">
        <v>103</v>
      </c>
      <c r="L1243">
        <f>VLOOKUP(K1243,Sheet4!$A$2:$B$73,2,FALSE)</f>
        <v>875</v>
      </c>
      <c r="M1243" t="s">
        <v>2045</v>
      </c>
      <c r="N1243">
        <f t="shared" ref="N1243:N1294" si="23">IF(M1243="L",120,IF(M1243="M", 130, IF(M1243="N",140, IF(M1243="P",150,IF(M1243="Q",160,IF(M1243="R",170,IF(M1243="S",180,IF(M1243="T",190,IF(M1243="H",210, IF(M1243="V",240,IF(M1243="W",270,IF(M1243="Y",300,"error"))))))))))))</f>
        <v>190</v>
      </c>
      <c r="O1243" t="s">
        <v>2052</v>
      </c>
      <c r="P1243" t="s">
        <v>80</v>
      </c>
      <c r="Q1243" t="s">
        <v>81</v>
      </c>
      <c r="R1243">
        <v>540</v>
      </c>
      <c r="S1243" t="s">
        <v>79</v>
      </c>
      <c r="T1243" t="s">
        <v>82</v>
      </c>
      <c r="U1243" t="s">
        <v>82</v>
      </c>
      <c r="V1243" t="s">
        <v>2050</v>
      </c>
    </row>
    <row r="1244" spans="1:22" ht="16.5" thickBot="1" x14ac:dyDescent="0.3">
      <c r="A1244" s="15"/>
      <c r="G1244" s="24"/>
      <c r="H1244" s="9" t="s">
        <v>2885</v>
      </c>
    </row>
    <row r="1245" spans="1:22" ht="16.5" thickBot="1" x14ac:dyDescent="0.3">
      <c r="A1245" s="15"/>
      <c r="G1245" s="24"/>
      <c r="H1245" s="9" t="s">
        <v>2886</v>
      </c>
    </row>
    <row r="1246" spans="1:22" ht="16.5" thickBot="1" x14ac:dyDescent="0.3">
      <c r="A1246" s="15" t="s">
        <v>692</v>
      </c>
      <c r="B1246" s="16" t="s">
        <v>1697</v>
      </c>
      <c r="C1246" s="16" t="s">
        <v>1884</v>
      </c>
      <c r="D1246" s="16">
        <v>235</v>
      </c>
      <c r="E1246" s="16">
        <v>45</v>
      </c>
      <c r="F1246" s="16">
        <v>17</v>
      </c>
      <c r="G1246" s="24" t="s">
        <v>2202</v>
      </c>
      <c r="H1246" s="9" t="s">
        <v>2896</v>
      </c>
      <c r="I1246" t="s">
        <v>1718</v>
      </c>
      <c r="J1246" t="s">
        <v>1995</v>
      </c>
      <c r="K1246">
        <v>97</v>
      </c>
      <c r="L1246">
        <f>VLOOKUP(K1246,Sheet4!$A$2:$B$73,2,FALSE)</f>
        <v>730</v>
      </c>
      <c r="M1246" t="s">
        <v>2040</v>
      </c>
      <c r="N1246">
        <f t="shared" si="23"/>
        <v>300</v>
      </c>
      <c r="O1246" t="s">
        <v>2054</v>
      </c>
      <c r="P1246" t="s">
        <v>2067</v>
      </c>
      <c r="Q1246" t="s">
        <v>80</v>
      </c>
      <c r="R1246">
        <v>300</v>
      </c>
      <c r="S1246" t="s">
        <v>79</v>
      </c>
      <c r="T1246" t="s">
        <v>82</v>
      </c>
      <c r="U1246" t="s">
        <v>82</v>
      </c>
      <c r="V1246">
        <v>6</v>
      </c>
    </row>
    <row r="1247" spans="1:22" ht="16.5" thickBot="1" x14ac:dyDescent="0.3">
      <c r="A1247" s="15"/>
      <c r="G1247" s="24"/>
      <c r="H1247" s="9" t="s">
        <v>2897</v>
      </c>
    </row>
    <row r="1248" spans="1:22" ht="16.5" thickBot="1" x14ac:dyDescent="0.3">
      <c r="A1248" s="15"/>
      <c r="G1248" s="24"/>
      <c r="H1248" s="9" t="s">
        <v>2898</v>
      </c>
    </row>
    <row r="1249" spans="1:22" ht="16.5" thickBot="1" x14ac:dyDescent="0.3">
      <c r="A1249" s="15" t="s">
        <v>693</v>
      </c>
      <c r="B1249" s="16" t="s">
        <v>75</v>
      </c>
      <c r="C1249" s="16" t="s">
        <v>2280</v>
      </c>
      <c r="D1249" s="16">
        <v>225</v>
      </c>
      <c r="E1249" s="16">
        <v>60</v>
      </c>
      <c r="F1249" s="16">
        <v>17</v>
      </c>
      <c r="G1249" s="24" t="s">
        <v>2282</v>
      </c>
      <c r="I1249" t="s">
        <v>77</v>
      </c>
      <c r="J1249" t="s">
        <v>1719</v>
      </c>
      <c r="K1249">
        <v>99</v>
      </c>
      <c r="L1249">
        <f>VLOOKUP(K1249,Sheet4!$A$2:$B$73,2,FALSE)</f>
        <v>775</v>
      </c>
      <c r="M1249" t="s">
        <v>2042</v>
      </c>
      <c r="N1249">
        <f t="shared" si="23"/>
        <v>240</v>
      </c>
      <c r="O1249" t="s">
        <v>2052</v>
      </c>
      <c r="P1249" t="s">
        <v>80</v>
      </c>
      <c r="Q1249" t="s">
        <v>80</v>
      </c>
      <c r="R1249">
        <v>440</v>
      </c>
      <c r="S1249" t="s">
        <v>79</v>
      </c>
      <c r="T1249" t="s">
        <v>82</v>
      </c>
      <c r="U1249" t="s">
        <v>82</v>
      </c>
      <c r="V1249" t="s">
        <v>2050</v>
      </c>
    </row>
    <row r="1250" spans="1:22" ht="16.5" thickBot="1" x14ac:dyDescent="0.3">
      <c r="A1250" s="15" t="s">
        <v>694</v>
      </c>
      <c r="B1250" s="16" t="s">
        <v>75</v>
      </c>
      <c r="C1250" s="16" t="s">
        <v>1795</v>
      </c>
      <c r="D1250" s="16">
        <v>255</v>
      </c>
      <c r="E1250" s="16">
        <v>65</v>
      </c>
      <c r="F1250" s="16">
        <v>17</v>
      </c>
      <c r="G1250" s="24" t="s">
        <v>2295</v>
      </c>
      <c r="I1250" t="s">
        <v>77</v>
      </c>
      <c r="J1250" t="s">
        <v>84</v>
      </c>
      <c r="K1250">
        <v>110</v>
      </c>
      <c r="L1250">
        <f>VLOOKUP(K1250,Sheet4!$A$2:$B$73,2,FALSE)</f>
        <v>1060</v>
      </c>
      <c r="M1250" t="s">
        <v>2045</v>
      </c>
      <c r="N1250">
        <f t="shared" si="23"/>
        <v>190</v>
      </c>
      <c r="O1250" t="s">
        <v>2052</v>
      </c>
      <c r="P1250" t="s">
        <v>80</v>
      </c>
      <c r="Q1250" t="s">
        <v>81</v>
      </c>
      <c r="R1250">
        <v>640</v>
      </c>
      <c r="S1250" t="s">
        <v>79</v>
      </c>
      <c r="T1250" t="s">
        <v>82</v>
      </c>
      <c r="U1250" t="s">
        <v>82</v>
      </c>
      <c r="V1250" t="s">
        <v>2050</v>
      </c>
    </row>
    <row r="1251" spans="1:22" ht="16.5" thickBot="1" x14ac:dyDescent="0.3">
      <c r="A1251" s="15" t="s">
        <v>1389</v>
      </c>
      <c r="B1251" s="16" t="s">
        <v>75</v>
      </c>
      <c r="C1251" s="16" t="s">
        <v>1832</v>
      </c>
      <c r="D1251" s="16">
        <v>245</v>
      </c>
      <c r="E1251" s="16">
        <v>40</v>
      </c>
      <c r="F1251" s="16">
        <v>20</v>
      </c>
      <c r="G1251" s="24" t="s">
        <v>2261</v>
      </c>
      <c r="I1251" t="s">
        <v>1718</v>
      </c>
      <c r="J1251" t="s">
        <v>1996</v>
      </c>
      <c r="K1251">
        <v>95</v>
      </c>
      <c r="L1251">
        <f>VLOOKUP(K1251,Sheet4!$A$2:$B$73,2,FALSE)</f>
        <v>690</v>
      </c>
      <c r="M1251" t="s">
        <v>2042</v>
      </c>
      <c r="N1251">
        <f t="shared" si="23"/>
        <v>240</v>
      </c>
      <c r="O1251" t="s">
        <v>2052</v>
      </c>
      <c r="P1251" t="s">
        <v>2067</v>
      </c>
      <c r="Q1251" t="s">
        <v>80</v>
      </c>
      <c r="R1251">
        <v>500</v>
      </c>
      <c r="S1251" t="s">
        <v>79</v>
      </c>
      <c r="T1251" t="s">
        <v>2051</v>
      </c>
      <c r="U1251" t="s">
        <v>2051</v>
      </c>
      <c r="V1251" t="s">
        <v>2050</v>
      </c>
    </row>
    <row r="1252" spans="1:22" ht="16.5" thickBot="1" x14ac:dyDescent="0.3">
      <c r="A1252" s="15" t="s">
        <v>696</v>
      </c>
      <c r="B1252" s="16" t="s">
        <v>1704</v>
      </c>
      <c r="C1252" s="16" t="s">
        <v>1840</v>
      </c>
      <c r="D1252" s="16">
        <v>185</v>
      </c>
      <c r="E1252" s="16">
        <v>65</v>
      </c>
      <c r="F1252" s="16">
        <v>15</v>
      </c>
      <c r="G1252" s="24" t="s">
        <v>2388</v>
      </c>
      <c r="I1252" t="s">
        <v>1718</v>
      </c>
      <c r="J1252" t="s">
        <v>1719</v>
      </c>
      <c r="K1252">
        <v>86</v>
      </c>
      <c r="L1252">
        <f>VLOOKUP(K1252,Sheet4!$A$2:$B$73,2,FALSE)</f>
        <v>530</v>
      </c>
      <c r="M1252" t="s">
        <v>2041</v>
      </c>
      <c r="N1252">
        <f t="shared" si="23"/>
        <v>210</v>
      </c>
      <c r="O1252" t="s">
        <v>2052</v>
      </c>
      <c r="P1252" t="s">
        <v>80</v>
      </c>
      <c r="Q1252" t="s">
        <v>80</v>
      </c>
      <c r="R1252">
        <v>400</v>
      </c>
      <c r="S1252" t="s">
        <v>79</v>
      </c>
      <c r="T1252" t="s">
        <v>82</v>
      </c>
      <c r="U1252" t="s">
        <v>82</v>
      </c>
      <c r="V1252" t="s">
        <v>2050</v>
      </c>
    </row>
    <row r="1253" spans="1:22" ht="16.5" thickBot="1" x14ac:dyDescent="0.3">
      <c r="A1253" s="15">
        <v>22963</v>
      </c>
      <c r="B1253" s="16" t="s">
        <v>1705</v>
      </c>
      <c r="C1253" s="16" t="s">
        <v>2575</v>
      </c>
      <c r="D1253" s="16">
        <v>225</v>
      </c>
      <c r="E1253" s="16">
        <v>65</v>
      </c>
      <c r="F1253" s="16">
        <v>17</v>
      </c>
      <c r="G1253" s="24" t="s">
        <v>2576</v>
      </c>
      <c r="I1253" t="s">
        <v>77</v>
      </c>
      <c r="J1253" t="s">
        <v>1719</v>
      </c>
      <c r="K1253">
        <v>102</v>
      </c>
      <c r="L1253">
        <f>VLOOKUP(K1253,Sheet4!$A$2:$B$73,2,FALSE)</f>
        <v>850</v>
      </c>
      <c r="M1253" t="s">
        <v>2041</v>
      </c>
      <c r="N1253">
        <f t="shared" si="23"/>
        <v>210</v>
      </c>
      <c r="O1253" t="s">
        <v>2052</v>
      </c>
      <c r="P1253" t="s">
        <v>80</v>
      </c>
      <c r="Q1253" t="s">
        <v>80</v>
      </c>
      <c r="R1253">
        <v>440</v>
      </c>
      <c r="S1253" t="s">
        <v>79</v>
      </c>
      <c r="T1253" t="s">
        <v>82</v>
      </c>
      <c r="U1253" t="s">
        <v>82</v>
      </c>
      <c r="V1253" t="s">
        <v>2050</v>
      </c>
    </row>
    <row r="1254" spans="1:22" ht="16.5" thickBot="1" x14ac:dyDescent="0.3">
      <c r="A1254" s="15">
        <v>48444</v>
      </c>
      <c r="B1254" s="16" t="s">
        <v>1705</v>
      </c>
      <c r="C1254" s="16" t="s">
        <v>2511</v>
      </c>
      <c r="D1254" s="16">
        <v>185</v>
      </c>
      <c r="E1254" s="16">
        <v>60</v>
      </c>
      <c r="F1254" s="16">
        <v>14</v>
      </c>
      <c r="G1254" s="24" t="s">
        <v>2512</v>
      </c>
      <c r="I1254" t="s">
        <v>1718</v>
      </c>
      <c r="J1254" t="s">
        <v>1719</v>
      </c>
      <c r="K1254">
        <v>82</v>
      </c>
      <c r="L1254">
        <f>VLOOKUP(K1254,Sheet4!$A$2:$B$73,2,FALSE)</f>
        <v>475</v>
      </c>
      <c r="M1254" t="s">
        <v>2041</v>
      </c>
      <c r="N1254">
        <f t="shared" si="23"/>
        <v>210</v>
      </c>
      <c r="O1254" t="s">
        <v>2052</v>
      </c>
      <c r="P1254" t="s">
        <v>80</v>
      </c>
      <c r="Q1254" t="s">
        <v>80</v>
      </c>
      <c r="R1254">
        <v>420</v>
      </c>
      <c r="S1254" t="s">
        <v>79</v>
      </c>
      <c r="T1254" t="s">
        <v>82</v>
      </c>
      <c r="U1254" t="s">
        <v>82</v>
      </c>
      <c r="V1254" t="s">
        <v>2050</v>
      </c>
    </row>
    <row r="1255" spans="1:22" ht="16.5" thickBot="1" x14ac:dyDescent="0.3">
      <c r="A1255" s="15" t="s">
        <v>1693</v>
      </c>
      <c r="B1255" s="16" t="s">
        <v>1703</v>
      </c>
      <c r="C1255" s="16" t="s">
        <v>1839</v>
      </c>
      <c r="D1255" s="16">
        <v>285</v>
      </c>
      <c r="E1255" s="16">
        <v>45</v>
      </c>
      <c r="F1255" s="16">
        <v>20</v>
      </c>
      <c r="G1255" s="24" t="s">
        <v>2148</v>
      </c>
      <c r="H1255" s="9" t="s">
        <v>2710</v>
      </c>
      <c r="I1255" t="s">
        <v>77</v>
      </c>
      <c r="J1255" t="s">
        <v>1996</v>
      </c>
      <c r="K1255">
        <v>112</v>
      </c>
      <c r="L1255">
        <f>VLOOKUP(K1255,Sheet4!$A$2:$B$73,2,FALSE)</f>
        <v>1120</v>
      </c>
      <c r="M1255" t="s">
        <v>2040</v>
      </c>
      <c r="N1255">
        <f t="shared" si="23"/>
        <v>300</v>
      </c>
      <c r="O1255" t="s">
        <v>85</v>
      </c>
      <c r="P1255" t="s">
        <v>80</v>
      </c>
      <c r="Q1255" t="s">
        <v>80</v>
      </c>
      <c r="R1255">
        <v>300</v>
      </c>
      <c r="S1255" t="s">
        <v>79</v>
      </c>
      <c r="T1255" t="s">
        <v>82</v>
      </c>
      <c r="U1255" t="s">
        <v>82</v>
      </c>
      <c r="V1255" t="s">
        <v>2050</v>
      </c>
    </row>
    <row r="1256" spans="1:22" ht="16.5" thickBot="1" x14ac:dyDescent="0.3">
      <c r="A1256" s="15"/>
      <c r="G1256" s="24"/>
      <c r="H1256" s="9" t="s">
        <v>2711</v>
      </c>
    </row>
    <row r="1257" spans="1:22" ht="16.5" thickBot="1" x14ac:dyDescent="0.3">
      <c r="A1257" s="15"/>
      <c r="G1257" s="24"/>
      <c r="H1257" s="9" t="s">
        <v>2712</v>
      </c>
    </row>
    <row r="1258" spans="1:22" ht="16.5" thickBot="1" x14ac:dyDescent="0.3">
      <c r="A1258" s="15" t="s">
        <v>698</v>
      </c>
      <c r="B1258" s="16" t="s">
        <v>1697</v>
      </c>
      <c r="C1258" s="16" t="s">
        <v>1762</v>
      </c>
      <c r="D1258" s="16">
        <v>9.5</v>
      </c>
      <c r="E1258" s="16">
        <v>90</v>
      </c>
      <c r="F1258" s="16">
        <v>15</v>
      </c>
      <c r="G1258" s="24" t="s">
        <v>2187</v>
      </c>
      <c r="H1258" s="9" t="s">
        <v>2840</v>
      </c>
      <c r="I1258" t="s">
        <v>77</v>
      </c>
      <c r="J1258" t="s">
        <v>84</v>
      </c>
      <c r="K1258">
        <v>104</v>
      </c>
      <c r="L1258">
        <f>VLOOKUP(K1258,Sheet4!$A$2:$B$73,2,FALSE)</f>
        <v>900</v>
      </c>
      <c r="M1258" t="s">
        <v>2044</v>
      </c>
      <c r="N1258">
        <f t="shared" si="23"/>
        <v>170</v>
      </c>
      <c r="O1258" t="s">
        <v>2054</v>
      </c>
      <c r="P1258" t="s">
        <v>2081</v>
      </c>
      <c r="Q1258" t="s">
        <v>2081</v>
      </c>
      <c r="R1258" t="s">
        <v>2081</v>
      </c>
      <c r="S1258" t="s">
        <v>2640</v>
      </c>
      <c r="T1258" t="s">
        <v>82</v>
      </c>
      <c r="U1258" t="s">
        <v>82</v>
      </c>
      <c r="V1258">
        <v>6</v>
      </c>
    </row>
    <row r="1259" spans="1:22" ht="16.5" thickBot="1" x14ac:dyDescent="0.3">
      <c r="A1259" s="15"/>
      <c r="G1259" s="24"/>
      <c r="H1259" s="9" t="s">
        <v>2842</v>
      </c>
    </row>
    <row r="1260" spans="1:22" ht="16.5" thickBot="1" x14ac:dyDescent="0.3">
      <c r="A1260" s="15"/>
      <c r="G1260" s="24"/>
      <c r="H1260" s="9" t="s">
        <v>2841</v>
      </c>
    </row>
    <row r="1261" spans="1:22" ht="16.5" thickBot="1" x14ac:dyDescent="0.3">
      <c r="A1261" s="15" t="s">
        <v>699</v>
      </c>
      <c r="B1261" s="16" t="s">
        <v>1700</v>
      </c>
      <c r="C1261" s="16" t="s">
        <v>1860</v>
      </c>
      <c r="D1261" s="16">
        <v>295</v>
      </c>
      <c r="E1261" s="16">
        <v>45</v>
      </c>
      <c r="F1261" s="16">
        <v>20</v>
      </c>
      <c r="G1261" s="24" t="s">
        <v>2228</v>
      </c>
      <c r="I1261" t="s">
        <v>77</v>
      </c>
      <c r="J1261" t="s">
        <v>1719</v>
      </c>
      <c r="K1261">
        <v>110</v>
      </c>
      <c r="L1261">
        <f>VLOOKUP(K1261,Sheet4!$A$2:$B$73,2,FALSE)</f>
        <v>1060</v>
      </c>
      <c r="M1261" t="s">
        <v>2040</v>
      </c>
      <c r="N1261">
        <f t="shared" si="23"/>
        <v>300</v>
      </c>
      <c r="O1261" t="s">
        <v>2052</v>
      </c>
      <c r="P1261" t="s">
        <v>2067</v>
      </c>
      <c r="Q1261" t="s">
        <v>80</v>
      </c>
      <c r="R1261">
        <v>300</v>
      </c>
      <c r="S1261" t="s">
        <v>79</v>
      </c>
      <c r="T1261" t="s">
        <v>82</v>
      </c>
      <c r="U1261" t="s">
        <v>2051</v>
      </c>
      <c r="V1261" t="s">
        <v>2050</v>
      </c>
    </row>
    <row r="1262" spans="1:22" ht="16.5" thickBot="1" x14ac:dyDescent="0.3">
      <c r="A1262" s="15" t="s">
        <v>700</v>
      </c>
      <c r="B1262" s="16" t="s">
        <v>1700</v>
      </c>
      <c r="C1262" s="16" t="s">
        <v>1860</v>
      </c>
      <c r="D1262" s="16">
        <v>245</v>
      </c>
      <c r="E1262" s="16">
        <v>45</v>
      </c>
      <c r="F1262" s="16">
        <v>20</v>
      </c>
      <c r="G1262" s="24" t="s">
        <v>2228</v>
      </c>
      <c r="I1262" t="s">
        <v>77</v>
      </c>
      <c r="J1262" t="s">
        <v>1719</v>
      </c>
      <c r="K1262">
        <v>103</v>
      </c>
      <c r="L1262">
        <f>VLOOKUP(K1262,Sheet4!$A$2:$B$73,2,FALSE)</f>
        <v>875</v>
      </c>
      <c r="M1262" t="s">
        <v>2040</v>
      </c>
      <c r="N1262">
        <f t="shared" si="23"/>
        <v>300</v>
      </c>
      <c r="O1262" t="s">
        <v>2052</v>
      </c>
      <c r="P1262" t="s">
        <v>2067</v>
      </c>
      <c r="Q1262" t="s">
        <v>80</v>
      </c>
      <c r="R1262">
        <v>300</v>
      </c>
      <c r="S1262" t="s">
        <v>79</v>
      </c>
      <c r="T1262" t="s">
        <v>82</v>
      </c>
      <c r="U1262" t="s">
        <v>82</v>
      </c>
      <c r="V1262" t="s">
        <v>2050</v>
      </c>
    </row>
    <row r="1263" spans="1:22" ht="16.5" thickBot="1" x14ac:dyDescent="0.3">
      <c r="A1263" s="15"/>
      <c r="G1263" s="24"/>
    </row>
    <row r="1264" spans="1:22" ht="16.5" thickBot="1" x14ac:dyDescent="0.3">
      <c r="A1264" s="15"/>
      <c r="G1264" s="24"/>
    </row>
    <row r="1265" spans="1:22" ht="16.5" thickBot="1" x14ac:dyDescent="0.3">
      <c r="A1265" s="15" t="s">
        <v>701</v>
      </c>
      <c r="B1265" s="16" t="s">
        <v>1697</v>
      </c>
      <c r="C1265" s="16" t="s">
        <v>1805</v>
      </c>
      <c r="D1265" s="16">
        <v>295</v>
      </c>
      <c r="E1265" s="16">
        <v>70</v>
      </c>
      <c r="F1265" s="16">
        <v>17</v>
      </c>
      <c r="G1265" s="24" t="s">
        <v>2195</v>
      </c>
      <c r="H1265" s="9" t="s">
        <v>2869</v>
      </c>
      <c r="I1265" t="s">
        <v>77</v>
      </c>
      <c r="J1265" t="s">
        <v>84</v>
      </c>
      <c r="K1265" t="s">
        <v>1999</v>
      </c>
      <c r="L1265" t="s">
        <v>2089</v>
      </c>
      <c r="M1265" t="s">
        <v>2039</v>
      </c>
      <c r="N1265">
        <f t="shared" si="23"/>
        <v>160</v>
      </c>
      <c r="O1265" t="s">
        <v>2053</v>
      </c>
      <c r="P1265" t="s">
        <v>2081</v>
      </c>
      <c r="Q1265" t="s">
        <v>2081</v>
      </c>
      <c r="R1265" t="s">
        <v>2081</v>
      </c>
      <c r="S1265" t="s">
        <v>2638</v>
      </c>
      <c r="T1265" t="s">
        <v>82</v>
      </c>
      <c r="U1265" t="s">
        <v>82</v>
      </c>
      <c r="V1265">
        <v>10</v>
      </c>
    </row>
    <row r="1266" spans="1:22" ht="16.5" thickBot="1" x14ac:dyDescent="0.3">
      <c r="A1266" s="15"/>
      <c r="G1266" s="24"/>
      <c r="H1266" s="9" t="s">
        <v>2870</v>
      </c>
    </row>
    <row r="1267" spans="1:22" ht="16.5" thickBot="1" x14ac:dyDescent="0.3">
      <c r="A1267" s="15"/>
      <c r="G1267" s="24"/>
      <c r="H1267" s="9" t="s">
        <v>2871</v>
      </c>
    </row>
    <row r="1268" spans="1:22" ht="16.5" thickBot="1" x14ac:dyDescent="0.3">
      <c r="A1268" s="15" t="s">
        <v>702</v>
      </c>
      <c r="B1268" s="16" t="s">
        <v>1697</v>
      </c>
      <c r="C1268" s="16" t="s">
        <v>1844</v>
      </c>
      <c r="D1268" s="16">
        <v>305</v>
      </c>
      <c r="E1268" s="16">
        <v>50</v>
      </c>
      <c r="F1268" s="16">
        <v>20</v>
      </c>
      <c r="G1268" s="24" t="s">
        <v>2190</v>
      </c>
      <c r="H1268" s="9" t="s">
        <v>2846</v>
      </c>
      <c r="I1268" t="s">
        <v>77</v>
      </c>
      <c r="J1268" t="s">
        <v>84</v>
      </c>
      <c r="K1268">
        <v>102</v>
      </c>
      <c r="L1268">
        <f>VLOOKUP(K1268,Sheet4!$A$2:$B$73,2,FALSE)</f>
        <v>850</v>
      </c>
      <c r="M1268" t="s">
        <v>2045</v>
      </c>
      <c r="N1268">
        <f t="shared" si="23"/>
        <v>190</v>
      </c>
      <c r="O1268" t="s">
        <v>85</v>
      </c>
      <c r="P1268" t="s">
        <v>80</v>
      </c>
      <c r="Q1268" t="s">
        <v>81</v>
      </c>
      <c r="R1268">
        <v>460</v>
      </c>
      <c r="S1268" t="s">
        <v>79</v>
      </c>
      <c r="T1268" t="s">
        <v>82</v>
      </c>
      <c r="U1268" t="s">
        <v>82</v>
      </c>
      <c r="V1268">
        <v>6</v>
      </c>
    </row>
    <row r="1269" spans="1:22" ht="16.5" thickBot="1" x14ac:dyDescent="0.3">
      <c r="A1269" s="15"/>
      <c r="G1269" s="24"/>
      <c r="H1269" s="9" t="s">
        <v>2847</v>
      </c>
    </row>
    <row r="1270" spans="1:22" ht="16.5" thickBot="1" x14ac:dyDescent="0.3">
      <c r="A1270" s="15"/>
      <c r="G1270" s="24"/>
      <c r="H1270" s="9" t="s">
        <v>2848</v>
      </c>
    </row>
    <row r="1271" spans="1:22" ht="16.5" thickBot="1" x14ac:dyDescent="0.3">
      <c r="A1271" s="15" t="s">
        <v>703</v>
      </c>
      <c r="B1271" s="16" t="s">
        <v>1709</v>
      </c>
      <c r="C1271" s="16" t="s">
        <v>2481</v>
      </c>
      <c r="D1271" s="16">
        <v>155</v>
      </c>
      <c r="E1271" s="16">
        <v>70</v>
      </c>
      <c r="F1271" s="16">
        <v>14</v>
      </c>
      <c r="G1271" s="24" t="s">
        <v>2482</v>
      </c>
      <c r="I1271" t="s">
        <v>1718</v>
      </c>
      <c r="J1271" t="s">
        <v>1719</v>
      </c>
      <c r="K1271">
        <v>77</v>
      </c>
      <c r="L1271">
        <f>VLOOKUP(K1271,Sheet4!$A$2:$B$73,2,FALSE)</f>
        <v>412</v>
      </c>
      <c r="M1271" t="s">
        <v>2045</v>
      </c>
      <c r="N1271">
        <f t="shared" si="23"/>
        <v>190</v>
      </c>
      <c r="O1271" t="s">
        <v>2052</v>
      </c>
      <c r="P1271" t="s">
        <v>80</v>
      </c>
      <c r="Q1271" t="s">
        <v>80</v>
      </c>
      <c r="R1271">
        <v>460</v>
      </c>
      <c r="S1271" t="s">
        <v>79</v>
      </c>
      <c r="T1271" t="s">
        <v>82</v>
      </c>
      <c r="U1271" t="s">
        <v>82</v>
      </c>
      <c r="V1271" t="s">
        <v>2050</v>
      </c>
    </row>
    <row r="1272" spans="1:22" ht="16.5" thickBot="1" x14ac:dyDescent="0.3">
      <c r="A1272" s="15" t="s">
        <v>704</v>
      </c>
      <c r="B1272" s="16" t="s">
        <v>1697</v>
      </c>
      <c r="C1272" s="16" t="s">
        <v>1851</v>
      </c>
      <c r="D1272" s="16">
        <v>235</v>
      </c>
      <c r="E1272" s="16">
        <v>55</v>
      </c>
      <c r="F1272" s="16">
        <v>18</v>
      </c>
      <c r="G1272" s="24" t="s">
        <v>2181</v>
      </c>
      <c r="H1272" s="9" t="s">
        <v>2828</v>
      </c>
      <c r="I1272" t="s">
        <v>1718</v>
      </c>
      <c r="J1272" t="s">
        <v>1720</v>
      </c>
      <c r="K1272">
        <v>104</v>
      </c>
      <c r="L1272">
        <f>VLOOKUP(K1272,Sheet4!$A$2:$B$73,2,FALSE)</f>
        <v>900</v>
      </c>
      <c r="M1272" t="s">
        <v>2042</v>
      </c>
      <c r="N1272">
        <f t="shared" si="23"/>
        <v>240</v>
      </c>
      <c r="O1272" t="s">
        <v>85</v>
      </c>
      <c r="P1272" t="s">
        <v>80</v>
      </c>
      <c r="Q1272" t="s">
        <v>80</v>
      </c>
      <c r="R1272">
        <v>580</v>
      </c>
      <c r="S1272" t="s">
        <v>79</v>
      </c>
      <c r="T1272" t="s">
        <v>82</v>
      </c>
      <c r="U1272" t="s">
        <v>82</v>
      </c>
      <c r="V1272">
        <v>4</v>
      </c>
    </row>
    <row r="1273" spans="1:22" ht="16.5" thickBot="1" x14ac:dyDescent="0.3">
      <c r="A1273" s="15"/>
      <c r="G1273" s="24"/>
      <c r="H1273" s="9" t="s">
        <v>2829</v>
      </c>
    </row>
    <row r="1274" spans="1:22" ht="16.5" thickBot="1" x14ac:dyDescent="0.3">
      <c r="A1274" s="15"/>
      <c r="G1274" s="24"/>
      <c r="H1274" s="9" t="s">
        <v>2830</v>
      </c>
    </row>
    <row r="1275" spans="1:22" ht="16.5" thickBot="1" x14ac:dyDescent="0.3">
      <c r="A1275" s="15" t="s">
        <v>705</v>
      </c>
      <c r="B1275" s="16" t="s">
        <v>1700</v>
      </c>
      <c r="C1275" s="16" t="s">
        <v>1790</v>
      </c>
      <c r="D1275" s="16">
        <v>275</v>
      </c>
      <c r="E1275" s="16">
        <v>45</v>
      </c>
      <c r="F1275" s="16">
        <v>21</v>
      </c>
      <c r="G1275" s="24" t="s">
        <v>2234</v>
      </c>
      <c r="I1275" t="s">
        <v>77</v>
      </c>
      <c r="J1275" t="s">
        <v>1719</v>
      </c>
      <c r="K1275">
        <v>110</v>
      </c>
      <c r="L1275">
        <f>VLOOKUP(K1275,Sheet4!$A$2:$B$73,2,FALSE)</f>
        <v>1060</v>
      </c>
      <c r="M1275" t="s">
        <v>2040</v>
      </c>
      <c r="N1275">
        <f t="shared" si="23"/>
        <v>300</v>
      </c>
      <c r="O1275" t="s">
        <v>85</v>
      </c>
      <c r="P1275" t="s">
        <v>80</v>
      </c>
      <c r="Q1275" t="s">
        <v>80</v>
      </c>
      <c r="R1275">
        <v>520</v>
      </c>
      <c r="S1275" t="s">
        <v>79</v>
      </c>
      <c r="T1275" t="s">
        <v>82</v>
      </c>
      <c r="U1275" t="s">
        <v>82</v>
      </c>
      <c r="V1275" t="s">
        <v>2050</v>
      </c>
    </row>
    <row r="1276" spans="1:22" ht="16.5" thickBot="1" x14ac:dyDescent="0.3">
      <c r="A1276" s="15">
        <v>10025132</v>
      </c>
      <c r="B1276" s="16" t="s">
        <v>1704</v>
      </c>
      <c r="C1276" s="16" t="s">
        <v>1890</v>
      </c>
      <c r="D1276" s="16">
        <v>7</v>
      </c>
      <c r="E1276" s="16">
        <v>90</v>
      </c>
      <c r="F1276" s="16">
        <v>15</v>
      </c>
      <c r="G1276" s="24" t="s">
        <v>2379</v>
      </c>
      <c r="I1276" t="s">
        <v>77</v>
      </c>
      <c r="J1276" t="s">
        <v>1719</v>
      </c>
      <c r="K1276" t="s">
        <v>2024</v>
      </c>
      <c r="L1276" t="s">
        <v>2136</v>
      </c>
      <c r="M1276" t="s">
        <v>2049</v>
      </c>
      <c r="N1276">
        <f t="shared" si="23"/>
        <v>130</v>
      </c>
      <c r="O1276" t="s">
        <v>2054</v>
      </c>
      <c r="P1276" t="s">
        <v>2081</v>
      </c>
      <c r="Q1276" t="s">
        <v>2081</v>
      </c>
      <c r="R1276" t="s">
        <v>2081</v>
      </c>
      <c r="S1276" t="s">
        <v>79</v>
      </c>
      <c r="T1276" t="s">
        <v>82</v>
      </c>
      <c r="U1276" t="s">
        <v>82</v>
      </c>
      <c r="V1276">
        <v>6</v>
      </c>
    </row>
    <row r="1277" spans="1:22" ht="16.5" thickBot="1" x14ac:dyDescent="0.3">
      <c r="A1277" s="15" t="s">
        <v>706</v>
      </c>
      <c r="B1277" s="16" t="s">
        <v>75</v>
      </c>
      <c r="C1277" s="16" t="s">
        <v>1795</v>
      </c>
      <c r="D1277" s="16">
        <v>245</v>
      </c>
      <c r="E1277" s="16">
        <v>70</v>
      </c>
      <c r="F1277" s="16">
        <v>17</v>
      </c>
      <c r="G1277" s="24" t="s">
        <v>2295</v>
      </c>
      <c r="I1277" t="s">
        <v>77</v>
      </c>
      <c r="J1277" t="s">
        <v>84</v>
      </c>
      <c r="K1277">
        <v>110</v>
      </c>
      <c r="L1277">
        <f>VLOOKUP(K1277,Sheet4!$A$2:$B$73,2,FALSE)</f>
        <v>1060</v>
      </c>
      <c r="M1277" t="s">
        <v>2045</v>
      </c>
      <c r="N1277">
        <f t="shared" si="23"/>
        <v>190</v>
      </c>
      <c r="O1277" t="s">
        <v>2052</v>
      </c>
      <c r="P1277" t="s">
        <v>80</v>
      </c>
      <c r="Q1277" t="s">
        <v>81</v>
      </c>
      <c r="R1277">
        <v>640</v>
      </c>
      <c r="S1277" t="s">
        <v>79</v>
      </c>
      <c r="T1277" t="s">
        <v>82</v>
      </c>
      <c r="U1277" t="s">
        <v>82</v>
      </c>
      <c r="V1277" t="s">
        <v>2050</v>
      </c>
    </row>
    <row r="1278" spans="1:22" ht="16.5" thickBot="1" x14ac:dyDescent="0.3">
      <c r="A1278" s="15" t="s">
        <v>707</v>
      </c>
      <c r="B1278" s="16" t="s">
        <v>1700</v>
      </c>
      <c r="C1278" s="16" t="s">
        <v>1817</v>
      </c>
      <c r="D1278" s="16">
        <v>265</v>
      </c>
      <c r="E1278" s="16">
        <v>65</v>
      </c>
      <c r="F1278" s="16">
        <v>18</v>
      </c>
      <c r="G1278" s="24" t="s">
        <v>2229</v>
      </c>
      <c r="I1278" t="s">
        <v>77</v>
      </c>
      <c r="J1278" t="s">
        <v>84</v>
      </c>
      <c r="K1278">
        <v>114</v>
      </c>
      <c r="L1278">
        <f>VLOOKUP(K1278,Sheet4!$A$2:$B$73,2,FALSE)</f>
        <v>1180</v>
      </c>
      <c r="M1278" t="s">
        <v>2045</v>
      </c>
      <c r="N1278">
        <f t="shared" si="23"/>
        <v>190</v>
      </c>
      <c r="O1278" t="s">
        <v>2052</v>
      </c>
      <c r="P1278" t="s">
        <v>80</v>
      </c>
      <c r="Q1278" t="s">
        <v>81</v>
      </c>
      <c r="R1278">
        <v>640</v>
      </c>
      <c r="S1278" t="s">
        <v>2641</v>
      </c>
      <c r="T1278" t="s">
        <v>82</v>
      </c>
      <c r="U1278" t="s">
        <v>82</v>
      </c>
      <c r="V1278" t="s">
        <v>2050</v>
      </c>
    </row>
    <row r="1279" spans="1:22" ht="16.5" thickBot="1" x14ac:dyDescent="0.3">
      <c r="A1279" s="15">
        <v>47115</v>
      </c>
      <c r="B1279" s="16" t="s">
        <v>1705</v>
      </c>
      <c r="C1279" s="16" t="s">
        <v>2511</v>
      </c>
      <c r="D1279" s="16">
        <v>205</v>
      </c>
      <c r="E1279" s="16">
        <v>60</v>
      </c>
      <c r="F1279" s="16">
        <v>15</v>
      </c>
      <c r="G1279" s="24" t="s">
        <v>2512</v>
      </c>
      <c r="I1279" t="s">
        <v>1718</v>
      </c>
      <c r="J1279" t="s">
        <v>1719</v>
      </c>
      <c r="K1279">
        <v>91</v>
      </c>
      <c r="L1279">
        <f>VLOOKUP(K1279,Sheet4!$A$2:$B$73,2,FALSE)</f>
        <v>615</v>
      </c>
      <c r="M1279" t="s">
        <v>2041</v>
      </c>
      <c r="N1279">
        <f t="shared" si="23"/>
        <v>210</v>
      </c>
      <c r="O1279" t="s">
        <v>2052</v>
      </c>
      <c r="P1279" t="s">
        <v>80</v>
      </c>
      <c r="Q1279" t="s">
        <v>80</v>
      </c>
      <c r="R1279">
        <v>420</v>
      </c>
      <c r="S1279" t="s">
        <v>79</v>
      </c>
      <c r="T1279" t="s">
        <v>82</v>
      </c>
      <c r="U1279" t="s">
        <v>82</v>
      </c>
      <c r="V1279" t="s">
        <v>2050</v>
      </c>
    </row>
    <row r="1280" spans="1:22" ht="16.5" thickBot="1" x14ac:dyDescent="0.3">
      <c r="A1280" s="15" t="s">
        <v>455</v>
      </c>
      <c r="B1280" s="16" t="s">
        <v>75</v>
      </c>
      <c r="C1280" s="16" t="s">
        <v>1877</v>
      </c>
      <c r="D1280" s="16">
        <v>275</v>
      </c>
      <c r="E1280" s="16">
        <v>65</v>
      </c>
      <c r="F1280" s="16">
        <v>18</v>
      </c>
      <c r="G1280" s="24" t="s">
        <v>2298</v>
      </c>
      <c r="I1280" t="s">
        <v>77</v>
      </c>
      <c r="J1280" t="s">
        <v>84</v>
      </c>
      <c r="K1280" t="s">
        <v>2025</v>
      </c>
      <c r="L1280" t="s">
        <v>2117</v>
      </c>
      <c r="M1280" t="s">
        <v>78</v>
      </c>
      <c r="N1280">
        <f t="shared" si="23"/>
        <v>180</v>
      </c>
      <c r="O1280" t="s">
        <v>2054</v>
      </c>
      <c r="P1280" t="s">
        <v>2081</v>
      </c>
      <c r="Q1280" t="s">
        <v>2081</v>
      </c>
      <c r="R1280" t="s">
        <v>2081</v>
      </c>
      <c r="S1280" t="s">
        <v>2640</v>
      </c>
      <c r="T1280" t="s">
        <v>2051</v>
      </c>
      <c r="U1280" t="s">
        <v>82</v>
      </c>
      <c r="V1280">
        <v>6</v>
      </c>
    </row>
    <row r="1281" spans="1:22" ht="16.5" thickBot="1" x14ac:dyDescent="0.3">
      <c r="A1281" s="15" t="s">
        <v>709</v>
      </c>
      <c r="B1281" s="16" t="s">
        <v>1700</v>
      </c>
      <c r="C1281" s="16" t="s">
        <v>1891</v>
      </c>
      <c r="D1281" s="16">
        <v>235</v>
      </c>
      <c r="E1281" s="16">
        <v>55</v>
      </c>
      <c r="F1281" s="16">
        <v>17</v>
      </c>
      <c r="G1281" s="24" t="s">
        <v>2233</v>
      </c>
      <c r="I1281" t="s">
        <v>1718</v>
      </c>
      <c r="J1281" t="s">
        <v>1719</v>
      </c>
      <c r="K1281">
        <v>99</v>
      </c>
      <c r="L1281">
        <f>VLOOKUP(K1281,Sheet4!$A$2:$B$73,2,FALSE)</f>
        <v>775</v>
      </c>
      <c r="M1281" t="s">
        <v>2042</v>
      </c>
      <c r="N1281">
        <f t="shared" si="23"/>
        <v>240</v>
      </c>
      <c r="O1281" t="s">
        <v>2052</v>
      </c>
      <c r="P1281" t="s">
        <v>2067</v>
      </c>
      <c r="Q1281" t="s">
        <v>80</v>
      </c>
      <c r="R1281">
        <v>400</v>
      </c>
      <c r="S1281" t="s">
        <v>79</v>
      </c>
      <c r="T1281" t="s">
        <v>2051</v>
      </c>
      <c r="U1281" t="s">
        <v>82</v>
      </c>
      <c r="V1281" t="s">
        <v>2050</v>
      </c>
    </row>
    <row r="1282" spans="1:22" ht="16.5" thickBot="1" x14ac:dyDescent="0.3">
      <c r="A1282" s="15" t="s">
        <v>710</v>
      </c>
      <c r="B1282" s="16" t="s">
        <v>1700</v>
      </c>
      <c r="C1282" s="16" t="s">
        <v>1752</v>
      </c>
      <c r="D1282" s="16">
        <v>265</v>
      </c>
      <c r="E1282" s="16">
        <v>60</v>
      </c>
      <c r="F1282" s="16">
        <v>18</v>
      </c>
      <c r="G1282" s="24" t="s">
        <v>2230</v>
      </c>
      <c r="I1282" t="s">
        <v>77</v>
      </c>
      <c r="J1282" t="s">
        <v>1719</v>
      </c>
      <c r="K1282">
        <v>110</v>
      </c>
      <c r="L1282">
        <f>VLOOKUP(K1282,Sheet4!$A$2:$B$73,2,FALSE)</f>
        <v>1060</v>
      </c>
      <c r="M1282" t="s">
        <v>2041</v>
      </c>
      <c r="N1282">
        <f t="shared" si="23"/>
        <v>210</v>
      </c>
      <c r="O1282" t="s">
        <v>2052</v>
      </c>
      <c r="P1282" t="s">
        <v>80</v>
      </c>
      <c r="Q1282" t="s">
        <v>81</v>
      </c>
      <c r="R1282">
        <v>440</v>
      </c>
      <c r="S1282" t="s">
        <v>2638</v>
      </c>
      <c r="T1282" t="s">
        <v>82</v>
      </c>
      <c r="U1282" t="s">
        <v>82</v>
      </c>
      <c r="V1282" t="s">
        <v>2050</v>
      </c>
    </row>
    <row r="1283" spans="1:22" ht="16.5" thickBot="1" x14ac:dyDescent="0.3">
      <c r="A1283" s="15" t="s">
        <v>711</v>
      </c>
      <c r="B1283" s="16" t="s">
        <v>1700</v>
      </c>
      <c r="C1283" s="16" t="s">
        <v>1731</v>
      </c>
      <c r="D1283" s="16">
        <v>245</v>
      </c>
      <c r="E1283" s="16">
        <v>35</v>
      </c>
      <c r="F1283" s="16">
        <v>18</v>
      </c>
      <c r="G1283" s="24" t="s">
        <v>2219</v>
      </c>
      <c r="I1283" t="s">
        <v>1718</v>
      </c>
      <c r="J1283" t="s">
        <v>1719</v>
      </c>
      <c r="K1283">
        <v>88</v>
      </c>
      <c r="L1283">
        <f>VLOOKUP(K1283,Sheet4!$A$2:$B$73,2,FALSE)</f>
        <v>560</v>
      </c>
      <c r="M1283" t="s">
        <v>2040</v>
      </c>
      <c r="N1283">
        <f t="shared" si="23"/>
        <v>300</v>
      </c>
      <c r="O1283" t="s">
        <v>2052</v>
      </c>
      <c r="P1283" t="s">
        <v>2067</v>
      </c>
      <c r="Q1283" t="s">
        <v>80</v>
      </c>
      <c r="R1283">
        <v>220</v>
      </c>
      <c r="S1283" t="s">
        <v>79</v>
      </c>
      <c r="T1283" t="s">
        <v>82</v>
      </c>
      <c r="U1283" t="s">
        <v>2051</v>
      </c>
      <c r="V1283" t="s">
        <v>2050</v>
      </c>
    </row>
    <row r="1284" spans="1:22" ht="16.5" thickBot="1" x14ac:dyDescent="0.3">
      <c r="A1284" s="15" t="s">
        <v>712</v>
      </c>
      <c r="B1284" s="16" t="s">
        <v>1700</v>
      </c>
      <c r="C1284" s="16" t="s">
        <v>1807</v>
      </c>
      <c r="D1284" s="16">
        <v>225</v>
      </c>
      <c r="E1284" s="16">
        <v>40</v>
      </c>
      <c r="F1284" s="16">
        <v>18</v>
      </c>
      <c r="G1284" s="24" t="s">
        <v>2212</v>
      </c>
      <c r="I1284" t="s">
        <v>1718</v>
      </c>
      <c r="J1284" t="s">
        <v>1720</v>
      </c>
      <c r="K1284">
        <v>92</v>
      </c>
      <c r="L1284">
        <f>VLOOKUP(K1284,Sheet4!$A$2:$B$73,2,FALSE)</f>
        <v>630</v>
      </c>
      <c r="M1284" t="s">
        <v>2042</v>
      </c>
      <c r="N1284">
        <f t="shared" si="23"/>
        <v>240</v>
      </c>
      <c r="O1284" t="s">
        <v>85</v>
      </c>
      <c r="P1284" t="s">
        <v>80</v>
      </c>
      <c r="Q1284" t="s">
        <v>80</v>
      </c>
      <c r="R1284">
        <v>500</v>
      </c>
      <c r="S1284" t="s">
        <v>79</v>
      </c>
      <c r="T1284" t="s">
        <v>2051</v>
      </c>
      <c r="U1284" t="s">
        <v>2051</v>
      </c>
      <c r="V1284" t="s">
        <v>2050</v>
      </c>
    </row>
    <row r="1285" spans="1:22" ht="16.5" thickBot="1" x14ac:dyDescent="0.3">
      <c r="A1285" s="15" t="s">
        <v>713</v>
      </c>
      <c r="B1285" s="16" t="s">
        <v>1700</v>
      </c>
      <c r="C1285" s="16" t="s">
        <v>1781</v>
      </c>
      <c r="D1285" s="16">
        <v>195</v>
      </c>
      <c r="E1285" s="16">
        <v>75</v>
      </c>
      <c r="F1285" s="16">
        <v>16</v>
      </c>
      <c r="G1285" s="24" t="s">
        <v>2207</v>
      </c>
      <c r="H1285" s="9" t="s">
        <v>2951</v>
      </c>
      <c r="I1285" t="s">
        <v>77</v>
      </c>
      <c r="J1285" t="s">
        <v>1719</v>
      </c>
      <c r="K1285">
        <v>107</v>
      </c>
      <c r="L1285">
        <f>VLOOKUP(K1285,Sheet4!$A$2:$B$73,2,FALSE)</f>
        <v>975</v>
      </c>
      <c r="M1285" t="s">
        <v>2044</v>
      </c>
      <c r="N1285">
        <f t="shared" si="23"/>
        <v>170</v>
      </c>
      <c r="O1285" t="s">
        <v>2054</v>
      </c>
      <c r="P1285" t="s">
        <v>2081</v>
      </c>
      <c r="Q1285" t="s">
        <v>2081</v>
      </c>
      <c r="R1285" t="s">
        <v>2081</v>
      </c>
      <c r="S1285" t="s">
        <v>79</v>
      </c>
      <c r="T1285" t="s">
        <v>2051</v>
      </c>
      <c r="U1285" t="s">
        <v>82</v>
      </c>
      <c r="V1285">
        <v>6</v>
      </c>
    </row>
    <row r="1286" spans="1:22" ht="16.5" thickBot="1" x14ac:dyDescent="0.3">
      <c r="A1286" s="15"/>
      <c r="G1286" s="24"/>
      <c r="H1286" s="9" t="s">
        <v>2952</v>
      </c>
    </row>
    <row r="1287" spans="1:22" ht="16.5" thickBot="1" x14ac:dyDescent="0.3">
      <c r="A1287" s="15"/>
      <c r="G1287" s="24"/>
      <c r="H1287" s="9" t="s">
        <v>2953</v>
      </c>
    </row>
    <row r="1288" spans="1:22" ht="16.5" thickBot="1" x14ac:dyDescent="0.3">
      <c r="A1288" s="15" t="s">
        <v>714</v>
      </c>
      <c r="B1288" s="16" t="s">
        <v>1700</v>
      </c>
      <c r="C1288" s="16" t="s">
        <v>1892</v>
      </c>
      <c r="D1288" s="16">
        <v>225</v>
      </c>
      <c r="E1288" s="16">
        <v>40</v>
      </c>
      <c r="F1288" s="16">
        <v>18</v>
      </c>
      <c r="G1288" s="24" t="s">
        <v>2227</v>
      </c>
      <c r="I1288" t="s">
        <v>1718</v>
      </c>
      <c r="J1288" t="s">
        <v>1995</v>
      </c>
      <c r="K1288">
        <v>88</v>
      </c>
      <c r="L1288">
        <f>VLOOKUP(K1288,Sheet4!$A$2:$B$73,2,FALSE)</f>
        <v>560</v>
      </c>
      <c r="M1288" t="s">
        <v>2040</v>
      </c>
      <c r="N1288">
        <f t="shared" si="23"/>
        <v>300</v>
      </c>
      <c r="O1288" t="s">
        <v>2052</v>
      </c>
      <c r="P1288" t="s">
        <v>2067</v>
      </c>
      <c r="Q1288" t="s">
        <v>80</v>
      </c>
      <c r="R1288">
        <v>220</v>
      </c>
      <c r="S1288" t="s">
        <v>79</v>
      </c>
      <c r="T1288" t="s">
        <v>2051</v>
      </c>
      <c r="U1288" t="s">
        <v>82</v>
      </c>
      <c r="V1288" t="s">
        <v>2050</v>
      </c>
    </row>
    <row r="1289" spans="1:22" ht="16.5" thickBot="1" x14ac:dyDescent="0.3">
      <c r="A1289" s="15" t="s">
        <v>715</v>
      </c>
      <c r="B1289" s="16" t="s">
        <v>1700</v>
      </c>
      <c r="C1289" s="16" t="s">
        <v>1869</v>
      </c>
      <c r="D1289" s="16">
        <v>235</v>
      </c>
      <c r="E1289" s="16">
        <v>60</v>
      </c>
      <c r="F1289" s="16">
        <v>18</v>
      </c>
      <c r="G1289" s="24" t="s">
        <v>2226</v>
      </c>
      <c r="I1289" t="s">
        <v>77</v>
      </c>
      <c r="J1289" t="s">
        <v>1995</v>
      </c>
      <c r="K1289">
        <v>103</v>
      </c>
      <c r="L1289">
        <f>VLOOKUP(K1289,Sheet4!$A$2:$B$73,2,FALSE)</f>
        <v>875</v>
      </c>
      <c r="M1289" t="s">
        <v>2042</v>
      </c>
      <c r="N1289">
        <f t="shared" si="23"/>
        <v>240</v>
      </c>
      <c r="O1289" t="s">
        <v>2052</v>
      </c>
      <c r="P1289" t="s">
        <v>2067</v>
      </c>
      <c r="Q1289" t="s">
        <v>80</v>
      </c>
      <c r="R1289">
        <v>300</v>
      </c>
      <c r="S1289" t="s">
        <v>79</v>
      </c>
      <c r="T1289" t="s">
        <v>82</v>
      </c>
      <c r="U1289" t="s">
        <v>82</v>
      </c>
      <c r="V1289" t="s">
        <v>2050</v>
      </c>
    </row>
    <row r="1290" spans="1:22" ht="16.5" thickBot="1" x14ac:dyDescent="0.3">
      <c r="A1290" s="15" t="s">
        <v>903</v>
      </c>
      <c r="B1290" s="16" t="s">
        <v>1703</v>
      </c>
      <c r="C1290" s="16" t="s">
        <v>1730</v>
      </c>
      <c r="D1290" s="16">
        <v>225</v>
      </c>
      <c r="E1290" s="16">
        <v>40</v>
      </c>
      <c r="F1290" s="16">
        <v>18</v>
      </c>
      <c r="G1290" s="24" t="s">
        <v>2168</v>
      </c>
      <c r="H1290" s="9" t="s">
        <v>2770</v>
      </c>
      <c r="I1290" t="s">
        <v>1718</v>
      </c>
      <c r="J1290" t="s">
        <v>1719</v>
      </c>
      <c r="K1290">
        <v>92</v>
      </c>
      <c r="L1290">
        <f>VLOOKUP(K1290,Sheet4!$A$2:$B$73,2,FALSE)</f>
        <v>630</v>
      </c>
      <c r="M1290" t="s">
        <v>2040</v>
      </c>
      <c r="N1290">
        <f t="shared" si="23"/>
        <v>300</v>
      </c>
      <c r="O1290" t="s">
        <v>85</v>
      </c>
      <c r="P1290" t="s">
        <v>80</v>
      </c>
      <c r="Q1290" t="s">
        <v>80</v>
      </c>
      <c r="R1290">
        <v>280</v>
      </c>
      <c r="S1290" t="s">
        <v>79</v>
      </c>
      <c r="T1290" t="s">
        <v>2051</v>
      </c>
      <c r="U1290" t="s">
        <v>82</v>
      </c>
      <c r="V1290" t="s">
        <v>2050</v>
      </c>
    </row>
    <row r="1291" spans="1:22" ht="16.5" thickBot="1" x14ac:dyDescent="0.3">
      <c r="A1291" s="15"/>
      <c r="G1291" s="24"/>
      <c r="H1291" s="9" t="s">
        <v>2771</v>
      </c>
    </row>
    <row r="1292" spans="1:22" ht="16.5" thickBot="1" x14ac:dyDescent="0.3">
      <c r="A1292" s="15"/>
      <c r="G1292" s="24"/>
      <c r="H1292" s="9" t="s">
        <v>2772</v>
      </c>
    </row>
    <row r="1293" spans="1:22" ht="16.5" thickBot="1" x14ac:dyDescent="0.3">
      <c r="A1293" s="15" t="s">
        <v>1325</v>
      </c>
      <c r="B1293" s="16" t="s">
        <v>1700</v>
      </c>
      <c r="C1293" s="16" t="s">
        <v>1731</v>
      </c>
      <c r="D1293" s="16">
        <v>225</v>
      </c>
      <c r="E1293" s="16">
        <v>40</v>
      </c>
      <c r="F1293" s="16">
        <v>18</v>
      </c>
      <c r="G1293" s="24" t="s">
        <v>2219</v>
      </c>
      <c r="I1293" t="s">
        <v>1718</v>
      </c>
      <c r="J1293" t="s">
        <v>1995</v>
      </c>
      <c r="K1293">
        <v>92</v>
      </c>
      <c r="L1293">
        <f>VLOOKUP(K1293,Sheet4!$A$2:$B$73,2,FALSE)</f>
        <v>630</v>
      </c>
      <c r="M1293" t="s">
        <v>2040</v>
      </c>
      <c r="N1293">
        <f t="shared" si="23"/>
        <v>300</v>
      </c>
      <c r="O1293" t="s">
        <v>85</v>
      </c>
      <c r="P1293" t="s">
        <v>2081</v>
      </c>
      <c r="Q1293" t="s">
        <v>2081</v>
      </c>
      <c r="R1293" t="s">
        <v>2081</v>
      </c>
      <c r="S1293" t="s">
        <v>79</v>
      </c>
      <c r="T1293" t="s">
        <v>82</v>
      </c>
      <c r="U1293" t="s">
        <v>82</v>
      </c>
      <c r="V1293" t="s">
        <v>2050</v>
      </c>
    </row>
    <row r="1294" spans="1:22" ht="16.5" thickBot="1" x14ac:dyDescent="0.3">
      <c r="A1294" s="15" t="s">
        <v>155</v>
      </c>
      <c r="B1294" s="16" t="s">
        <v>1703</v>
      </c>
      <c r="C1294" s="16" t="s">
        <v>1816</v>
      </c>
      <c r="D1294" s="16">
        <v>175</v>
      </c>
      <c r="E1294" s="16">
        <v>65</v>
      </c>
      <c r="F1294" s="16">
        <v>14</v>
      </c>
      <c r="G1294" s="24" t="s">
        <v>2157</v>
      </c>
      <c r="H1294" s="9" t="s">
        <v>2737</v>
      </c>
      <c r="I1294" t="s">
        <v>1718</v>
      </c>
      <c r="J1294" t="s">
        <v>1719</v>
      </c>
      <c r="K1294">
        <v>82</v>
      </c>
      <c r="L1294">
        <f>VLOOKUP(K1294,Sheet4!$A$2:$B$73,2,FALSE)</f>
        <v>475</v>
      </c>
      <c r="M1294" t="s">
        <v>78</v>
      </c>
      <c r="N1294">
        <f t="shared" si="23"/>
        <v>180</v>
      </c>
      <c r="O1294" t="s">
        <v>2052</v>
      </c>
      <c r="P1294" t="s">
        <v>81</v>
      </c>
      <c r="Q1294" t="s">
        <v>81</v>
      </c>
      <c r="R1294">
        <v>380</v>
      </c>
      <c r="S1294" t="s">
        <v>79</v>
      </c>
      <c r="T1294" t="s">
        <v>82</v>
      </c>
      <c r="U1294" t="s">
        <v>82</v>
      </c>
      <c r="V1294" t="s">
        <v>2050</v>
      </c>
    </row>
    <row r="1295" spans="1:22" ht="16.5" thickBot="1" x14ac:dyDescent="0.3">
      <c r="A1295" s="15"/>
      <c r="G1295" s="24"/>
      <c r="H1295" s="9" t="s">
        <v>2738</v>
      </c>
    </row>
    <row r="1296" spans="1:22" ht="16.5" thickBot="1" x14ac:dyDescent="0.3">
      <c r="A1296" s="15"/>
      <c r="G1296" s="24"/>
      <c r="H1296" s="9" t="s">
        <v>2739</v>
      </c>
    </row>
    <row r="1297" spans="1:22" ht="16.5" thickBot="1" x14ac:dyDescent="0.3">
      <c r="A1297" s="15" t="s">
        <v>718</v>
      </c>
      <c r="B1297" s="16" t="s">
        <v>1697</v>
      </c>
      <c r="C1297" s="16" t="s">
        <v>1886</v>
      </c>
      <c r="D1297" s="16">
        <v>315</v>
      </c>
      <c r="E1297" s="16">
        <v>70</v>
      </c>
      <c r="F1297" s="16">
        <v>17</v>
      </c>
      <c r="G1297" s="24" t="s">
        <v>2192</v>
      </c>
      <c r="H1297" s="9" t="s">
        <v>2852</v>
      </c>
      <c r="I1297" t="s">
        <v>77</v>
      </c>
      <c r="J1297" t="s">
        <v>84</v>
      </c>
      <c r="K1297" t="s">
        <v>1999</v>
      </c>
      <c r="L1297" t="s">
        <v>2089</v>
      </c>
      <c r="M1297" t="s">
        <v>2039</v>
      </c>
      <c r="N1297">
        <f t="shared" ref="N1297:N1332" si="24">IF(M1297="L",120,IF(M1297="M", 130, IF(M1297="N",140, IF(M1297="P",150,IF(M1297="Q",160,IF(M1297="R",170,IF(M1297="S",180,IF(M1297="T",190,IF(M1297="H",210, IF(M1297="V",240,IF(M1297="W",270,IF(M1297="Y",300,"error"))))))))))))</f>
        <v>160</v>
      </c>
      <c r="O1297" t="s">
        <v>2055</v>
      </c>
      <c r="P1297" t="s">
        <v>2081</v>
      </c>
      <c r="Q1297" t="s">
        <v>2081</v>
      </c>
      <c r="R1297" t="s">
        <v>2081</v>
      </c>
      <c r="S1297" t="s">
        <v>79</v>
      </c>
      <c r="T1297" t="s">
        <v>82</v>
      </c>
      <c r="U1297" t="s">
        <v>82</v>
      </c>
      <c r="V1297">
        <v>8</v>
      </c>
    </row>
    <row r="1298" spans="1:22" ht="16.5" thickBot="1" x14ac:dyDescent="0.3">
      <c r="A1298" s="15"/>
      <c r="G1298" s="24"/>
      <c r="H1298" s="9" t="s">
        <v>2853</v>
      </c>
    </row>
    <row r="1299" spans="1:22" ht="16.5" thickBot="1" x14ac:dyDescent="0.3">
      <c r="A1299" s="15"/>
      <c r="G1299" s="24"/>
      <c r="H1299" s="9" t="s">
        <v>2854</v>
      </c>
    </row>
    <row r="1300" spans="1:22" ht="16.5" thickBot="1" x14ac:dyDescent="0.3">
      <c r="A1300" s="15" t="s">
        <v>887</v>
      </c>
      <c r="B1300" s="16" t="s">
        <v>75</v>
      </c>
      <c r="C1300" s="16" t="s">
        <v>2278</v>
      </c>
      <c r="D1300" s="16">
        <v>255</v>
      </c>
      <c r="E1300" s="16">
        <v>40</v>
      </c>
      <c r="F1300" s="16">
        <v>19</v>
      </c>
      <c r="G1300" s="24" t="s">
        <v>2275</v>
      </c>
      <c r="I1300" t="s">
        <v>1718</v>
      </c>
      <c r="J1300" t="s">
        <v>1719</v>
      </c>
      <c r="K1300">
        <v>100</v>
      </c>
      <c r="L1300">
        <f>VLOOKUP(K1300,Sheet4!$A$2:$B$73,2,FALSE)</f>
        <v>800</v>
      </c>
      <c r="M1300" t="s">
        <v>2040</v>
      </c>
      <c r="N1300">
        <f t="shared" si="24"/>
        <v>300</v>
      </c>
      <c r="O1300" t="s">
        <v>85</v>
      </c>
      <c r="P1300" t="s">
        <v>80</v>
      </c>
      <c r="Q1300" t="s">
        <v>80</v>
      </c>
      <c r="R1300">
        <v>340</v>
      </c>
      <c r="S1300" t="s">
        <v>79</v>
      </c>
      <c r="T1300" t="s">
        <v>2051</v>
      </c>
      <c r="U1300" t="s">
        <v>2051</v>
      </c>
      <c r="V1300" t="s">
        <v>2050</v>
      </c>
    </row>
    <row r="1301" spans="1:22" ht="16.5" thickBot="1" x14ac:dyDescent="0.3">
      <c r="A1301" s="15" t="s">
        <v>720</v>
      </c>
      <c r="B1301" s="16" t="s">
        <v>1700</v>
      </c>
      <c r="C1301" s="16" t="s">
        <v>1792</v>
      </c>
      <c r="D1301" s="16">
        <v>285</v>
      </c>
      <c r="E1301" s="16">
        <v>45</v>
      </c>
      <c r="F1301" s="16">
        <v>22</v>
      </c>
      <c r="G1301" s="24" t="s">
        <v>2235</v>
      </c>
      <c r="I1301" t="s">
        <v>77</v>
      </c>
      <c r="J1301" t="s">
        <v>1719</v>
      </c>
      <c r="K1301">
        <v>114</v>
      </c>
      <c r="L1301">
        <f>VLOOKUP(K1301,Sheet4!$A$2:$B$73,2,FALSE)</f>
        <v>1180</v>
      </c>
      <c r="M1301" t="s">
        <v>2041</v>
      </c>
      <c r="N1301">
        <f t="shared" si="24"/>
        <v>210</v>
      </c>
      <c r="O1301" t="s">
        <v>85</v>
      </c>
      <c r="P1301" t="s">
        <v>80</v>
      </c>
      <c r="Q1301" t="s">
        <v>80</v>
      </c>
      <c r="R1301">
        <v>740</v>
      </c>
      <c r="S1301" t="s">
        <v>79</v>
      </c>
      <c r="T1301" t="s">
        <v>82</v>
      </c>
      <c r="U1301" t="s">
        <v>82</v>
      </c>
      <c r="V1301" t="s">
        <v>2050</v>
      </c>
    </row>
    <row r="1302" spans="1:22" ht="16.5" thickBot="1" x14ac:dyDescent="0.3">
      <c r="A1302" s="15" t="s">
        <v>721</v>
      </c>
      <c r="B1302" s="16" t="s">
        <v>75</v>
      </c>
      <c r="C1302" s="16" t="s">
        <v>1877</v>
      </c>
      <c r="D1302" s="16">
        <v>265</v>
      </c>
      <c r="E1302" s="16">
        <v>70</v>
      </c>
      <c r="F1302" s="16">
        <v>17</v>
      </c>
      <c r="G1302" s="24" t="s">
        <v>2298</v>
      </c>
      <c r="I1302" t="s">
        <v>77</v>
      </c>
      <c r="J1302" t="s">
        <v>84</v>
      </c>
      <c r="K1302">
        <v>113</v>
      </c>
      <c r="L1302">
        <f>VLOOKUP(K1302,Sheet4!$A$2:$B$73,2,FALSE)</f>
        <v>1150</v>
      </c>
      <c r="M1302" t="s">
        <v>78</v>
      </c>
      <c r="N1302">
        <f t="shared" si="24"/>
        <v>180</v>
      </c>
      <c r="O1302" t="s">
        <v>2052</v>
      </c>
      <c r="P1302" t="s">
        <v>80</v>
      </c>
      <c r="Q1302" t="s">
        <v>81</v>
      </c>
      <c r="R1302">
        <v>360</v>
      </c>
      <c r="S1302" t="s">
        <v>79</v>
      </c>
      <c r="T1302" t="s">
        <v>2051</v>
      </c>
      <c r="U1302" t="s">
        <v>82</v>
      </c>
      <c r="V1302" t="s">
        <v>2050</v>
      </c>
    </row>
    <row r="1303" spans="1:22" ht="16.5" thickBot="1" x14ac:dyDescent="0.3">
      <c r="A1303" s="15" t="s">
        <v>1140</v>
      </c>
      <c r="B1303" s="16" t="s">
        <v>75</v>
      </c>
      <c r="C1303" s="16" t="s">
        <v>1793</v>
      </c>
      <c r="D1303" s="16">
        <v>245</v>
      </c>
      <c r="E1303" s="16">
        <v>55</v>
      </c>
      <c r="F1303" s="16">
        <v>18</v>
      </c>
      <c r="G1303" s="24" t="s">
        <v>2270</v>
      </c>
      <c r="I1303" t="s">
        <v>77</v>
      </c>
      <c r="J1303" t="s">
        <v>1719</v>
      </c>
      <c r="K1303">
        <v>103</v>
      </c>
      <c r="L1303">
        <f>VLOOKUP(K1303,Sheet4!$A$2:$B$73,2,FALSE)</f>
        <v>875</v>
      </c>
      <c r="M1303" t="s">
        <v>2042</v>
      </c>
      <c r="N1303">
        <f t="shared" si="24"/>
        <v>240</v>
      </c>
      <c r="O1303" t="s">
        <v>2052</v>
      </c>
      <c r="P1303" t="s">
        <v>80</v>
      </c>
      <c r="Q1303" t="s">
        <v>80</v>
      </c>
      <c r="R1303">
        <v>260</v>
      </c>
      <c r="S1303" t="s">
        <v>79</v>
      </c>
      <c r="T1303" t="s">
        <v>2051</v>
      </c>
      <c r="U1303" t="s">
        <v>82</v>
      </c>
      <c r="V1303" t="s">
        <v>2050</v>
      </c>
    </row>
    <row r="1304" spans="1:22" ht="16.5" thickBot="1" x14ac:dyDescent="0.3">
      <c r="A1304" s="15" t="s">
        <v>723</v>
      </c>
      <c r="B1304" s="16" t="s">
        <v>1700</v>
      </c>
      <c r="C1304" s="16" t="s">
        <v>1731</v>
      </c>
      <c r="D1304" s="16">
        <v>235</v>
      </c>
      <c r="E1304" s="16">
        <v>35</v>
      </c>
      <c r="F1304" s="16">
        <v>19</v>
      </c>
      <c r="G1304" s="24" t="s">
        <v>2219</v>
      </c>
      <c r="I1304" t="s">
        <v>1718</v>
      </c>
      <c r="J1304" t="s">
        <v>1719</v>
      </c>
      <c r="K1304">
        <v>87</v>
      </c>
      <c r="L1304">
        <f>VLOOKUP(K1304,Sheet4!$A$2:$B$73,2,FALSE)</f>
        <v>545</v>
      </c>
      <c r="M1304" t="s">
        <v>2040</v>
      </c>
      <c r="N1304">
        <f t="shared" si="24"/>
        <v>300</v>
      </c>
      <c r="O1304" t="s">
        <v>2052</v>
      </c>
      <c r="P1304" t="s">
        <v>2067</v>
      </c>
      <c r="Q1304" t="s">
        <v>80</v>
      </c>
      <c r="R1304">
        <v>220</v>
      </c>
      <c r="S1304" t="s">
        <v>79</v>
      </c>
      <c r="T1304" t="s">
        <v>2051</v>
      </c>
      <c r="U1304" t="s">
        <v>82</v>
      </c>
      <c r="V1304" t="s">
        <v>2050</v>
      </c>
    </row>
    <row r="1305" spans="1:22" ht="16.5" thickBot="1" x14ac:dyDescent="0.3">
      <c r="A1305" s="15" t="s">
        <v>724</v>
      </c>
      <c r="B1305" s="16" t="s">
        <v>1700</v>
      </c>
      <c r="C1305" s="16" t="s">
        <v>1732</v>
      </c>
      <c r="D1305" s="16">
        <v>205</v>
      </c>
      <c r="E1305" s="16">
        <v>50</v>
      </c>
      <c r="F1305" s="16">
        <v>17</v>
      </c>
      <c r="G1305" s="24" t="s">
        <v>2211</v>
      </c>
      <c r="I1305" t="s">
        <v>1718</v>
      </c>
      <c r="J1305" t="s">
        <v>1720</v>
      </c>
      <c r="K1305">
        <v>93</v>
      </c>
      <c r="L1305">
        <f>VLOOKUP(K1305,Sheet4!$A$2:$B$73,2,FALSE)</f>
        <v>650</v>
      </c>
      <c r="M1305" t="s">
        <v>2042</v>
      </c>
      <c r="N1305">
        <f t="shared" si="24"/>
        <v>240</v>
      </c>
      <c r="O1305" t="s">
        <v>85</v>
      </c>
      <c r="P1305" t="s">
        <v>2067</v>
      </c>
      <c r="Q1305" t="s">
        <v>80</v>
      </c>
      <c r="R1305">
        <v>260</v>
      </c>
      <c r="S1305" t="s">
        <v>79</v>
      </c>
      <c r="T1305" t="s">
        <v>82</v>
      </c>
      <c r="U1305" t="s">
        <v>82</v>
      </c>
      <c r="V1305" t="s">
        <v>2050</v>
      </c>
    </row>
    <row r="1306" spans="1:22" ht="16.5" thickBot="1" x14ac:dyDescent="0.3">
      <c r="A1306" s="15"/>
      <c r="G1306" s="24"/>
    </row>
    <row r="1307" spans="1:22" ht="16.5" thickBot="1" x14ac:dyDescent="0.3">
      <c r="A1307" s="15"/>
      <c r="G1307" s="24"/>
    </row>
    <row r="1308" spans="1:22" ht="16.5" thickBot="1" x14ac:dyDescent="0.3">
      <c r="A1308" s="15" t="s">
        <v>553</v>
      </c>
      <c r="B1308" s="16" t="s">
        <v>75</v>
      </c>
      <c r="C1308" s="16" t="s">
        <v>1795</v>
      </c>
      <c r="D1308" s="16">
        <v>265</v>
      </c>
      <c r="E1308" s="16">
        <v>60</v>
      </c>
      <c r="F1308" s="16">
        <v>18</v>
      </c>
      <c r="G1308" s="24" t="s">
        <v>2295</v>
      </c>
      <c r="H1308" s="9" t="s">
        <v>2066</v>
      </c>
      <c r="I1308" t="s">
        <v>77</v>
      </c>
      <c r="J1308" t="s">
        <v>84</v>
      </c>
      <c r="K1308">
        <v>110</v>
      </c>
      <c r="L1308">
        <f>VLOOKUP(K1308,Sheet4!$A$2:$B$73,2,FALSE)</f>
        <v>1060</v>
      </c>
      <c r="M1308" t="s">
        <v>2045</v>
      </c>
      <c r="N1308">
        <f t="shared" si="24"/>
        <v>190</v>
      </c>
      <c r="O1308" t="s">
        <v>2052</v>
      </c>
      <c r="P1308" t="s">
        <v>80</v>
      </c>
      <c r="Q1308" t="s">
        <v>81</v>
      </c>
      <c r="R1308">
        <v>640</v>
      </c>
      <c r="S1308" t="s">
        <v>79</v>
      </c>
      <c r="T1308" t="s">
        <v>82</v>
      </c>
      <c r="U1308" t="s">
        <v>82</v>
      </c>
      <c r="V1308" t="s">
        <v>2050</v>
      </c>
    </row>
    <row r="1309" spans="1:22" ht="16.5" thickBot="1" x14ac:dyDescent="0.3">
      <c r="A1309" s="15" t="s">
        <v>726</v>
      </c>
      <c r="B1309" s="16" t="s">
        <v>1700</v>
      </c>
      <c r="C1309" s="16" t="s">
        <v>1732</v>
      </c>
      <c r="D1309" s="16">
        <v>215</v>
      </c>
      <c r="E1309" s="16">
        <v>50</v>
      </c>
      <c r="F1309" s="16">
        <v>17</v>
      </c>
      <c r="G1309" s="24" t="s">
        <v>2211</v>
      </c>
      <c r="I1309" t="s">
        <v>1718</v>
      </c>
      <c r="J1309" t="s">
        <v>1720</v>
      </c>
      <c r="K1309">
        <v>91</v>
      </c>
      <c r="L1309">
        <f>VLOOKUP(K1309,Sheet4!$A$2:$B$73,2,FALSE)</f>
        <v>615</v>
      </c>
      <c r="M1309" t="s">
        <v>2042</v>
      </c>
      <c r="N1309">
        <f t="shared" si="24"/>
        <v>240</v>
      </c>
      <c r="O1309" t="s">
        <v>2052</v>
      </c>
      <c r="P1309" t="s">
        <v>2067</v>
      </c>
      <c r="Q1309" t="s">
        <v>80</v>
      </c>
      <c r="R1309">
        <v>260</v>
      </c>
      <c r="S1309" t="s">
        <v>79</v>
      </c>
      <c r="T1309" t="s">
        <v>82</v>
      </c>
      <c r="U1309" t="s">
        <v>82</v>
      </c>
      <c r="V1309" t="s">
        <v>2050</v>
      </c>
    </row>
    <row r="1310" spans="1:22" ht="16.5" thickBot="1" x14ac:dyDescent="0.3">
      <c r="A1310" s="15"/>
      <c r="G1310" s="24"/>
    </row>
    <row r="1311" spans="1:22" ht="16.5" thickBot="1" x14ac:dyDescent="0.3">
      <c r="A1311" s="15"/>
      <c r="G1311" s="24"/>
    </row>
    <row r="1312" spans="1:22" ht="16.5" thickBot="1" x14ac:dyDescent="0.3">
      <c r="A1312" s="15" t="s">
        <v>727</v>
      </c>
      <c r="B1312" s="16" t="s">
        <v>1697</v>
      </c>
      <c r="C1312" s="16" t="s">
        <v>1844</v>
      </c>
      <c r="D1312" s="16">
        <v>265</v>
      </c>
      <c r="E1312" s="16">
        <v>60</v>
      </c>
      <c r="F1312" s="16">
        <v>18</v>
      </c>
      <c r="G1312" s="24" t="s">
        <v>2190</v>
      </c>
      <c r="H1312" s="9" t="s">
        <v>2846</v>
      </c>
      <c r="I1312" t="s">
        <v>77</v>
      </c>
      <c r="J1312" t="s">
        <v>84</v>
      </c>
      <c r="K1312">
        <v>114</v>
      </c>
      <c r="L1312">
        <f>VLOOKUP(K1312,Sheet4!$A$2:$B$73,2,FALSE)</f>
        <v>1180</v>
      </c>
      <c r="M1312" t="s">
        <v>2045</v>
      </c>
      <c r="N1312">
        <f t="shared" si="24"/>
        <v>190</v>
      </c>
      <c r="O1312" t="s">
        <v>85</v>
      </c>
      <c r="P1312" t="s">
        <v>80</v>
      </c>
      <c r="Q1312" t="s">
        <v>81</v>
      </c>
      <c r="R1312">
        <v>460</v>
      </c>
      <c r="S1312" t="s">
        <v>79</v>
      </c>
      <c r="T1312" t="s">
        <v>82</v>
      </c>
      <c r="U1312" t="s">
        <v>82</v>
      </c>
      <c r="V1312">
        <v>6</v>
      </c>
    </row>
    <row r="1313" spans="1:22" ht="16.5" thickBot="1" x14ac:dyDescent="0.3">
      <c r="A1313" s="15"/>
      <c r="G1313" s="24"/>
      <c r="H1313" s="9" t="s">
        <v>2847</v>
      </c>
    </row>
    <row r="1314" spans="1:22" ht="16.5" thickBot="1" x14ac:dyDescent="0.3">
      <c r="A1314" s="15"/>
      <c r="G1314" s="24"/>
      <c r="H1314" s="9" t="s">
        <v>2848</v>
      </c>
    </row>
    <row r="1315" spans="1:22" ht="16.5" thickBot="1" x14ac:dyDescent="0.3">
      <c r="A1315" s="15" t="s">
        <v>728</v>
      </c>
      <c r="B1315" s="16" t="s">
        <v>1700</v>
      </c>
      <c r="C1315" s="16" t="s">
        <v>1721</v>
      </c>
      <c r="D1315" s="16">
        <v>255</v>
      </c>
      <c r="E1315" s="16">
        <v>45</v>
      </c>
      <c r="F1315" s="16">
        <v>20</v>
      </c>
      <c r="G1315" s="24" t="s">
        <v>2233</v>
      </c>
      <c r="H1315" s="9" t="s">
        <v>2076</v>
      </c>
      <c r="I1315" t="s">
        <v>77</v>
      </c>
      <c r="J1315" t="s">
        <v>1719</v>
      </c>
      <c r="K1315">
        <v>101</v>
      </c>
      <c r="L1315">
        <f>VLOOKUP(K1315,Sheet4!$A$2:$B$73,2,FALSE)</f>
        <v>825</v>
      </c>
      <c r="M1315" t="s">
        <v>2043</v>
      </c>
      <c r="N1315">
        <f t="shared" si="24"/>
        <v>270</v>
      </c>
      <c r="O1315" t="s">
        <v>2052</v>
      </c>
      <c r="P1315" t="s">
        <v>2067</v>
      </c>
      <c r="Q1315" t="s">
        <v>80</v>
      </c>
      <c r="R1315">
        <v>400</v>
      </c>
      <c r="S1315" t="s">
        <v>79</v>
      </c>
      <c r="T1315" t="s">
        <v>2051</v>
      </c>
      <c r="U1315" t="s">
        <v>82</v>
      </c>
      <c r="V1315" t="s">
        <v>2050</v>
      </c>
    </row>
    <row r="1316" spans="1:22" ht="16.5" thickBot="1" x14ac:dyDescent="0.3">
      <c r="A1316" s="15" t="s">
        <v>729</v>
      </c>
      <c r="B1316" s="16" t="s">
        <v>1702</v>
      </c>
      <c r="C1316" s="16" t="s">
        <v>1862</v>
      </c>
      <c r="D1316" s="16">
        <v>225</v>
      </c>
      <c r="E1316" s="16">
        <v>45</v>
      </c>
      <c r="F1316" s="16">
        <v>19</v>
      </c>
      <c r="G1316" s="24" t="s">
        <v>2329</v>
      </c>
      <c r="H1316" s="9" t="s">
        <v>2926</v>
      </c>
      <c r="I1316" t="s">
        <v>1718</v>
      </c>
      <c r="J1316" t="s">
        <v>1996</v>
      </c>
      <c r="K1316">
        <v>92</v>
      </c>
      <c r="L1316">
        <f>VLOOKUP(K1316,Sheet4!$A$2:$B$73,2,FALSE)</f>
        <v>630</v>
      </c>
      <c r="M1316" t="s">
        <v>2043</v>
      </c>
      <c r="N1316">
        <f t="shared" si="24"/>
        <v>270</v>
      </c>
      <c r="O1316" t="s">
        <v>2052</v>
      </c>
      <c r="P1316" t="s">
        <v>80</v>
      </c>
      <c r="Q1316" t="s">
        <v>80</v>
      </c>
      <c r="R1316">
        <v>340</v>
      </c>
      <c r="S1316" t="s">
        <v>79</v>
      </c>
      <c r="T1316" t="s">
        <v>2051</v>
      </c>
      <c r="U1316" t="s">
        <v>82</v>
      </c>
      <c r="V1316" t="s">
        <v>2050</v>
      </c>
    </row>
    <row r="1317" spans="1:22" ht="16.5" thickBot="1" x14ac:dyDescent="0.3">
      <c r="A1317" s="15"/>
      <c r="G1317" s="24"/>
      <c r="H1317" s="9" t="s">
        <v>2927</v>
      </c>
    </row>
    <row r="1318" spans="1:22" ht="16.5" thickBot="1" x14ac:dyDescent="0.3">
      <c r="A1318" s="15"/>
      <c r="G1318" s="24"/>
      <c r="H1318" s="9" t="s">
        <v>2928</v>
      </c>
    </row>
    <row r="1319" spans="1:22" ht="16.5" thickBot="1" x14ac:dyDescent="0.3">
      <c r="A1319" s="15" t="s">
        <v>387</v>
      </c>
      <c r="B1319" s="16" t="s">
        <v>75</v>
      </c>
      <c r="C1319" s="16" t="s">
        <v>1833</v>
      </c>
      <c r="D1319" s="16">
        <v>265</v>
      </c>
      <c r="E1319" s="16">
        <v>65</v>
      </c>
      <c r="F1319" s="16">
        <v>18</v>
      </c>
      <c r="G1319" s="24" t="s">
        <v>2300</v>
      </c>
      <c r="I1319" t="s">
        <v>77</v>
      </c>
      <c r="J1319" t="s">
        <v>84</v>
      </c>
      <c r="K1319">
        <v>112</v>
      </c>
      <c r="L1319">
        <f>VLOOKUP(K1319,Sheet4!$A$2:$B$73,2,FALSE)</f>
        <v>1120</v>
      </c>
      <c r="M1319" t="s">
        <v>2045</v>
      </c>
      <c r="N1319">
        <f t="shared" si="24"/>
        <v>190</v>
      </c>
      <c r="O1319" t="s">
        <v>2052</v>
      </c>
      <c r="P1319" t="s">
        <v>80</v>
      </c>
      <c r="Q1319" t="s">
        <v>81</v>
      </c>
      <c r="R1319">
        <v>680</v>
      </c>
      <c r="S1319" t="s">
        <v>79</v>
      </c>
      <c r="T1319" t="s">
        <v>2051</v>
      </c>
      <c r="U1319" t="s">
        <v>82</v>
      </c>
      <c r="V1319" t="s">
        <v>2050</v>
      </c>
    </row>
    <row r="1320" spans="1:22" ht="16.5" thickBot="1" x14ac:dyDescent="0.3">
      <c r="A1320" s="15" t="s">
        <v>731</v>
      </c>
      <c r="B1320" s="16" t="s">
        <v>1701</v>
      </c>
      <c r="C1320" s="16" t="s">
        <v>1883</v>
      </c>
      <c r="D1320" s="16">
        <v>215</v>
      </c>
      <c r="E1320" s="16">
        <v>55</v>
      </c>
      <c r="F1320" s="16">
        <v>16</v>
      </c>
      <c r="G1320" s="24" t="s">
        <v>2353</v>
      </c>
      <c r="I1320" t="s">
        <v>1718</v>
      </c>
      <c r="J1320" t="s">
        <v>1719</v>
      </c>
      <c r="K1320">
        <v>93</v>
      </c>
      <c r="L1320">
        <f>VLOOKUP(K1320,Sheet4!$A$2:$B$73,2,FALSE)</f>
        <v>650</v>
      </c>
      <c r="M1320" t="s">
        <v>2041</v>
      </c>
      <c r="N1320">
        <f t="shared" si="24"/>
        <v>210</v>
      </c>
      <c r="O1320" t="s">
        <v>2052</v>
      </c>
      <c r="P1320" t="s">
        <v>80</v>
      </c>
      <c r="Q1320" t="s">
        <v>80</v>
      </c>
      <c r="R1320">
        <v>560</v>
      </c>
      <c r="S1320" t="s">
        <v>79</v>
      </c>
      <c r="T1320" t="s">
        <v>82</v>
      </c>
      <c r="U1320" t="s">
        <v>82</v>
      </c>
      <c r="V1320" t="s">
        <v>2050</v>
      </c>
    </row>
    <row r="1321" spans="1:22" ht="16.5" thickBot="1" x14ac:dyDescent="0.3">
      <c r="A1321" s="15" t="s">
        <v>732</v>
      </c>
      <c r="B1321" s="16" t="s">
        <v>1707</v>
      </c>
      <c r="C1321" s="16" t="s">
        <v>1820</v>
      </c>
      <c r="D1321" s="16">
        <v>225</v>
      </c>
      <c r="E1321" s="16">
        <v>75</v>
      </c>
      <c r="F1321" s="16">
        <v>16</v>
      </c>
      <c r="G1321" s="24" t="s">
        <v>2359</v>
      </c>
      <c r="I1321" t="s">
        <v>77</v>
      </c>
      <c r="J1321" t="s">
        <v>1719</v>
      </c>
      <c r="K1321">
        <v>108</v>
      </c>
      <c r="L1321">
        <f>VLOOKUP(K1321,Sheet4!$A$2:$B$73,2,FALSE)</f>
        <v>1000</v>
      </c>
      <c r="M1321" t="s">
        <v>2045</v>
      </c>
      <c r="N1321">
        <f t="shared" si="24"/>
        <v>190</v>
      </c>
      <c r="O1321" t="s">
        <v>85</v>
      </c>
      <c r="P1321" t="s">
        <v>80</v>
      </c>
      <c r="Q1321" t="s">
        <v>81</v>
      </c>
      <c r="R1321">
        <v>460</v>
      </c>
      <c r="S1321" t="s">
        <v>79</v>
      </c>
      <c r="T1321" t="s">
        <v>82</v>
      </c>
      <c r="U1321" t="s">
        <v>82</v>
      </c>
      <c r="V1321" t="s">
        <v>2050</v>
      </c>
    </row>
    <row r="1322" spans="1:22" ht="16.5" thickBot="1" x14ac:dyDescent="0.3">
      <c r="A1322" s="15">
        <v>82806</v>
      </c>
      <c r="B1322" s="16" t="s">
        <v>1705</v>
      </c>
      <c r="C1322" s="16" t="s">
        <v>2505</v>
      </c>
      <c r="D1322" s="16">
        <v>235</v>
      </c>
      <c r="E1322" s="16">
        <v>75</v>
      </c>
      <c r="F1322" s="16">
        <v>15</v>
      </c>
      <c r="G1322" s="24" t="s">
        <v>2506</v>
      </c>
      <c r="I1322" t="s">
        <v>77</v>
      </c>
      <c r="J1322" t="s">
        <v>1719</v>
      </c>
      <c r="K1322">
        <v>109</v>
      </c>
      <c r="L1322">
        <f>VLOOKUP(K1322,Sheet4!$A$2:$B$73,2,FALSE)</f>
        <v>1030</v>
      </c>
      <c r="M1322" t="s">
        <v>2045</v>
      </c>
      <c r="N1322">
        <f t="shared" si="24"/>
        <v>190</v>
      </c>
      <c r="O1322" t="s">
        <v>85</v>
      </c>
      <c r="P1322" t="s">
        <v>80</v>
      </c>
      <c r="Q1322" t="s">
        <v>80</v>
      </c>
      <c r="R1322">
        <v>800</v>
      </c>
      <c r="S1322" t="s">
        <v>2643</v>
      </c>
      <c r="T1322" t="s">
        <v>82</v>
      </c>
      <c r="U1322" t="s">
        <v>82</v>
      </c>
      <c r="V1322" t="s">
        <v>2050</v>
      </c>
    </row>
    <row r="1323" spans="1:22" ht="16.5" thickBot="1" x14ac:dyDescent="0.3">
      <c r="A1323" s="15" t="s">
        <v>733</v>
      </c>
      <c r="B1323" s="16" t="s">
        <v>1702</v>
      </c>
      <c r="C1323" s="16" t="s">
        <v>1765</v>
      </c>
      <c r="D1323" s="16">
        <v>155</v>
      </c>
      <c r="E1323" s="16">
        <v>70</v>
      </c>
      <c r="F1323" s="16">
        <v>13</v>
      </c>
      <c r="G1323" s="24" t="s">
        <v>2337</v>
      </c>
      <c r="H1323" s="9" t="s">
        <v>2942</v>
      </c>
      <c r="I1323" t="s">
        <v>1718</v>
      </c>
      <c r="J1323" t="s">
        <v>1720</v>
      </c>
      <c r="K1323">
        <v>75</v>
      </c>
      <c r="L1323">
        <f>VLOOKUP(K1323,Sheet4!$A$2:$B$73,2,FALSE)</f>
        <v>387</v>
      </c>
      <c r="M1323" t="s">
        <v>2045</v>
      </c>
      <c r="N1323">
        <f t="shared" si="24"/>
        <v>190</v>
      </c>
      <c r="O1323" t="s">
        <v>2052</v>
      </c>
      <c r="P1323" t="s">
        <v>81</v>
      </c>
      <c r="Q1323" t="s">
        <v>81</v>
      </c>
      <c r="R1323">
        <v>500</v>
      </c>
      <c r="S1323" t="s">
        <v>79</v>
      </c>
      <c r="T1323" t="s">
        <v>82</v>
      </c>
      <c r="U1323" t="s">
        <v>82</v>
      </c>
      <c r="V1323" t="s">
        <v>2050</v>
      </c>
    </row>
    <row r="1324" spans="1:22" ht="16.5" thickBot="1" x14ac:dyDescent="0.3">
      <c r="A1324" s="15"/>
      <c r="G1324" s="24"/>
      <c r="H1324" s="9" t="s">
        <v>2943</v>
      </c>
    </row>
    <row r="1325" spans="1:22" ht="16.5" thickBot="1" x14ac:dyDescent="0.3">
      <c r="A1325" s="15"/>
      <c r="G1325" s="24"/>
      <c r="H1325" s="9" t="s">
        <v>2944</v>
      </c>
    </row>
    <row r="1326" spans="1:22" ht="16.5" thickBot="1" x14ac:dyDescent="0.3">
      <c r="A1326" s="15" t="s">
        <v>1431</v>
      </c>
      <c r="B1326" s="16" t="s">
        <v>75</v>
      </c>
      <c r="C1326" s="16" t="s">
        <v>1835</v>
      </c>
      <c r="D1326" s="16">
        <v>265</v>
      </c>
      <c r="E1326" s="16">
        <v>35</v>
      </c>
      <c r="F1326" s="16">
        <v>20</v>
      </c>
      <c r="G1326" s="24" t="s">
        <v>2259</v>
      </c>
      <c r="I1326" t="s">
        <v>1718</v>
      </c>
      <c r="J1326" t="s">
        <v>1996</v>
      </c>
      <c r="K1326">
        <v>95</v>
      </c>
      <c r="L1326">
        <f>VLOOKUP(K1326,Sheet4!$A$2:$B$73,2,FALSE)</f>
        <v>690</v>
      </c>
      <c r="M1326" t="s">
        <v>2040</v>
      </c>
      <c r="N1326">
        <f t="shared" si="24"/>
        <v>300</v>
      </c>
      <c r="O1326" t="s">
        <v>2052</v>
      </c>
      <c r="P1326" t="s">
        <v>2067</v>
      </c>
      <c r="Q1326" t="s">
        <v>80</v>
      </c>
      <c r="R1326">
        <v>300</v>
      </c>
      <c r="S1326" t="s">
        <v>79</v>
      </c>
      <c r="T1326" t="s">
        <v>82</v>
      </c>
      <c r="U1326" t="s">
        <v>82</v>
      </c>
      <c r="V1326" t="s">
        <v>2050</v>
      </c>
    </row>
    <row r="1327" spans="1:22" ht="16.5" thickBot="1" x14ac:dyDescent="0.3">
      <c r="A1327" s="15" t="s">
        <v>735</v>
      </c>
      <c r="B1327" s="16" t="s">
        <v>1700</v>
      </c>
      <c r="C1327" s="16" t="s">
        <v>1752</v>
      </c>
      <c r="D1327" s="16">
        <v>205</v>
      </c>
      <c r="E1327" s="16">
        <v>60</v>
      </c>
      <c r="F1327" s="16">
        <v>15</v>
      </c>
      <c r="G1327" s="24" t="s">
        <v>2230</v>
      </c>
      <c r="I1327" t="s">
        <v>77</v>
      </c>
      <c r="J1327" t="s">
        <v>1719</v>
      </c>
      <c r="K1327">
        <v>91</v>
      </c>
      <c r="L1327">
        <f>VLOOKUP(K1327,Sheet4!$A$2:$B$73,2,FALSE)</f>
        <v>615</v>
      </c>
      <c r="M1327" t="s">
        <v>2041</v>
      </c>
      <c r="N1327">
        <f t="shared" si="24"/>
        <v>210</v>
      </c>
      <c r="O1327" t="s">
        <v>2052</v>
      </c>
      <c r="P1327" t="s">
        <v>80</v>
      </c>
      <c r="Q1327" t="s">
        <v>81</v>
      </c>
      <c r="R1327">
        <v>440</v>
      </c>
      <c r="S1327" t="s">
        <v>2638</v>
      </c>
      <c r="T1327" t="s">
        <v>2051</v>
      </c>
      <c r="U1327" t="s">
        <v>82</v>
      </c>
      <c r="V1327" t="s">
        <v>2050</v>
      </c>
    </row>
    <row r="1328" spans="1:22" ht="16.5" thickBot="1" x14ac:dyDescent="0.3">
      <c r="A1328" s="15" t="s">
        <v>736</v>
      </c>
      <c r="B1328" s="16" t="s">
        <v>75</v>
      </c>
      <c r="C1328" s="16" t="s">
        <v>1836</v>
      </c>
      <c r="D1328" s="16">
        <v>225</v>
      </c>
      <c r="E1328" s="16">
        <v>45</v>
      </c>
      <c r="F1328" s="16">
        <v>17</v>
      </c>
      <c r="G1328" s="24" t="s">
        <v>2273</v>
      </c>
      <c r="I1328" t="s">
        <v>1718</v>
      </c>
      <c r="J1328" t="s">
        <v>1996</v>
      </c>
      <c r="K1328">
        <v>94</v>
      </c>
      <c r="L1328">
        <f>VLOOKUP(K1328,Sheet4!$A$2:$B$73,2,FALSE)</f>
        <v>670</v>
      </c>
      <c r="M1328" t="s">
        <v>2043</v>
      </c>
      <c r="N1328">
        <f t="shared" si="24"/>
        <v>270</v>
      </c>
      <c r="O1328" t="s">
        <v>85</v>
      </c>
      <c r="P1328" t="s">
        <v>80</v>
      </c>
      <c r="Q1328" t="s">
        <v>80</v>
      </c>
      <c r="R1328">
        <v>560</v>
      </c>
      <c r="S1328" t="s">
        <v>79</v>
      </c>
      <c r="T1328" t="s">
        <v>82</v>
      </c>
      <c r="U1328" t="s">
        <v>82</v>
      </c>
      <c r="V1328" t="s">
        <v>2050</v>
      </c>
    </row>
    <row r="1329" spans="1:22" ht="16.5" thickBot="1" x14ac:dyDescent="0.3">
      <c r="A1329" s="15" t="s">
        <v>737</v>
      </c>
      <c r="B1329" s="16" t="s">
        <v>1702</v>
      </c>
      <c r="C1329" s="16" t="s">
        <v>1838</v>
      </c>
      <c r="D1329" s="16">
        <v>235</v>
      </c>
      <c r="E1329" s="16">
        <v>55</v>
      </c>
      <c r="F1329" s="16">
        <v>17</v>
      </c>
      <c r="G1329" s="24" t="s">
        <v>2327</v>
      </c>
      <c r="H1329" s="9" t="s">
        <v>2923</v>
      </c>
      <c r="I1329" t="s">
        <v>77</v>
      </c>
      <c r="J1329" t="s">
        <v>1996</v>
      </c>
      <c r="K1329">
        <v>99</v>
      </c>
      <c r="L1329">
        <f>VLOOKUP(K1329,Sheet4!$A$2:$B$73,2,FALSE)</f>
        <v>775</v>
      </c>
      <c r="M1329" t="s">
        <v>2042</v>
      </c>
      <c r="N1329">
        <f t="shared" si="24"/>
        <v>240</v>
      </c>
      <c r="O1329" t="s">
        <v>2052</v>
      </c>
      <c r="P1329" t="s">
        <v>80</v>
      </c>
      <c r="Q1329" t="s">
        <v>80</v>
      </c>
      <c r="R1329">
        <v>280</v>
      </c>
      <c r="S1329" t="s">
        <v>79</v>
      </c>
      <c r="T1329" t="s">
        <v>2051</v>
      </c>
      <c r="U1329" t="s">
        <v>82</v>
      </c>
      <c r="V1329" t="s">
        <v>2050</v>
      </c>
    </row>
    <row r="1330" spans="1:22" ht="16.5" thickBot="1" x14ac:dyDescent="0.3">
      <c r="A1330" s="15"/>
      <c r="G1330" s="24"/>
      <c r="H1330" s="9" t="s">
        <v>2924</v>
      </c>
    </row>
    <row r="1331" spans="1:22" ht="16.5" thickBot="1" x14ac:dyDescent="0.3">
      <c r="A1331" s="15"/>
      <c r="G1331" s="24"/>
      <c r="H1331" s="9" t="s">
        <v>2925</v>
      </c>
    </row>
    <row r="1332" spans="1:22" ht="16.5" thickBot="1" x14ac:dyDescent="0.3">
      <c r="A1332" s="15">
        <v>70256</v>
      </c>
      <c r="B1332" s="16" t="s">
        <v>1706</v>
      </c>
      <c r="C1332" s="16" t="s">
        <v>2456</v>
      </c>
      <c r="D1332" s="16">
        <v>225</v>
      </c>
      <c r="E1332" s="16">
        <v>35</v>
      </c>
      <c r="F1332" s="16">
        <v>18</v>
      </c>
      <c r="G1332" s="24" t="s">
        <v>2423</v>
      </c>
      <c r="H1332" s="9" t="s">
        <v>2611</v>
      </c>
      <c r="I1332" t="s">
        <v>1718</v>
      </c>
      <c r="J1332" t="s">
        <v>1719</v>
      </c>
      <c r="K1332">
        <v>87</v>
      </c>
      <c r="L1332">
        <f>VLOOKUP(K1332,Sheet4!$A$2:$B$73,2,FALSE)</f>
        <v>545</v>
      </c>
      <c r="M1332" t="s">
        <v>2040</v>
      </c>
      <c r="N1332">
        <f t="shared" si="24"/>
        <v>300</v>
      </c>
      <c r="O1332" t="s">
        <v>85</v>
      </c>
      <c r="P1332" t="s">
        <v>2067</v>
      </c>
      <c r="Q1332" t="s">
        <v>80</v>
      </c>
      <c r="R1332">
        <v>300</v>
      </c>
      <c r="S1332" t="s">
        <v>79</v>
      </c>
      <c r="T1332" t="s">
        <v>82</v>
      </c>
      <c r="U1332" t="s">
        <v>82</v>
      </c>
      <c r="V1332" t="s">
        <v>2050</v>
      </c>
    </row>
    <row r="1333" spans="1:22" ht="16.5" thickBot="1" x14ac:dyDescent="0.3">
      <c r="A1333" s="15"/>
      <c r="G1333" s="24"/>
      <c r="H1333" s="9" t="s">
        <v>2612</v>
      </c>
    </row>
    <row r="1334" spans="1:22" ht="16.5" thickBot="1" x14ac:dyDescent="0.3">
      <c r="A1334" s="15"/>
      <c r="G1334" s="24"/>
      <c r="H1334" s="9" t="s">
        <v>2613</v>
      </c>
    </row>
    <row r="1335" spans="1:22" ht="16.5" thickBot="1" x14ac:dyDescent="0.3">
      <c r="A1335" s="15" t="s">
        <v>738</v>
      </c>
      <c r="B1335" s="16" t="s">
        <v>1700</v>
      </c>
      <c r="C1335" s="16" t="s">
        <v>1752</v>
      </c>
      <c r="D1335" s="16">
        <v>245</v>
      </c>
      <c r="E1335" s="16">
        <v>65</v>
      </c>
      <c r="F1335" s="16">
        <v>17</v>
      </c>
      <c r="G1335" s="24" t="s">
        <v>2230</v>
      </c>
      <c r="I1335" t="s">
        <v>77</v>
      </c>
      <c r="J1335" t="s">
        <v>1719</v>
      </c>
      <c r="K1335">
        <v>111</v>
      </c>
      <c r="L1335">
        <f>VLOOKUP(K1335,Sheet4!$A$2:$B$73,2,FALSE)</f>
        <v>1090</v>
      </c>
      <c r="M1335" t="s">
        <v>2045</v>
      </c>
      <c r="N1335">
        <f t="shared" ref="N1335:N1393" si="25">IF(M1335="L",120,IF(M1335="M", 130, IF(M1335="N",140, IF(M1335="P",150,IF(M1335="Q",160,IF(M1335="R",170,IF(M1335="S",180,IF(M1335="T",190,IF(M1335="H",210, IF(M1335="V",240,IF(M1335="W",270,IF(M1335="Y",300,"error"))))))))))))</f>
        <v>190</v>
      </c>
      <c r="O1335" t="s">
        <v>85</v>
      </c>
      <c r="P1335" t="s">
        <v>80</v>
      </c>
      <c r="Q1335" t="s">
        <v>81</v>
      </c>
      <c r="R1335">
        <v>440</v>
      </c>
      <c r="S1335" t="s">
        <v>79</v>
      </c>
      <c r="T1335" t="s">
        <v>82</v>
      </c>
      <c r="U1335" t="s">
        <v>82</v>
      </c>
      <c r="V1335" t="s">
        <v>2050</v>
      </c>
    </row>
    <row r="1336" spans="1:22" ht="16.5" thickBot="1" x14ac:dyDescent="0.3">
      <c r="A1336" s="15" t="s">
        <v>261</v>
      </c>
      <c r="B1336" s="16" t="s">
        <v>75</v>
      </c>
      <c r="C1336" s="16" t="s">
        <v>1889</v>
      </c>
      <c r="D1336" s="16">
        <v>265</v>
      </c>
      <c r="E1336" s="16">
        <v>75</v>
      </c>
      <c r="F1336" s="16">
        <v>16</v>
      </c>
      <c r="G1336" s="24" t="s">
        <v>2303</v>
      </c>
      <c r="I1336" t="s">
        <v>77</v>
      </c>
      <c r="J1336" t="s">
        <v>84</v>
      </c>
      <c r="K1336" t="s">
        <v>2004</v>
      </c>
      <c r="L1336" t="s">
        <v>2091</v>
      </c>
      <c r="M1336" t="s">
        <v>2039</v>
      </c>
      <c r="N1336">
        <f t="shared" si="25"/>
        <v>160</v>
      </c>
      <c r="O1336" t="s">
        <v>2053</v>
      </c>
      <c r="P1336" t="s">
        <v>2081</v>
      </c>
      <c r="Q1336" t="s">
        <v>2081</v>
      </c>
      <c r="R1336" t="s">
        <v>2081</v>
      </c>
      <c r="S1336" t="s">
        <v>79</v>
      </c>
      <c r="T1336" t="s">
        <v>82</v>
      </c>
      <c r="U1336" t="s">
        <v>82</v>
      </c>
      <c r="V1336">
        <v>10</v>
      </c>
    </row>
    <row r="1337" spans="1:22" ht="16.5" thickBot="1" x14ac:dyDescent="0.3">
      <c r="A1337" s="15" t="s">
        <v>740</v>
      </c>
      <c r="B1337" s="16" t="s">
        <v>1700</v>
      </c>
      <c r="C1337" s="16" t="s">
        <v>1893</v>
      </c>
      <c r="D1337" s="16">
        <v>255</v>
      </c>
      <c r="E1337" s="16">
        <v>50</v>
      </c>
      <c r="F1337" s="16">
        <v>20</v>
      </c>
      <c r="G1337" s="24" t="s">
        <v>2237</v>
      </c>
      <c r="I1337" t="s">
        <v>77</v>
      </c>
      <c r="J1337" t="s">
        <v>1719</v>
      </c>
      <c r="K1337">
        <v>109</v>
      </c>
      <c r="L1337">
        <f>VLOOKUP(K1337,Sheet4!$A$2:$B$73,2,FALSE)</f>
        <v>1030</v>
      </c>
      <c r="M1337" t="s">
        <v>2040</v>
      </c>
      <c r="N1337">
        <f t="shared" si="25"/>
        <v>300</v>
      </c>
      <c r="O1337" t="s">
        <v>85</v>
      </c>
      <c r="P1337" t="s">
        <v>80</v>
      </c>
      <c r="Q1337" t="s">
        <v>80</v>
      </c>
      <c r="R1337">
        <v>420</v>
      </c>
      <c r="S1337" t="s">
        <v>79</v>
      </c>
      <c r="T1337" t="s">
        <v>82</v>
      </c>
      <c r="U1337" t="s">
        <v>82</v>
      </c>
      <c r="V1337" t="s">
        <v>2050</v>
      </c>
    </row>
    <row r="1338" spans="1:22" ht="16.5" thickBot="1" x14ac:dyDescent="0.3">
      <c r="A1338" s="15">
        <v>10065590</v>
      </c>
      <c r="B1338" s="16" t="s">
        <v>1704</v>
      </c>
      <c r="C1338" s="16" t="s">
        <v>1742</v>
      </c>
      <c r="D1338" s="16">
        <v>235</v>
      </c>
      <c r="E1338" s="16">
        <v>70</v>
      </c>
      <c r="F1338" s="16">
        <v>15</v>
      </c>
      <c r="G1338" s="24" t="s">
        <v>2398</v>
      </c>
      <c r="I1338" t="s">
        <v>1718</v>
      </c>
      <c r="J1338" t="s">
        <v>1719</v>
      </c>
      <c r="K1338">
        <v>105</v>
      </c>
      <c r="L1338">
        <f>VLOOKUP(K1338,Sheet4!$A$2:$B$73,2,FALSE)</f>
        <v>925</v>
      </c>
      <c r="M1338" t="s">
        <v>78</v>
      </c>
      <c r="N1338">
        <f t="shared" si="25"/>
        <v>180</v>
      </c>
      <c r="O1338" t="s">
        <v>2063</v>
      </c>
      <c r="P1338" t="s">
        <v>2081</v>
      </c>
      <c r="Q1338" t="s">
        <v>2081</v>
      </c>
      <c r="R1338" t="s">
        <v>2081</v>
      </c>
      <c r="S1338" t="s">
        <v>79</v>
      </c>
      <c r="T1338" t="s">
        <v>82</v>
      </c>
      <c r="U1338" t="s">
        <v>82</v>
      </c>
      <c r="V1338" t="s">
        <v>2050</v>
      </c>
    </row>
    <row r="1339" spans="1:22" ht="16.5" thickBot="1" x14ac:dyDescent="0.3">
      <c r="A1339" s="15" t="s">
        <v>741</v>
      </c>
      <c r="B1339" s="16" t="s">
        <v>1700</v>
      </c>
      <c r="C1339" s="16" t="s">
        <v>1817</v>
      </c>
      <c r="D1339" s="16">
        <v>275</v>
      </c>
      <c r="E1339" s="16">
        <v>55</v>
      </c>
      <c r="F1339" s="16">
        <v>20</v>
      </c>
      <c r="G1339" s="24" t="s">
        <v>2229</v>
      </c>
      <c r="I1339" t="s">
        <v>77</v>
      </c>
      <c r="J1339" t="s">
        <v>84</v>
      </c>
      <c r="K1339">
        <v>113</v>
      </c>
      <c r="L1339">
        <f>VLOOKUP(K1339,Sheet4!$A$2:$B$73,2,FALSE)</f>
        <v>1150</v>
      </c>
      <c r="M1339" t="s">
        <v>2045</v>
      </c>
      <c r="N1339">
        <f t="shared" si="25"/>
        <v>190</v>
      </c>
      <c r="O1339" t="s">
        <v>2052</v>
      </c>
      <c r="P1339" t="s">
        <v>80</v>
      </c>
      <c r="Q1339" t="s">
        <v>81</v>
      </c>
      <c r="R1339">
        <v>640</v>
      </c>
      <c r="S1339" t="s">
        <v>2641</v>
      </c>
      <c r="T1339" t="s">
        <v>82</v>
      </c>
      <c r="U1339" t="s">
        <v>82</v>
      </c>
      <c r="V1339" t="s">
        <v>2050</v>
      </c>
    </row>
    <row r="1340" spans="1:22" ht="16.5" thickBot="1" x14ac:dyDescent="0.3">
      <c r="A1340" s="15" t="s">
        <v>742</v>
      </c>
      <c r="B1340" s="16" t="s">
        <v>1702</v>
      </c>
      <c r="C1340" s="16" t="s">
        <v>1788</v>
      </c>
      <c r="D1340" s="16">
        <v>235</v>
      </c>
      <c r="E1340" s="16">
        <v>60</v>
      </c>
      <c r="F1340" s="16">
        <v>16</v>
      </c>
      <c r="G1340" s="24" t="s">
        <v>2320</v>
      </c>
      <c r="H1340" s="9" t="s">
        <v>2914</v>
      </c>
      <c r="I1340" t="s">
        <v>77</v>
      </c>
      <c r="J1340" t="s">
        <v>1719</v>
      </c>
      <c r="K1340">
        <v>100</v>
      </c>
      <c r="L1340">
        <f>VLOOKUP(K1340,Sheet4!$A$2:$B$73,2,FALSE)</f>
        <v>800</v>
      </c>
      <c r="M1340" t="s">
        <v>2041</v>
      </c>
      <c r="N1340">
        <f t="shared" si="25"/>
        <v>210</v>
      </c>
      <c r="O1340" t="s">
        <v>2052</v>
      </c>
      <c r="P1340" t="s">
        <v>80</v>
      </c>
      <c r="Q1340" t="s">
        <v>80</v>
      </c>
      <c r="R1340">
        <v>420</v>
      </c>
      <c r="S1340" t="s">
        <v>79</v>
      </c>
      <c r="T1340" t="s">
        <v>82</v>
      </c>
      <c r="U1340" t="s">
        <v>82</v>
      </c>
      <c r="V1340" t="s">
        <v>2050</v>
      </c>
    </row>
    <row r="1341" spans="1:22" ht="16.5" thickBot="1" x14ac:dyDescent="0.3">
      <c r="A1341" s="15"/>
      <c r="G1341" s="24"/>
      <c r="H1341" s="9" t="s">
        <v>2915</v>
      </c>
    </row>
    <row r="1342" spans="1:22" ht="16.5" thickBot="1" x14ac:dyDescent="0.3">
      <c r="A1342" s="15"/>
      <c r="G1342" s="24"/>
      <c r="H1342" s="9" t="s">
        <v>2916</v>
      </c>
    </row>
    <row r="1343" spans="1:22" ht="16.5" thickBot="1" x14ac:dyDescent="0.3">
      <c r="A1343" s="15" t="s">
        <v>743</v>
      </c>
      <c r="B1343" s="16" t="s">
        <v>1700</v>
      </c>
      <c r="C1343" s="16" t="s">
        <v>1829</v>
      </c>
      <c r="D1343" s="16">
        <v>235</v>
      </c>
      <c r="E1343" s="16">
        <v>50</v>
      </c>
      <c r="F1343" s="16">
        <v>18</v>
      </c>
      <c r="G1343" s="24" t="s">
        <v>2223</v>
      </c>
      <c r="I1343" t="s">
        <v>1718</v>
      </c>
      <c r="J1343" t="s">
        <v>1995</v>
      </c>
      <c r="K1343">
        <v>97</v>
      </c>
      <c r="L1343">
        <f>VLOOKUP(K1343,Sheet4!$A$2:$B$73,2,FALSE)</f>
        <v>730</v>
      </c>
      <c r="M1343" t="s">
        <v>2043</v>
      </c>
      <c r="N1343">
        <f t="shared" si="25"/>
        <v>270</v>
      </c>
      <c r="O1343" t="s">
        <v>2052</v>
      </c>
      <c r="P1343" t="s">
        <v>2067</v>
      </c>
      <c r="Q1343" t="s">
        <v>80</v>
      </c>
      <c r="R1343">
        <v>400</v>
      </c>
      <c r="S1343" t="s">
        <v>79</v>
      </c>
      <c r="T1343" t="s">
        <v>82</v>
      </c>
      <c r="U1343" t="s">
        <v>82</v>
      </c>
      <c r="V1343" t="s">
        <v>2050</v>
      </c>
    </row>
    <row r="1344" spans="1:22" ht="16.5" thickBot="1" x14ac:dyDescent="0.3">
      <c r="A1344" s="15" t="s">
        <v>744</v>
      </c>
      <c r="B1344" s="16" t="s">
        <v>1697</v>
      </c>
      <c r="C1344" s="16" t="s">
        <v>1805</v>
      </c>
      <c r="D1344" s="16">
        <v>13.5</v>
      </c>
      <c r="E1344" s="16">
        <v>90</v>
      </c>
      <c r="F1344" s="16">
        <v>20</v>
      </c>
      <c r="G1344" s="24" t="s">
        <v>2195</v>
      </c>
      <c r="H1344" s="9" t="s">
        <v>2866</v>
      </c>
      <c r="I1344" t="s">
        <v>77</v>
      </c>
      <c r="J1344" t="s">
        <v>84</v>
      </c>
      <c r="K1344">
        <v>127</v>
      </c>
      <c r="L1344">
        <f>VLOOKUP(K1344,Sheet4!$A$2:$B$73,2,FALSE)</f>
        <v>1750</v>
      </c>
      <c r="M1344" t="s">
        <v>2039</v>
      </c>
      <c r="N1344">
        <f t="shared" si="25"/>
        <v>160</v>
      </c>
      <c r="O1344" t="s">
        <v>2053</v>
      </c>
      <c r="P1344" t="s">
        <v>2081</v>
      </c>
      <c r="Q1344" t="s">
        <v>2081</v>
      </c>
      <c r="R1344" t="s">
        <v>2081</v>
      </c>
      <c r="S1344" t="s">
        <v>79</v>
      </c>
      <c r="T1344" t="s">
        <v>82</v>
      </c>
      <c r="U1344" t="s">
        <v>82</v>
      </c>
      <c r="V1344">
        <v>10</v>
      </c>
    </row>
    <row r="1345" spans="1:22" ht="16.5" thickBot="1" x14ac:dyDescent="0.3">
      <c r="A1345" s="15"/>
      <c r="G1345" s="24"/>
      <c r="H1345" s="9" t="s">
        <v>2867</v>
      </c>
    </row>
    <row r="1346" spans="1:22" ht="16.5" thickBot="1" x14ac:dyDescent="0.3">
      <c r="A1346" s="15"/>
      <c r="G1346" s="24"/>
      <c r="H1346" s="9" t="s">
        <v>2868</v>
      </c>
    </row>
    <row r="1347" spans="1:22" ht="16.5" thickBot="1" x14ac:dyDescent="0.3">
      <c r="A1347" s="15" t="s">
        <v>745</v>
      </c>
      <c r="B1347" s="16" t="s">
        <v>1700</v>
      </c>
      <c r="C1347" s="16" t="s">
        <v>1807</v>
      </c>
      <c r="D1347" s="16">
        <v>225</v>
      </c>
      <c r="E1347" s="16">
        <v>45</v>
      </c>
      <c r="F1347" s="16">
        <v>18</v>
      </c>
      <c r="G1347" s="24" t="s">
        <v>2212</v>
      </c>
      <c r="I1347" t="s">
        <v>1718</v>
      </c>
      <c r="J1347" t="s">
        <v>1720</v>
      </c>
      <c r="K1347">
        <v>91</v>
      </c>
      <c r="L1347">
        <f>VLOOKUP(K1347,Sheet4!$A$2:$B$73,2,FALSE)</f>
        <v>615</v>
      </c>
      <c r="M1347" t="s">
        <v>2042</v>
      </c>
      <c r="N1347">
        <f t="shared" si="25"/>
        <v>240</v>
      </c>
      <c r="O1347" t="s">
        <v>85</v>
      </c>
      <c r="P1347" t="s">
        <v>80</v>
      </c>
      <c r="Q1347" t="s">
        <v>80</v>
      </c>
      <c r="R1347">
        <v>500</v>
      </c>
      <c r="S1347" t="s">
        <v>79</v>
      </c>
      <c r="T1347" t="s">
        <v>2051</v>
      </c>
      <c r="U1347" t="s">
        <v>2051</v>
      </c>
      <c r="V1347" t="s">
        <v>2050</v>
      </c>
    </row>
    <row r="1348" spans="1:22" ht="16.5" thickBot="1" x14ac:dyDescent="0.3">
      <c r="A1348" s="15" t="s">
        <v>746</v>
      </c>
      <c r="B1348" s="16" t="s">
        <v>1700</v>
      </c>
      <c r="C1348" s="16" t="s">
        <v>1817</v>
      </c>
      <c r="D1348" s="16">
        <v>275</v>
      </c>
      <c r="E1348" s="16">
        <v>65</v>
      </c>
      <c r="F1348" s="16">
        <v>18</v>
      </c>
      <c r="G1348" s="24" t="s">
        <v>2229</v>
      </c>
      <c r="I1348" t="s">
        <v>77</v>
      </c>
      <c r="J1348" t="s">
        <v>84</v>
      </c>
      <c r="K1348">
        <v>116</v>
      </c>
      <c r="L1348">
        <f>VLOOKUP(K1348,Sheet4!$A$2:$B$73,2,FALSE)</f>
        <v>1250</v>
      </c>
      <c r="M1348" t="s">
        <v>2045</v>
      </c>
      <c r="N1348">
        <f t="shared" si="25"/>
        <v>190</v>
      </c>
      <c r="O1348" t="s">
        <v>2052</v>
      </c>
      <c r="P1348" t="s">
        <v>80</v>
      </c>
      <c r="Q1348" t="s">
        <v>81</v>
      </c>
      <c r="R1348">
        <v>640</v>
      </c>
      <c r="S1348" t="s">
        <v>2641</v>
      </c>
      <c r="T1348" t="s">
        <v>82</v>
      </c>
      <c r="U1348" t="s">
        <v>82</v>
      </c>
      <c r="V1348" t="s">
        <v>2050</v>
      </c>
    </row>
    <row r="1349" spans="1:22" ht="16.5" thickBot="1" x14ac:dyDescent="0.3">
      <c r="A1349" s="15" t="s">
        <v>747</v>
      </c>
      <c r="B1349" s="16" t="s">
        <v>1702</v>
      </c>
      <c r="C1349" s="16" t="s">
        <v>1894</v>
      </c>
      <c r="D1349" s="16">
        <v>235</v>
      </c>
      <c r="E1349" s="16">
        <v>45</v>
      </c>
      <c r="F1349" s="16">
        <v>18</v>
      </c>
      <c r="G1349" s="24" t="s">
        <v>2330</v>
      </c>
      <c r="I1349" t="s">
        <v>1718</v>
      </c>
      <c r="J1349" t="s">
        <v>1996</v>
      </c>
      <c r="K1349">
        <v>94</v>
      </c>
      <c r="L1349">
        <f>VLOOKUP(K1349,Sheet4!$A$2:$B$73,2,FALSE)</f>
        <v>670</v>
      </c>
      <c r="M1349" t="s">
        <v>2042</v>
      </c>
      <c r="N1349">
        <f t="shared" si="25"/>
        <v>240</v>
      </c>
      <c r="O1349" t="s">
        <v>2052</v>
      </c>
      <c r="P1349" t="s">
        <v>80</v>
      </c>
      <c r="Q1349" t="s">
        <v>80</v>
      </c>
      <c r="R1349">
        <v>340</v>
      </c>
      <c r="S1349" t="s">
        <v>79</v>
      </c>
      <c r="T1349" t="s">
        <v>2051</v>
      </c>
      <c r="U1349" t="s">
        <v>82</v>
      </c>
      <c r="V1349" t="s">
        <v>2050</v>
      </c>
    </row>
    <row r="1350" spans="1:22" ht="16.5" thickBot="1" x14ac:dyDescent="0.3">
      <c r="A1350" s="15" t="s">
        <v>748</v>
      </c>
      <c r="B1350" s="16" t="s">
        <v>1697</v>
      </c>
      <c r="C1350" s="16" t="s">
        <v>1768</v>
      </c>
      <c r="D1350" s="16">
        <v>215</v>
      </c>
      <c r="E1350" s="16">
        <v>65</v>
      </c>
      <c r="F1350" s="16">
        <v>15</v>
      </c>
      <c r="G1350" s="24" t="s">
        <v>2177</v>
      </c>
      <c r="H1350" s="9" t="s">
        <v>2811</v>
      </c>
      <c r="I1350" t="s">
        <v>1718</v>
      </c>
      <c r="J1350" t="s">
        <v>1719</v>
      </c>
      <c r="K1350">
        <v>95</v>
      </c>
      <c r="L1350">
        <f>VLOOKUP(K1350,Sheet4!$A$2:$B$73,2,FALSE)</f>
        <v>690</v>
      </c>
      <c r="M1350" t="s">
        <v>2045</v>
      </c>
      <c r="N1350">
        <f t="shared" si="25"/>
        <v>190</v>
      </c>
      <c r="O1350" t="s">
        <v>2052</v>
      </c>
      <c r="P1350" t="s">
        <v>80</v>
      </c>
      <c r="Q1350" t="s">
        <v>81</v>
      </c>
      <c r="R1350">
        <v>440</v>
      </c>
      <c r="S1350" t="s">
        <v>2638</v>
      </c>
      <c r="T1350" t="s">
        <v>82</v>
      </c>
      <c r="U1350" t="s">
        <v>82</v>
      </c>
      <c r="V1350">
        <v>4</v>
      </c>
    </row>
    <row r="1351" spans="1:22" ht="16.5" thickBot="1" x14ac:dyDescent="0.3">
      <c r="A1351" s="15"/>
      <c r="G1351" s="24"/>
      <c r="H1351" s="9" t="s">
        <v>2812</v>
      </c>
    </row>
    <row r="1352" spans="1:22" ht="16.5" thickBot="1" x14ac:dyDescent="0.3">
      <c r="A1352" s="15"/>
      <c r="G1352" s="24"/>
      <c r="H1352" s="9" t="s">
        <v>2813</v>
      </c>
    </row>
    <row r="1353" spans="1:22" ht="16.5" thickBot="1" x14ac:dyDescent="0.3">
      <c r="A1353" s="15" t="s">
        <v>208</v>
      </c>
      <c r="B1353" s="16" t="s">
        <v>75</v>
      </c>
      <c r="C1353" s="16" t="s">
        <v>1814</v>
      </c>
      <c r="D1353" s="16">
        <v>265</v>
      </c>
      <c r="E1353" s="16">
        <v>60</v>
      </c>
      <c r="F1353" s="16">
        <v>18</v>
      </c>
      <c r="G1353" s="24" t="s">
        <v>2307</v>
      </c>
      <c r="I1353" t="s">
        <v>77</v>
      </c>
      <c r="J1353" t="s">
        <v>84</v>
      </c>
      <c r="K1353">
        <v>109</v>
      </c>
      <c r="L1353">
        <f>VLOOKUP(K1353,Sheet4!$A$2:$B$73,2,FALSE)</f>
        <v>1030</v>
      </c>
      <c r="M1353" t="s">
        <v>2045</v>
      </c>
      <c r="N1353">
        <f t="shared" si="25"/>
        <v>190</v>
      </c>
      <c r="O1353" t="s">
        <v>2052</v>
      </c>
      <c r="P1353" t="s">
        <v>80</v>
      </c>
      <c r="Q1353" t="s">
        <v>81</v>
      </c>
      <c r="R1353">
        <v>500</v>
      </c>
      <c r="S1353" t="s">
        <v>79</v>
      </c>
      <c r="T1353" t="s">
        <v>82</v>
      </c>
      <c r="U1353" t="s">
        <v>82</v>
      </c>
      <c r="V1353" t="s">
        <v>2050</v>
      </c>
    </row>
    <row r="1354" spans="1:22" ht="16.5" thickBot="1" x14ac:dyDescent="0.3">
      <c r="A1354" s="15" t="s">
        <v>750</v>
      </c>
      <c r="B1354" s="16" t="s">
        <v>1697</v>
      </c>
      <c r="C1354" s="16" t="s">
        <v>1805</v>
      </c>
      <c r="D1354" s="16">
        <v>255</v>
      </c>
      <c r="E1354" s="16">
        <v>75</v>
      </c>
      <c r="F1354" s="16">
        <v>17</v>
      </c>
      <c r="G1354" s="24" t="s">
        <v>2195</v>
      </c>
      <c r="H1354" s="9" t="s">
        <v>2869</v>
      </c>
      <c r="I1354" t="s">
        <v>77</v>
      </c>
      <c r="J1354" t="s">
        <v>84</v>
      </c>
      <c r="K1354" t="s">
        <v>2029</v>
      </c>
      <c r="L1354" t="s">
        <v>2114</v>
      </c>
      <c r="M1354" t="s">
        <v>2039</v>
      </c>
      <c r="N1354">
        <f t="shared" si="25"/>
        <v>160</v>
      </c>
      <c r="O1354" t="s">
        <v>2054</v>
      </c>
      <c r="P1354" t="s">
        <v>2081</v>
      </c>
      <c r="Q1354" t="s">
        <v>2081</v>
      </c>
      <c r="R1354" t="s">
        <v>2081</v>
      </c>
      <c r="S1354" t="s">
        <v>2638</v>
      </c>
      <c r="T1354" t="s">
        <v>82</v>
      </c>
      <c r="U1354" t="s">
        <v>82</v>
      </c>
      <c r="V1354">
        <v>6</v>
      </c>
    </row>
    <row r="1355" spans="1:22" ht="16.5" thickBot="1" x14ac:dyDescent="0.3">
      <c r="A1355" s="15"/>
      <c r="G1355" s="24"/>
      <c r="H1355" s="9" t="s">
        <v>2870</v>
      </c>
    </row>
    <row r="1356" spans="1:22" ht="16.5" thickBot="1" x14ac:dyDescent="0.3">
      <c r="A1356" s="15"/>
      <c r="G1356" s="24"/>
      <c r="H1356" s="9" t="s">
        <v>2871</v>
      </c>
    </row>
    <row r="1357" spans="1:22" ht="16.5" thickBot="1" x14ac:dyDescent="0.3">
      <c r="A1357" s="15" t="s">
        <v>751</v>
      </c>
      <c r="B1357" s="16" t="s">
        <v>1702</v>
      </c>
      <c r="C1357" s="16" t="s">
        <v>1774</v>
      </c>
      <c r="D1357" s="16">
        <v>205</v>
      </c>
      <c r="E1357" s="16">
        <v>45</v>
      </c>
      <c r="F1357" s="16">
        <v>16</v>
      </c>
      <c r="G1357" s="24" t="s">
        <v>2313</v>
      </c>
      <c r="H1357" s="9" t="s">
        <v>2901</v>
      </c>
      <c r="I1357" t="s">
        <v>1718</v>
      </c>
      <c r="J1357" t="s">
        <v>1719</v>
      </c>
      <c r="K1357">
        <v>87</v>
      </c>
      <c r="L1357">
        <f>VLOOKUP(K1357,Sheet4!$A$2:$B$73,2,FALSE)</f>
        <v>545</v>
      </c>
      <c r="M1357" t="s">
        <v>2043</v>
      </c>
      <c r="N1357">
        <f t="shared" si="25"/>
        <v>270</v>
      </c>
      <c r="O1357" t="s">
        <v>85</v>
      </c>
      <c r="P1357" t="s">
        <v>80</v>
      </c>
      <c r="Q1357" t="s">
        <v>80</v>
      </c>
      <c r="R1357">
        <v>460</v>
      </c>
      <c r="S1357" t="s">
        <v>79</v>
      </c>
      <c r="T1357" t="s">
        <v>82</v>
      </c>
      <c r="U1357" t="s">
        <v>82</v>
      </c>
      <c r="V1357" t="s">
        <v>2050</v>
      </c>
    </row>
    <row r="1358" spans="1:22" ht="16.5" thickBot="1" x14ac:dyDescent="0.3">
      <c r="A1358" s="15"/>
      <c r="G1358" s="24"/>
      <c r="H1358" s="9" t="s">
        <v>2902</v>
      </c>
    </row>
    <row r="1359" spans="1:22" ht="16.5" thickBot="1" x14ac:dyDescent="0.3">
      <c r="A1359" s="15"/>
      <c r="G1359" s="24"/>
      <c r="H1359" s="9" t="s">
        <v>2903</v>
      </c>
    </row>
    <row r="1360" spans="1:22" ht="16.5" thickBot="1" x14ac:dyDescent="0.3">
      <c r="A1360" s="15" t="s">
        <v>1141</v>
      </c>
      <c r="B1360" s="16" t="s">
        <v>75</v>
      </c>
      <c r="C1360" s="16" t="s">
        <v>1793</v>
      </c>
      <c r="D1360" s="16">
        <v>255</v>
      </c>
      <c r="E1360" s="16">
        <v>60</v>
      </c>
      <c r="F1360" s="16">
        <v>19</v>
      </c>
      <c r="G1360" s="24" t="s">
        <v>2270</v>
      </c>
      <c r="I1360" t="s">
        <v>77</v>
      </c>
      <c r="J1360" t="s">
        <v>1719</v>
      </c>
      <c r="K1360">
        <v>108</v>
      </c>
      <c r="L1360">
        <f>VLOOKUP(K1360,Sheet4!$A$2:$B$73,2,FALSE)</f>
        <v>1000</v>
      </c>
      <c r="M1360" t="s">
        <v>2041</v>
      </c>
      <c r="N1360">
        <f t="shared" si="25"/>
        <v>210</v>
      </c>
      <c r="O1360" t="s">
        <v>2052</v>
      </c>
      <c r="P1360" t="s">
        <v>80</v>
      </c>
      <c r="Q1360" t="s">
        <v>80</v>
      </c>
      <c r="R1360">
        <v>260</v>
      </c>
      <c r="S1360" t="s">
        <v>79</v>
      </c>
      <c r="T1360" t="s">
        <v>82</v>
      </c>
      <c r="U1360" t="s">
        <v>82</v>
      </c>
      <c r="V1360" t="s">
        <v>2050</v>
      </c>
    </row>
    <row r="1361" spans="1:22" ht="16.5" thickBot="1" x14ac:dyDescent="0.3">
      <c r="A1361" s="15" t="s">
        <v>753</v>
      </c>
      <c r="B1361" s="16" t="s">
        <v>75</v>
      </c>
      <c r="C1361" s="16" t="s">
        <v>1795</v>
      </c>
      <c r="D1361" s="16">
        <v>285</v>
      </c>
      <c r="E1361" s="16">
        <v>70</v>
      </c>
      <c r="F1361" s="16">
        <v>17</v>
      </c>
      <c r="G1361" s="24" t="s">
        <v>2295</v>
      </c>
      <c r="I1361" t="s">
        <v>77</v>
      </c>
      <c r="J1361" t="s">
        <v>84</v>
      </c>
      <c r="K1361" t="s">
        <v>1999</v>
      </c>
      <c r="L1361" t="s">
        <v>2089</v>
      </c>
      <c r="M1361" t="s">
        <v>2044</v>
      </c>
      <c r="N1361">
        <f t="shared" si="25"/>
        <v>170</v>
      </c>
      <c r="O1361" t="s">
        <v>2053</v>
      </c>
      <c r="P1361" t="s">
        <v>2081</v>
      </c>
      <c r="Q1361" t="s">
        <v>2081</v>
      </c>
      <c r="R1361" t="s">
        <v>2081</v>
      </c>
      <c r="S1361" t="s">
        <v>79</v>
      </c>
      <c r="T1361" t="s">
        <v>82</v>
      </c>
      <c r="U1361" t="s">
        <v>82</v>
      </c>
      <c r="V1361">
        <v>10</v>
      </c>
    </row>
    <row r="1362" spans="1:22" ht="16.5" thickBot="1" x14ac:dyDescent="0.3">
      <c r="A1362" s="15" t="s">
        <v>1439</v>
      </c>
      <c r="B1362" s="16" t="s">
        <v>1703</v>
      </c>
      <c r="C1362" s="16" t="s">
        <v>1895</v>
      </c>
      <c r="D1362" s="16">
        <v>255</v>
      </c>
      <c r="E1362" s="16">
        <v>55</v>
      </c>
      <c r="F1362" s="16">
        <v>20</v>
      </c>
      <c r="G1362" s="24" t="s">
        <v>2146</v>
      </c>
      <c r="H1362" s="9" t="s">
        <v>2704</v>
      </c>
      <c r="I1362" t="s">
        <v>77</v>
      </c>
      <c r="J1362" t="s">
        <v>1719</v>
      </c>
      <c r="K1362">
        <v>107</v>
      </c>
      <c r="L1362">
        <f>VLOOKUP(K1362,Sheet4!$A$2:$B$73,2,FALSE)</f>
        <v>975</v>
      </c>
      <c r="M1362" t="s">
        <v>2041</v>
      </c>
      <c r="N1362">
        <f t="shared" si="25"/>
        <v>210</v>
      </c>
      <c r="O1362" t="s">
        <v>2052</v>
      </c>
      <c r="P1362" t="s">
        <v>80</v>
      </c>
      <c r="Q1362" t="s">
        <v>80</v>
      </c>
      <c r="R1362">
        <v>600</v>
      </c>
      <c r="S1362" t="s">
        <v>79</v>
      </c>
      <c r="T1362" t="s">
        <v>82</v>
      </c>
      <c r="U1362" t="s">
        <v>82</v>
      </c>
      <c r="V1362" t="s">
        <v>2050</v>
      </c>
    </row>
    <row r="1363" spans="1:22" ht="16.5" thickBot="1" x14ac:dyDescent="0.3">
      <c r="A1363" s="15"/>
      <c r="G1363" s="24"/>
      <c r="H1363" s="9" t="s">
        <v>2705</v>
      </c>
    </row>
    <row r="1364" spans="1:22" ht="16.5" thickBot="1" x14ac:dyDescent="0.3">
      <c r="A1364" s="15"/>
      <c r="G1364" s="24"/>
      <c r="H1364" s="9" t="s">
        <v>2706</v>
      </c>
    </row>
    <row r="1365" spans="1:22" ht="16.5" thickBot="1" x14ac:dyDescent="0.3">
      <c r="A1365" s="15" t="s">
        <v>755</v>
      </c>
      <c r="B1365" s="16" t="s">
        <v>1700</v>
      </c>
      <c r="C1365" s="16" t="s">
        <v>1896</v>
      </c>
      <c r="D1365" s="16">
        <v>315</v>
      </c>
      <c r="E1365" s="16">
        <v>35</v>
      </c>
      <c r="F1365" s="16">
        <v>20</v>
      </c>
      <c r="G1365" s="24" t="s">
        <v>2225</v>
      </c>
      <c r="I1365" t="s">
        <v>77</v>
      </c>
      <c r="J1365" t="s">
        <v>1719</v>
      </c>
      <c r="K1365">
        <v>110</v>
      </c>
      <c r="L1365">
        <f>VLOOKUP(K1365,Sheet4!$A$2:$B$73,2,FALSE)</f>
        <v>1060</v>
      </c>
      <c r="M1365" t="s">
        <v>2043</v>
      </c>
      <c r="N1365">
        <f t="shared" si="25"/>
        <v>270</v>
      </c>
      <c r="O1365" t="s">
        <v>85</v>
      </c>
      <c r="P1365" t="s">
        <v>2067</v>
      </c>
      <c r="Q1365" t="s">
        <v>80</v>
      </c>
      <c r="R1365">
        <v>220</v>
      </c>
      <c r="S1365" t="s">
        <v>79</v>
      </c>
      <c r="T1365" t="s">
        <v>2051</v>
      </c>
      <c r="U1365" t="s">
        <v>2051</v>
      </c>
      <c r="V1365" t="s">
        <v>2050</v>
      </c>
    </row>
    <row r="1366" spans="1:22" ht="16.5" thickBot="1" x14ac:dyDescent="0.3">
      <c r="A1366" s="15" t="s">
        <v>756</v>
      </c>
      <c r="B1366" s="16" t="s">
        <v>75</v>
      </c>
      <c r="C1366" s="16" t="s">
        <v>1828</v>
      </c>
      <c r="D1366" s="16">
        <v>235</v>
      </c>
      <c r="E1366" s="16">
        <v>65</v>
      </c>
      <c r="F1366" s="16">
        <v>17</v>
      </c>
      <c r="G1366" s="24" t="s">
        <v>2301</v>
      </c>
      <c r="I1366" t="s">
        <v>77</v>
      </c>
      <c r="J1366" t="s">
        <v>84</v>
      </c>
      <c r="K1366">
        <v>103</v>
      </c>
      <c r="L1366">
        <f>VLOOKUP(K1366,Sheet4!$A$2:$B$73,2,FALSE)</f>
        <v>875</v>
      </c>
      <c r="M1366" t="s">
        <v>78</v>
      </c>
      <c r="N1366">
        <f t="shared" si="25"/>
        <v>180</v>
      </c>
      <c r="O1366" t="s">
        <v>2052</v>
      </c>
      <c r="P1366" t="s">
        <v>80</v>
      </c>
      <c r="Q1366" t="s">
        <v>81</v>
      </c>
      <c r="R1366">
        <v>340</v>
      </c>
      <c r="S1366" t="s">
        <v>79</v>
      </c>
      <c r="T1366" t="s">
        <v>2051</v>
      </c>
      <c r="U1366" t="s">
        <v>82</v>
      </c>
      <c r="V1366" t="s">
        <v>2050</v>
      </c>
    </row>
    <row r="1367" spans="1:22" ht="16.5" thickBot="1" x14ac:dyDescent="0.3">
      <c r="A1367" s="15" t="s">
        <v>757</v>
      </c>
      <c r="B1367" s="16" t="s">
        <v>1701</v>
      </c>
      <c r="C1367" s="16" t="s">
        <v>1855</v>
      </c>
      <c r="D1367" s="16">
        <v>175</v>
      </c>
      <c r="E1367" s="16">
        <v>70</v>
      </c>
      <c r="F1367" s="16">
        <v>14</v>
      </c>
      <c r="G1367" s="24" t="s">
        <v>2345</v>
      </c>
      <c r="I1367" t="s">
        <v>1718</v>
      </c>
      <c r="J1367" t="s">
        <v>1719</v>
      </c>
      <c r="K1367">
        <v>84</v>
      </c>
      <c r="L1367">
        <f>VLOOKUP(K1367,Sheet4!$A$2:$B$73,2,FALSE)</f>
        <v>500</v>
      </c>
      <c r="M1367" t="s">
        <v>2045</v>
      </c>
      <c r="N1367">
        <f t="shared" si="25"/>
        <v>190</v>
      </c>
      <c r="O1367" t="s">
        <v>2052</v>
      </c>
      <c r="P1367" t="s">
        <v>81</v>
      </c>
      <c r="Q1367" t="s">
        <v>81</v>
      </c>
      <c r="R1367">
        <v>200</v>
      </c>
      <c r="S1367" t="s">
        <v>79</v>
      </c>
      <c r="T1367" t="s">
        <v>82</v>
      </c>
      <c r="U1367" t="s">
        <v>82</v>
      </c>
      <c r="V1367" t="s">
        <v>2050</v>
      </c>
    </row>
    <row r="1368" spans="1:22" ht="16.5" thickBot="1" x14ac:dyDescent="0.3">
      <c r="A1368" s="15" t="s">
        <v>115</v>
      </c>
      <c r="B1368" s="16" t="s">
        <v>75</v>
      </c>
      <c r="C1368" s="16" t="s">
        <v>1853</v>
      </c>
      <c r="D1368" s="16">
        <v>265</v>
      </c>
      <c r="E1368" s="16">
        <v>70</v>
      </c>
      <c r="F1368" s="16">
        <v>16</v>
      </c>
      <c r="G1368" s="24" t="s">
        <v>2309</v>
      </c>
      <c r="I1368" t="s">
        <v>77</v>
      </c>
      <c r="J1368" t="s">
        <v>84</v>
      </c>
      <c r="K1368">
        <v>112</v>
      </c>
      <c r="L1368">
        <f>VLOOKUP(K1368,Sheet4!$A$2:$B$73,2,FALSE)</f>
        <v>1120</v>
      </c>
      <c r="M1368" t="s">
        <v>2045</v>
      </c>
      <c r="N1368">
        <f t="shared" si="25"/>
        <v>190</v>
      </c>
      <c r="O1368" t="s">
        <v>2052</v>
      </c>
      <c r="P1368" t="s">
        <v>80</v>
      </c>
      <c r="Q1368" t="s">
        <v>81</v>
      </c>
      <c r="R1368">
        <v>340</v>
      </c>
      <c r="S1368" t="s">
        <v>79</v>
      </c>
      <c r="T1368" t="s">
        <v>82</v>
      </c>
      <c r="U1368" t="s">
        <v>82</v>
      </c>
      <c r="V1368" t="s">
        <v>2050</v>
      </c>
    </row>
    <row r="1369" spans="1:22" ht="16.5" thickBot="1" x14ac:dyDescent="0.3">
      <c r="A1369" s="15" t="s">
        <v>1365</v>
      </c>
      <c r="B1369" s="16" t="s">
        <v>75</v>
      </c>
      <c r="C1369" s="16" t="s">
        <v>1897</v>
      </c>
      <c r="D1369" s="16">
        <v>255</v>
      </c>
      <c r="E1369" s="16">
        <v>55</v>
      </c>
      <c r="F1369" s="16">
        <v>20</v>
      </c>
      <c r="G1369" s="24" t="s">
        <v>2262</v>
      </c>
      <c r="I1369" t="s">
        <v>77</v>
      </c>
      <c r="J1369" t="s">
        <v>1996</v>
      </c>
      <c r="K1369">
        <v>110</v>
      </c>
      <c r="L1369">
        <f>VLOOKUP(K1369,Sheet4!$A$2:$B$73,2,FALSE)</f>
        <v>1060</v>
      </c>
      <c r="M1369" t="s">
        <v>2043</v>
      </c>
      <c r="N1369">
        <f t="shared" si="25"/>
        <v>270</v>
      </c>
      <c r="O1369" t="s">
        <v>85</v>
      </c>
      <c r="P1369" t="s">
        <v>2067</v>
      </c>
      <c r="Q1369" t="s">
        <v>80</v>
      </c>
      <c r="R1369">
        <v>240</v>
      </c>
      <c r="S1369" t="s">
        <v>79</v>
      </c>
      <c r="T1369" t="s">
        <v>82</v>
      </c>
      <c r="U1369" t="s">
        <v>82</v>
      </c>
      <c r="V1369" t="s">
        <v>2050</v>
      </c>
    </row>
    <row r="1370" spans="1:22" ht="16.5" thickBot="1" x14ac:dyDescent="0.3">
      <c r="A1370" s="15" t="s">
        <v>760</v>
      </c>
      <c r="B1370" s="16" t="s">
        <v>1697</v>
      </c>
      <c r="C1370" s="16" t="s">
        <v>1851</v>
      </c>
      <c r="D1370" s="16">
        <v>195</v>
      </c>
      <c r="E1370" s="16">
        <v>55</v>
      </c>
      <c r="F1370" s="16">
        <v>16</v>
      </c>
      <c r="G1370" s="24" t="s">
        <v>2181</v>
      </c>
      <c r="H1370" s="9" t="s">
        <v>2828</v>
      </c>
      <c r="I1370" t="s">
        <v>1718</v>
      </c>
      <c r="J1370" t="s">
        <v>1720</v>
      </c>
      <c r="K1370">
        <v>87</v>
      </c>
      <c r="L1370">
        <f>VLOOKUP(K1370,Sheet4!$A$2:$B$73,2,FALSE)</f>
        <v>545</v>
      </c>
      <c r="M1370" t="s">
        <v>2042</v>
      </c>
      <c r="N1370">
        <f t="shared" si="25"/>
        <v>240</v>
      </c>
      <c r="O1370" t="s">
        <v>2052</v>
      </c>
      <c r="P1370" t="s">
        <v>80</v>
      </c>
      <c r="Q1370" t="s">
        <v>80</v>
      </c>
      <c r="R1370">
        <v>580</v>
      </c>
      <c r="S1370" t="s">
        <v>79</v>
      </c>
      <c r="T1370" t="s">
        <v>82</v>
      </c>
      <c r="U1370" t="s">
        <v>82</v>
      </c>
      <c r="V1370">
        <v>4</v>
      </c>
    </row>
    <row r="1371" spans="1:22" ht="16.5" thickBot="1" x14ac:dyDescent="0.3">
      <c r="A1371" s="15"/>
      <c r="G1371" s="24"/>
      <c r="H1371" s="9" t="s">
        <v>2829</v>
      </c>
    </row>
    <row r="1372" spans="1:22" ht="16.5" thickBot="1" x14ac:dyDescent="0.3">
      <c r="A1372" s="15"/>
      <c r="G1372" s="24"/>
      <c r="H1372" s="9" t="s">
        <v>2830</v>
      </c>
    </row>
    <row r="1373" spans="1:22" ht="16.5" thickBot="1" x14ac:dyDescent="0.3">
      <c r="A1373" s="15" t="s">
        <v>761</v>
      </c>
      <c r="B1373" s="16" t="s">
        <v>1701</v>
      </c>
      <c r="C1373" s="16" t="s">
        <v>1883</v>
      </c>
      <c r="D1373" s="16">
        <v>205</v>
      </c>
      <c r="E1373" s="16">
        <v>55</v>
      </c>
      <c r="F1373" s="16">
        <v>16</v>
      </c>
      <c r="G1373" s="24" t="s">
        <v>2353</v>
      </c>
      <c r="I1373" t="s">
        <v>1718</v>
      </c>
      <c r="J1373" t="s">
        <v>1719</v>
      </c>
      <c r="K1373">
        <v>89</v>
      </c>
      <c r="L1373">
        <f>VLOOKUP(K1373,Sheet4!$A$2:$B$73,2,FALSE)</f>
        <v>580</v>
      </c>
      <c r="M1373" t="s">
        <v>2041</v>
      </c>
      <c r="N1373">
        <f t="shared" si="25"/>
        <v>210</v>
      </c>
      <c r="O1373" t="s">
        <v>2052</v>
      </c>
      <c r="P1373" t="s">
        <v>80</v>
      </c>
      <c r="Q1373" t="s">
        <v>80</v>
      </c>
      <c r="R1373">
        <v>560</v>
      </c>
      <c r="S1373" t="s">
        <v>79</v>
      </c>
      <c r="T1373" t="s">
        <v>82</v>
      </c>
      <c r="U1373" t="s">
        <v>82</v>
      </c>
      <c r="V1373" t="s">
        <v>2050</v>
      </c>
    </row>
    <row r="1374" spans="1:22" ht="16.5" thickBot="1" x14ac:dyDescent="0.3">
      <c r="A1374" s="15" t="s">
        <v>762</v>
      </c>
      <c r="B1374" s="16" t="s">
        <v>1700</v>
      </c>
      <c r="C1374" s="16" t="s">
        <v>1790</v>
      </c>
      <c r="D1374" s="16">
        <v>235</v>
      </c>
      <c r="E1374" s="16">
        <v>60</v>
      </c>
      <c r="F1374" s="16">
        <v>16</v>
      </c>
      <c r="G1374" s="24" t="s">
        <v>2234</v>
      </c>
      <c r="I1374" t="s">
        <v>77</v>
      </c>
      <c r="J1374" t="s">
        <v>1719</v>
      </c>
      <c r="K1374">
        <v>100</v>
      </c>
      <c r="L1374">
        <f>VLOOKUP(K1374,Sheet4!$A$2:$B$73,2,FALSE)</f>
        <v>800</v>
      </c>
      <c r="M1374" t="s">
        <v>2041</v>
      </c>
      <c r="N1374">
        <f t="shared" si="25"/>
        <v>210</v>
      </c>
      <c r="O1374" t="s">
        <v>2052</v>
      </c>
      <c r="P1374" t="s">
        <v>80</v>
      </c>
      <c r="Q1374" t="s">
        <v>80</v>
      </c>
      <c r="R1374">
        <v>600</v>
      </c>
      <c r="S1374" t="s">
        <v>79</v>
      </c>
      <c r="T1374" t="s">
        <v>82</v>
      </c>
      <c r="U1374" t="s">
        <v>82</v>
      </c>
      <c r="V1374" t="s">
        <v>2050</v>
      </c>
    </row>
    <row r="1375" spans="1:22" ht="16.5" thickBot="1" x14ac:dyDescent="0.3">
      <c r="A1375" s="15" t="s">
        <v>307</v>
      </c>
      <c r="B1375" s="16" t="s">
        <v>1703</v>
      </c>
      <c r="C1375" s="16" t="s">
        <v>1898</v>
      </c>
      <c r="D1375" s="16">
        <v>185</v>
      </c>
      <c r="E1375" s="16">
        <v>70</v>
      </c>
      <c r="F1375" s="16">
        <v>14</v>
      </c>
      <c r="G1375" s="24" t="s">
        <v>2165</v>
      </c>
      <c r="H1375" s="9" t="s">
        <v>2761</v>
      </c>
      <c r="I1375" t="s">
        <v>1718</v>
      </c>
      <c r="J1375" t="s">
        <v>1719</v>
      </c>
      <c r="K1375">
        <v>88</v>
      </c>
      <c r="L1375">
        <f>VLOOKUP(K1375,Sheet4!$A$2:$B$73,2,FALSE)</f>
        <v>560</v>
      </c>
      <c r="M1375" t="s">
        <v>2045</v>
      </c>
      <c r="N1375">
        <f t="shared" si="25"/>
        <v>190</v>
      </c>
      <c r="O1375" t="s">
        <v>2052</v>
      </c>
      <c r="P1375" t="s">
        <v>80</v>
      </c>
      <c r="Q1375" t="s">
        <v>81</v>
      </c>
      <c r="R1375">
        <v>440</v>
      </c>
      <c r="S1375" t="s">
        <v>79</v>
      </c>
      <c r="T1375" t="s">
        <v>82</v>
      </c>
      <c r="U1375" t="s">
        <v>82</v>
      </c>
      <c r="V1375" t="s">
        <v>2050</v>
      </c>
    </row>
    <row r="1376" spans="1:22" ht="16.5" thickBot="1" x14ac:dyDescent="0.3">
      <c r="A1376" s="15"/>
      <c r="G1376" s="24"/>
      <c r="H1376" s="9" t="s">
        <v>2762</v>
      </c>
    </row>
    <row r="1377" spans="1:22" ht="16.5" thickBot="1" x14ac:dyDescent="0.3">
      <c r="A1377" s="15"/>
      <c r="G1377" s="24"/>
      <c r="H1377" s="9" t="s">
        <v>2763</v>
      </c>
    </row>
    <row r="1378" spans="1:22" ht="16.5" thickBot="1" x14ac:dyDescent="0.3">
      <c r="A1378" s="15" t="s">
        <v>764</v>
      </c>
      <c r="B1378" s="16" t="s">
        <v>1697</v>
      </c>
      <c r="C1378" s="16" t="s">
        <v>1834</v>
      </c>
      <c r="D1378" s="16">
        <v>235</v>
      </c>
      <c r="E1378" s="16">
        <v>85</v>
      </c>
      <c r="F1378" s="16">
        <v>16</v>
      </c>
      <c r="G1378" s="24" t="s">
        <v>2182</v>
      </c>
      <c r="H1378" s="9" t="s">
        <v>2831</v>
      </c>
      <c r="I1378" t="s">
        <v>77</v>
      </c>
      <c r="J1378" t="s">
        <v>84</v>
      </c>
      <c r="K1378">
        <v>120</v>
      </c>
      <c r="L1378">
        <f>VLOOKUP(K1378,Sheet4!$A$2:$B$73,2,FALSE)</f>
        <v>1400</v>
      </c>
      <c r="M1378" t="s">
        <v>2044</v>
      </c>
      <c r="N1378">
        <f t="shared" si="25"/>
        <v>170</v>
      </c>
      <c r="O1378" t="s">
        <v>2053</v>
      </c>
      <c r="P1378" t="s">
        <v>2081</v>
      </c>
      <c r="Q1378" t="s">
        <v>2081</v>
      </c>
      <c r="R1378" t="s">
        <v>2081</v>
      </c>
      <c r="S1378" t="s">
        <v>79</v>
      </c>
      <c r="T1378" t="s">
        <v>82</v>
      </c>
      <c r="U1378" t="s">
        <v>82</v>
      </c>
      <c r="V1378">
        <v>10</v>
      </c>
    </row>
    <row r="1379" spans="1:22" ht="16.5" thickBot="1" x14ac:dyDescent="0.3">
      <c r="A1379" s="15"/>
      <c r="G1379" s="24"/>
      <c r="H1379" s="9" t="s">
        <v>2832</v>
      </c>
    </row>
    <row r="1380" spans="1:22" ht="16.5" thickBot="1" x14ac:dyDescent="0.3">
      <c r="A1380" s="15"/>
      <c r="G1380" s="24"/>
      <c r="H1380" s="9" t="s">
        <v>2833</v>
      </c>
    </row>
    <row r="1381" spans="1:22" ht="16.5" thickBot="1" x14ac:dyDescent="0.3">
      <c r="A1381" s="15" t="s">
        <v>765</v>
      </c>
      <c r="B1381" s="16" t="s">
        <v>1700</v>
      </c>
      <c r="C1381" s="16" t="s">
        <v>1732</v>
      </c>
      <c r="D1381" s="16">
        <v>275</v>
      </c>
      <c r="E1381" s="16">
        <v>40</v>
      </c>
      <c r="F1381" s="16">
        <v>18</v>
      </c>
      <c r="G1381" s="24" t="s">
        <v>2211</v>
      </c>
      <c r="I1381" t="s">
        <v>1718</v>
      </c>
      <c r="J1381" t="s">
        <v>1720</v>
      </c>
      <c r="K1381">
        <v>99</v>
      </c>
      <c r="L1381">
        <f>VLOOKUP(K1381,Sheet4!$A$2:$B$73,2,FALSE)</f>
        <v>775</v>
      </c>
      <c r="M1381" t="s">
        <v>2040</v>
      </c>
      <c r="N1381">
        <f t="shared" si="25"/>
        <v>300</v>
      </c>
      <c r="O1381" t="s">
        <v>2052</v>
      </c>
      <c r="P1381" t="s">
        <v>2067</v>
      </c>
      <c r="Q1381" t="s">
        <v>80</v>
      </c>
      <c r="R1381">
        <v>260</v>
      </c>
      <c r="S1381" t="s">
        <v>79</v>
      </c>
      <c r="T1381" t="s">
        <v>82</v>
      </c>
      <c r="U1381" t="s">
        <v>82</v>
      </c>
      <c r="V1381" t="s">
        <v>2050</v>
      </c>
    </row>
    <row r="1382" spans="1:22" ht="16.5" thickBot="1" x14ac:dyDescent="0.3">
      <c r="A1382" s="15"/>
      <c r="G1382" s="24"/>
    </row>
    <row r="1383" spans="1:22" ht="16.5" thickBot="1" x14ac:dyDescent="0.3">
      <c r="A1383" s="15"/>
      <c r="G1383" s="24"/>
    </row>
    <row r="1384" spans="1:22" ht="16.5" thickBot="1" x14ac:dyDescent="0.3">
      <c r="A1384" s="15" t="s">
        <v>766</v>
      </c>
      <c r="B1384" s="16" t="s">
        <v>1702</v>
      </c>
      <c r="C1384" s="16" t="s">
        <v>1899</v>
      </c>
      <c r="D1384" s="16">
        <v>265</v>
      </c>
      <c r="E1384" s="16">
        <v>65</v>
      </c>
      <c r="F1384" s="16">
        <v>17</v>
      </c>
      <c r="G1384" s="24" t="s">
        <v>2319</v>
      </c>
      <c r="I1384" t="s">
        <v>77</v>
      </c>
      <c r="J1384" t="s">
        <v>1719</v>
      </c>
      <c r="K1384">
        <v>112</v>
      </c>
      <c r="L1384">
        <f>VLOOKUP(K1384,Sheet4!$A$2:$B$73,2,FALSE)</f>
        <v>1120</v>
      </c>
      <c r="M1384" t="s">
        <v>78</v>
      </c>
      <c r="N1384">
        <f t="shared" si="25"/>
        <v>180</v>
      </c>
      <c r="O1384" t="s">
        <v>2052</v>
      </c>
      <c r="P1384" t="s">
        <v>81</v>
      </c>
      <c r="Q1384" t="s">
        <v>81</v>
      </c>
      <c r="R1384">
        <v>460</v>
      </c>
      <c r="S1384" t="s">
        <v>79</v>
      </c>
      <c r="T1384" t="s">
        <v>82</v>
      </c>
      <c r="U1384" t="s">
        <v>82</v>
      </c>
      <c r="V1384" t="s">
        <v>2050</v>
      </c>
    </row>
    <row r="1385" spans="1:22" ht="16.5" thickBot="1" x14ac:dyDescent="0.3">
      <c r="A1385" s="15" t="s">
        <v>767</v>
      </c>
      <c r="B1385" s="16" t="s">
        <v>1700</v>
      </c>
      <c r="C1385" s="16" t="s">
        <v>1792</v>
      </c>
      <c r="D1385" s="16">
        <v>255</v>
      </c>
      <c r="E1385" s="16">
        <v>55</v>
      </c>
      <c r="F1385" s="16">
        <v>18</v>
      </c>
      <c r="G1385" s="24" t="s">
        <v>2235</v>
      </c>
      <c r="I1385" t="s">
        <v>77</v>
      </c>
      <c r="J1385" t="s">
        <v>1719</v>
      </c>
      <c r="K1385">
        <v>109</v>
      </c>
      <c r="L1385">
        <f>VLOOKUP(K1385,Sheet4!$A$2:$B$73,2,FALSE)</f>
        <v>1030</v>
      </c>
      <c r="M1385" t="s">
        <v>2042</v>
      </c>
      <c r="N1385">
        <f t="shared" si="25"/>
        <v>240</v>
      </c>
      <c r="O1385" t="s">
        <v>85</v>
      </c>
      <c r="P1385" t="s">
        <v>80</v>
      </c>
      <c r="Q1385" t="s">
        <v>80</v>
      </c>
      <c r="R1385">
        <v>740</v>
      </c>
      <c r="S1385" t="s">
        <v>79</v>
      </c>
      <c r="T1385" t="s">
        <v>82</v>
      </c>
      <c r="U1385" t="s">
        <v>82</v>
      </c>
      <c r="V1385" t="s">
        <v>2050</v>
      </c>
    </row>
    <row r="1386" spans="1:22" ht="16.5" thickBot="1" x14ac:dyDescent="0.3">
      <c r="A1386" s="15" t="s">
        <v>768</v>
      </c>
      <c r="B1386" s="16" t="s">
        <v>1697</v>
      </c>
      <c r="C1386" s="16" t="s">
        <v>1856</v>
      </c>
      <c r="D1386" s="16">
        <v>235</v>
      </c>
      <c r="E1386" s="16">
        <v>65</v>
      </c>
      <c r="F1386" s="16">
        <v>17</v>
      </c>
      <c r="G1386" s="24" t="s">
        <v>2180</v>
      </c>
      <c r="H1386" s="9" t="s">
        <v>2825</v>
      </c>
      <c r="I1386" t="s">
        <v>1718</v>
      </c>
      <c r="J1386" t="s">
        <v>1720</v>
      </c>
      <c r="K1386">
        <v>104</v>
      </c>
      <c r="L1386">
        <f>VLOOKUP(K1386,Sheet4!$A$2:$B$73,2,FALSE)</f>
        <v>900</v>
      </c>
      <c r="M1386" t="s">
        <v>2045</v>
      </c>
      <c r="N1386">
        <f t="shared" si="25"/>
        <v>190</v>
      </c>
      <c r="O1386" t="s">
        <v>2052</v>
      </c>
      <c r="P1386" t="s">
        <v>80</v>
      </c>
      <c r="Q1386" t="s">
        <v>80</v>
      </c>
      <c r="R1386">
        <v>780</v>
      </c>
      <c r="S1386" t="s">
        <v>79</v>
      </c>
      <c r="T1386" t="s">
        <v>82</v>
      </c>
      <c r="U1386" t="s">
        <v>82</v>
      </c>
      <c r="V1386">
        <v>4</v>
      </c>
    </row>
    <row r="1387" spans="1:22" ht="16.5" thickBot="1" x14ac:dyDescent="0.3">
      <c r="A1387" s="15"/>
      <c r="G1387" s="24"/>
      <c r="H1387" s="9" t="s">
        <v>2826</v>
      </c>
    </row>
    <row r="1388" spans="1:22" ht="16.5" thickBot="1" x14ac:dyDescent="0.3">
      <c r="A1388" s="15"/>
      <c r="G1388" s="24"/>
      <c r="H1388" s="9" t="s">
        <v>2827</v>
      </c>
    </row>
    <row r="1389" spans="1:22" ht="16.5" thickBot="1" x14ac:dyDescent="0.3">
      <c r="A1389" s="15" t="s">
        <v>769</v>
      </c>
      <c r="B1389" s="16" t="s">
        <v>75</v>
      </c>
      <c r="C1389" s="16" t="s">
        <v>1786</v>
      </c>
      <c r="D1389" s="16">
        <v>235</v>
      </c>
      <c r="E1389" s="16">
        <v>65</v>
      </c>
      <c r="F1389" s="16">
        <v>16</v>
      </c>
      <c r="G1389" s="24" t="s">
        <v>2242</v>
      </c>
      <c r="I1389" t="s">
        <v>77</v>
      </c>
      <c r="J1389" t="s">
        <v>1720</v>
      </c>
      <c r="K1389">
        <v>103</v>
      </c>
      <c r="L1389">
        <f>VLOOKUP(K1389,Sheet4!$A$2:$B$73,2,FALSE)</f>
        <v>875</v>
      </c>
      <c r="M1389" t="s">
        <v>2045</v>
      </c>
      <c r="N1389">
        <f t="shared" si="25"/>
        <v>190</v>
      </c>
      <c r="O1389" t="s">
        <v>2052</v>
      </c>
      <c r="P1389" t="s">
        <v>80</v>
      </c>
      <c r="Q1389" t="s">
        <v>81</v>
      </c>
      <c r="R1389">
        <v>740</v>
      </c>
      <c r="S1389" t="s">
        <v>79</v>
      </c>
      <c r="T1389" t="s">
        <v>82</v>
      </c>
      <c r="U1389" t="s">
        <v>82</v>
      </c>
      <c r="V1389" t="s">
        <v>2050</v>
      </c>
    </row>
    <row r="1390" spans="1:22" ht="16.5" thickBot="1" x14ac:dyDescent="0.3">
      <c r="A1390" s="15" t="s">
        <v>770</v>
      </c>
      <c r="B1390" s="16" t="s">
        <v>1700</v>
      </c>
      <c r="C1390" s="16" t="s">
        <v>1769</v>
      </c>
      <c r="D1390" s="16">
        <v>215</v>
      </c>
      <c r="E1390" s="16">
        <v>45</v>
      </c>
      <c r="F1390" s="16">
        <v>17</v>
      </c>
      <c r="G1390" s="24" t="s">
        <v>2212</v>
      </c>
      <c r="I1390" t="s">
        <v>1718</v>
      </c>
      <c r="J1390" t="s">
        <v>1720</v>
      </c>
      <c r="K1390">
        <v>91</v>
      </c>
      <c r="L1390">
        <f>VLOOKUP(K1390,Sheet4!$A$2:$B$73,2,FALSE)</f>
        <v>615</v>
      </c>
      <c r="M1390" t="s">
        <v>2042</v>
      </c>
      <c r="N1390">
        <f t="shared" si="25"/>
        <v>240</v>
      </c>
      <c r="O1390" t="s">
        <v>85</v>
      </c>
      <c r="P1390" t="s">
        <v>2067</v>
      </c>
      <c r="Q1390" t="s">
        <v>80</v>
      </c>
      <c r="R1390">
        <v>260</v>
      </c>
      <c r="S1390" t="s">
        <v>79</v>
      </c>
      <c r="T1390" t="s">
        <v>82</v>
      </c>
      <c r="U1390" t="s">
        <v>82</v>
      </c>
      <c r="V1390" t="s">
        <v>2050</v>
      </c>
    </row>
    <row r="1391" spans="1:22" ht="16.5" thickBot="1" x14ac:dyDescent="0.3">
      <c r="A1391" s="15" t="s">
        <v>557</v>
      </c>
      <c r="B1391" s="16" t="s">
        <v>75</v>
      </c>
      <c r="C1391" s="16" t="s">
        <v>1795</v>
      </c>
      <c r="D1391" s="16">
        <v>275</v>
      </c>
      <c r="E1391" s="16">
        <v>55</v>
      </c>
      <c r="F1391" s="16">
        <v>20</v>
      </c>
      <c r="G1391" s="24" t="s">
        <v>2295</v>
      </c>
      <c r="I1391" t="s">
        <v>77</v>
      </c>
      <c r="J1391" t="s">
        <v>84</v>
      </c>
      <c r="K1391">
        <v>113</v>
      </c>
      <c r="L1391">
        <f>VLOOKUP(K1391,Sheet4!$A$2:$B$73,2,FALSE)</f>
        <v>1150</v>
      </c>
      <c r="M1391" t="s">
        <v>2045</v>
      </c>
      <c r="N1391">
        <f t="shared" si="25"/>
        <v>190</v>
      </c>
      <c r="O1391" t="s">
        <v>2052</v>
      </c>
      <c r="P1391" t="s">
        <v>80</v>
      </c>
      <c r="Q1391" t="s">
        <v>81</v>
      </c>
      <c r="R1391">
        <v>640</v>
      </c>
      <c r="S1391" t="s">
        <v>2640</v>
      </c>
      <c r="T1391" t="s">
        <v>2051</v>
      </c>
      <c r="U1391" t="s">
        <v>82</v>
      </c>
      <c r="V1391" t="s">
        <v>2050</v>
      </c>
    </row>
    <row r="1392" spans="1:22" ht="16.5" thickBot="1" x14ac:dyDescent="0.3">
      <c r="A1392" s="15" t="s">
        <v>1097</v>
      </c>
      <c r="B1392" s="16" t="s">
        <v>75</v>
      </c>
      <c r="C1392" s="16" t="s">
        <v>1753</v>
      </c>
      <c r="D1392" s="16">
        <v>225</v>
      </c>
      <c r="E1392" s="16">
        <v>55</v>
      </c>
      <c r="F1392" s="16">
        <v>17</v>
      </c>
      <c r="G1392" s="24" t="s">
        <v>2272</v>
      </c>
      <c r="I1392" t="s">
        <v>1718</v>
      </c>
      <c r="J1392" t="s">
        <v>1996</v>
      </c>
      <c r="K1392">
        <v>97</v>
      </c>
      <c r="L1392">
        <f>VLOOKUP(K1392,Sheet4!$A$2:$B$73,2,FALSE)</f>
        <v>730</v>
      </c>
      <c r="M1392" t="s">
        <v>2042</v>
      </c>
      <c r="N1392">
        <f t="shared" si="25"/>
        <v>240</v>
      </c>
      <c r="O1392" t="s">
        <v>2052</v>
      </c>
      <c r="P1392" t="s">
        <v>80</v>
      </c>
      <c r="Q1392" t="s">
        <v>80</v>
      </c>
      <c r="R1392">
        <v>300</v>
      </c>
      <c r="S1392" t="s">
        <v>79</v>
      </c>
      <c r="T1392" t="s">
        <v>82</v>
      </c>
      <c r="U1392" t="s">
        <v>82</v>
      </c>
      <c r="V1392" t="s">
        <v>2050</v>
      </c>
    </row>
    <row r="1393" spans="1:22" ht="16.5" thickBot="1" x14ac:dyDescent="0.3">
      <c r="A1393" s="15">
        <v>76597</v>
      </c>
      <c r="B1393" s="16" t="s">
        <v>1706</v>
      </c>
      <c r="C1393" s="16" t="s">
        <v>2450</v>
      </c>
      <c r="D1393" s="16">
        <v>275</v>
      </c>
      <c r="E1393" s="16">
        <v>70</v>
      </c>
      <c r="F1393" s="16">
        <v>17</v>
      </c>
      <c r="G1393" s="24" t="s">
        <v>2406</v>
      </c>
      <c r="H1393" s="9" t="s">
        <v>2412</v>
      </c>
      <c r="I1393" t="s">
        <v>77</v>
      </c>
      <c r="J1393" t="s">
        <v>84</v>
      </c>
      <c r="K1393">
        <v>121</v>
      </c>
      <c r="L1393">
        <v>1450</v>
      </c>
      <c r="M1393" t="s">
        <v>2044</v>
      </c>
      <c r="N1393">
        <f t="shared" si="25"/>
        <v>170</v>
      </c>
      <c r="O1393" t="s">
        <v>2053</v>
      </c>
      <c r="P1393" t="s">
        <v>2081</v>
      </c>
      <c r="Q1393" t="s">
        <v>2081</v>
      </c>
      <c r="R1393" t="s">
        <v>2081</v>
      </c>
      <c r="S1393" t="s">
        <v>2638</v>
      </c>
      <c r="T1393" t="s">
        <v>82</v>
      </c>
      <c r="U1393" t="s">
        <v>82</v>
      </c>
      <c r="V1393">
        <v>10</v>
      </c>
    </row>
    <row r="1394" spans="1:22" ht="16.5" thickBot="1" x14ac:dyDescent="0.3">
      <c r="A1394" s="15"/>
      <c r="G1394" s="24"/>
      <c r="H1394" s="9" t="s">
        <v>2413</v>
      </c>
    </row>
    <row r="1395" spans="1:22" ht="16.5" thickBot="1" x14ac:dyDescent="0.3">
      <c r="A1395" s="15"/>
      <c r="G1395" s="24"/>
      <c r="H1395" s="9" t="s">
        <v>2414</v>
      </c>
    </row>
    <row r="1396" spans="1:22" ht="16.5" thickBot="1" x14ac:dyDescent="0.3">
      <c r="A1396" s="15">
        <v>69948</v>
      </c>
      <c r="B1396" s="16" t="s">
        <v>1706</v>
      </c>
      <c r="C1396" s="16" t="s">
        <v>2450</v>
      </c>
      <c r="D1396" s="16">
        <v>10.5</v>
      </c>
      <c r="E1396" s="16">
        <v>90</v>
      </c>
      <c r="F1396" s="16">
        <v>15</v>
      </c>
      <c r="G1396" s="24" t="s">
        <v>2406</v>
      </c>
      <c r="H1396" s="9" t="s">
        <v>2412</v>
      </c>
      <c r="I1396" t="s">
        <v>77</v>
      </c>
      <c r="J1396" t="s">
        <v>84</v>
      </c>
      <c r="K1396">
        <v>109</v>
      </c>
      <c r="L1396">
        <f>VLOOKUP(K1396,Sheet4!$A$2:$B$73,2,FALSE)</f>
        <v>1030</v>
      </c>
      <c r="M1396" t="s">
        <v>78</v>
      </c>
      <c r="N1396">
        <f>IF(M1396="L",120,IF(M1396="M", 130, IF(M1396="N",140, IF(M1396="P",150,IF(M1396="Q",160,IF(M1396="R",170,IF(M1396="S",180,IF(M1396="T",190,IF(M1396="H",210, IF(M1396="V",240,IF(M1396="W",270,IF(M1396="Y",300,"error"))))))))))))</f>
        <v>180</v>
      </c>
      <c r="O1396" t="s">
        <v>2054</v>
      </c>
      <c r="P1396" t="s">
        <v>2081</v>
      </c>
      <c r="Q1396" t="s">
        <v>2081</v>
      </c>
      <c r="R1396" t="s">
        <v>2081</v>
      </c>
      <c r="S1396" t="s">
        <v>2638</v>
      </c>
      <c r="T1396" t="s">
        <v>82</v>
      </c>
      <c r="U1396" t="s">
        <v>82</v>
      </c>
      <c r="V1396">
        <v>6</v>
      </c>
    </row>
    <row r="1397" spans="1:22" ht="16.5" thickBot="1" x14ac:dyDescent="0.3">
      <c r="A1397" s="15"/>
      <c r="G1397" s="24"/>
      <c r="H1397" s="9" t="s">
        <v>2413</v>
      </c>
    </row>
    <row r="1398" spans="1:22" ht="16.5" thickBot="1" x14ac:dyDescent="0.3">
      <c r="A1398" s="15"/>
      <c r="G1398" s="24"/>
      <c r="H1398" s="9" t="s">
        <v>2414</v>
      </c>
    </row>
    <row r="1399" spans="1:22" ht="16.5" thickBot="1" x14ac:dyDescent="0.3">
      <c r="A1399" s="15" t="s">
        <v>773</v>
      </c>
      <c r="B1399" s="16" t="s">
        <v>1699</v>
      </c>
      <c r="C1399" s="16" t="s">
        <v>1751</v>
      </c>
      <c r="D1399" s="16">
        <v>205</v>
      </c>
      <c r="E1399" s="16">
        <v>70</v>
      </c>
      <c r="F1399" s="16">
        <v>15</v>
      </c>
      <c r="G1399" s="24" t="s">
        <v>2374</v>
      </c>
      <c r="I1399" t="s">
        <v>1718</v>
      </c>
      <c r="J1399" t="s">
        <v>1719</v>
      </c>
      <c r="K1399">
        <v>96</v>
      </c>
      <c r="L1399">
        <f>VLOOKUP(K1399,Sheet4!$A$2:$B$73,2,FALSE)</f>
        <v>710</v>
      </c>
      <c r="M1399" t="s">
        <v>2045</v>
      </c>
      <c r="N1399">
        <f t="shared" ref="N1399:N1418" si="26">IF(M1399="L",120,IF(M1399="M", 130, IF(M1399="N",140, IF(M1399="P",150,IF(M1399="Q",160,IF(M1399="R",170,IF(M1399="S",180,IF(M1399="T",190,IF(M1399="H",210, IF(M1399="V",240,IF(M1399="W",270,IF(M1399="Y",300,"error"))))))))))))</f>
        <v>190</v>
      </c>
      <c r="O1399" t="s">
        <v>2052</v>
      </c>
      <c r="P1399" t="s">
        <v>81</v>
      </c>
      <c r="Q1399" t="s">
        <v>81</v>
      </c>
      <c r="R1399">
        <v>440</v>
      </c>
      <c r="S1399" t="s">
        <v>79</v>
      </c>
      <c r="T1399" t="s">
        <v>82</v>
      </c>
      <c r="U1399" t="s">
        <v>82</v>
      </c>
      <c r="V1399" t="s">
        <v>2050</v>
      </c>
    </row>
    <row r="1400" spans="1:22" ht="16.5" thickBot="1" x14ac:dyDescent="0.3">
      <c r="A1400" s="15" t="s">
        <v>223</v>
      </c>
      <c r="B1400" s="16" t="s">
        <v>75</v>
      </c>
      <c r="C1400" s="16" t="s">
        <v>1814</v>
      </c>
      <c r="D1400" s="16">
        <v>265</v>
      </c>
      <c r="E1400" s="16">
        <v>70</v>
      </c>
      <c r="F1400" s="16">
        <v>18</v>
      </c>
      <c r="G1400" s="24" t="s">
        <v>2307</v>
      </c>
      <c r="I1400" t="s">
        <v>77</v>
      </c>
      <c r="J1400" t="s">
        <v>84</v>
      </c>
      <c r="K1400">
        <v>114</v>
      </c>
      <c r="L1400">
        <f>VLOOKUP(K1400,Sheet4!$A$2:$B$73,2,FALSE)</f>
        <v>1180</v>
      </c>
      <c r="M1400" t="s">
        <v>78</v>
      </c>
      <c r="N1400">
        <f t="shared" si="26"/>
        <v>180</v>
      </c>
      <c r="O1400" t="s">
        <v>2053</v>
      </c>
      <c r="P1400" t="s">
        <v>2081</v>
      </c>
      <c r="Q1400" t="s">
        <v>2081</v>
      </c>
      <c r="R1400" t="s">
        <v>2081</v>
      </c>
      <c r="S1400" t="s">
        <v>2640</v>
      </c>
      <c r="T1400" t="s">
        <v>2051</v>
      </c>
      <c r="U1400" t="s">
        <v>82</v>
      </c>
      <c r="V1400">
        <v>10</v>
      </c>
    </row>
    <row r="1401" spans="1:22" ht="16.5" thickBot="1" x14ac:dyDescent="0.3">
      <c r="A1401" s="15" t="s">
        <v>775</v>
      </c>
      <c r="B1401" s="16" t="s">
        <v>1700</v>
      </c>
      <c r="C1401" s="16" t="s">
        <v>1807</v>
      </c>
      <c r="D1401" s="16">
        <v>195</v>
      </c>
      <c r="E1401" s="16">
        <v>55</v>
      </c>
      <c r="F1401" s="16">
        <v>16</v>
      </c>
      <c r="G1401" s="24" t="s">
        <v>2212</v>
      </c>
      <c r="I1401" t="s">
        <v>1718</v>
      </c>
      <c r="J1401" t="s">
        <v>1720</v>
      </c>
      <c r="K1401">
        <v>87</v>
      </c>
      <c r="L1401">
        <f>VLOOKUP(K1401,Sheet4!$A$2:$B$73,2,FALSE)</f>
        <v>545</v>
      </c>
      <c r="M1401" t="s">
        <v>2042</v>
      </c>
      <c r="N1401">
        <f t="shared" si="26"/>
        <v>240</v>
      </c>
      <c r="O1401" t="s">
        <v>2052</v>
      </c>
      <c r="P1401" t="s">
        <v>80</v>
      </c>
      <c r="Q1401" t="s">
        <v>80</v>
      </c>
      <c r="R1401">
        <v>500</v>
      </c>
      <c r="S1401" t="s">
        <v>79</v>
      </c>
      <c r="T1401" t="s">
        <v>2051</v>
      </c>
      <c r="U1401" t="s">
        <v>2051</v>
      </c>
      <c r="V1401" t="s">
        <v>2050</v>
      </c>
    </row>
    <row r="1402" spans="1:22" ht="16.5" thickBot="1" x14ac:dyDescent="0.3">
      <c r="A1402" s="15" t="s">
        <v>776</v>
      </c>
      <c r="B1402" s="16" t="s">
        <v>1700</v>
      </c>
      <c r="C1402" s="16" t="s">
        <v>2221</v>
      </c>
      <c r="D1402" s="16">
        <v>205</v>
      </c>
      <c r="E1402" s="16">
        <v>45</v>
      </c>
      <c r="F1402" s="16">
        <v>17</v>
      </c>
      <c r="G1402" s="24" t="s">
        <v>2224</v>
      </c>
      <c r="I1402" t="s">
        <v>1718</v>
      </c>
      <c r="J1402" t="s">
        <v>1995</v>
      </c>
      <c r="K1402">
        <v>88</v>
      </c>
      <c r="L1402">
        <f>VLOOKUP(K1402,Sheet4!$A$2:$B$73,2,FALSE)</f>
        <v>560</v>
      </c>
      <c r="M1402" t="s">
        <v>2042</v>
      </c>
      <c r="N1402">
        <f t="shared" si="26"/>
        <v>240</v>
      </c>
      <c r="O1402" t="s">
        <v>85</v>
      </c>
      <c r="P1402" t="s">
        <v>2067</v>
      </c>
      <c r="Q1402" t="s">
        <v>80</v>
      </c>
      <c r="R1402">
        <v>280</v>
      </c>
      <c r="S1402" t="s">
        <v>79</v>
      </c>
      <c r="T1402" t="s">
        <v>82</v>
      </c>
      <c r="U1402" t="s">
        <v>82</v>
      </c>
      <c r="V1402" t="s">
        <v>2050</v>
      </c>
    </row>
    <row r="1403" spans="1:22" ht="16.5" thickBot="1" x14ac:dyDescent="0.3">
      <c r="A1403" s="15">
        <v>77279</v>
      </c>
      <c r="B1403" s="16" t="s">
        <v>1705</v>
      </c>
      <c r="C1403" s="16" t="s">
        <v>2499</v>
      </c>
      <c r="D1403" s="16">
        <v>195</v>
      </c>
      <c r="E1403" s="16">
        <v>90</v>
      </c>
      <c r="F1403" s="16">
        <v>15</v>
      </c>
      <c r="G1403" s="24" t="s">
        <v>2500</v>
      </c>
      <c r="I1403" t="s">
        <v>77</v>
      </c>
      <c r="J1403" t="s">
        <v>1719</v>
      </c>
      <c r="K1403" t="s">
        <v>2003</v>
      </c>
      <c r="L1403" t="s">
        <v>2106</v>
      </c>
      <c r="M1403" t="s">
        <v>2044</v>
      </c>
      <c r="N1403">
        <f t="shared" si="26"/>
        <v>170</v>
      </c>
      <c r="O1403" t="s">
        <v>2054</v>
      </c>
      <c r="P1403" t="s">
        <v>2081</v>
      </c>
      <c r="Q1403" t="s">
        <v>2081</v>
      </c>
      <c r="R1403" t="s">
        <v>2081</v>
      </c>
      <c r="S1403" t="s">
        <v>79</v>
      </c>
      <c r="T1403" t="s">
        <v>82</v>
      </c>
      <c r="U1403" t="s">
        <v>82</v>
      </c>
      <c r="V1403">
        <v>6</v>
      </c>
    </row>
    <row r="1404" spans="1:22" ht="16.5" thickBot="1" x14ac:dyDescent="0.3">
      <c r="A1404" s="15" t="s">
        <v>777</v>
      </c>
      <c r="B1404" s="16" t="s">
        <v>1702</v>
      </c>
      <c r="C1404" s="16" t="s">
        <v>1900</v>
      </c>
      <c r="D1404" s="16">
        <v>215</v>
      </c>
      <c r="E1404" s="16">
        <v>70</v>
      </c>
      <c r="F1404" s="16">
        <v>16</v>
      </c>
      <c r="G1404" s="24" t="s">
        <v>2321</v>
      </c>
      <c r="H1404" s="9" t="s">
        <v>2911</v>
      </c>
      <c r="I1404" t="s">
        <v>77</v>
      </c>
      <c r="J1404" t="s">
        <v>1719</v>
      </c>
      <c r="K1404">
        <v>99</v>
      </c>
      <c r="L1404">
        <f>VLOOKUP(K1404,Sheet4!$A$2:$B$73,2,FALSE)</f>
        <v>775</v>
      </c>
      <c r="M1404" t="s">
        <v>2041</v>
      </c>
      <c r="N1404">
        <f t="shared" si="26"/>
        <v>210</v>
      </c>
      <c r="O1404" t="s">
        <v>2052</v>
      </c>
      <c r="P1404" t="s">
        <v>81</v>
      </c>
      <c r="Q1404" t="s">
        <v>80</v>
      </c>
      <c r="R1404">
        <v>300</v>
      </c>
      <c r="S1404" t="s">
        <v>79</v>
      </c>
      <c r="T1404" t="s">
        <v>2051</v>
      </c>
      <c r="U1404" t="s">
        <v>82</v>
      </c>
      <c r="V1404" t="s">
        <v>2050</v>
      </c>
    </row>
    <row r="1405" spans="1:22" ht="16.5" thickBot="1" x14ac:dyDescent="0.3">
      <c r="A1405" s="15"/>
      <c r="G1405" s="24"/>
      <c r="H1405" s="9" t="s">
        <v>2912</v>
      </c>
    </row>
    <row r="1406" spans="1:22" ht="16.5" thickBot="1" x14ac:dyDescent="0.3">
      <c r="A1406" s="15"/>
      <c r="G1406" s="24"/>
      <c r="H1406" s="9" t="s">
        <v>2913</v>
      </c>
    </row>
    <row r="1407" spans="1:22" ht="16.5" thickBot="1" x14ac:dyDescent="0.3">
      <c r="A1407" s="15" t="s">
        <v>778</v>
      </c>
      <c r="B1407" s="16" t="s">
        <v>1697</v>
      </c>
      <c r="C1407" s="16" t="s">
        <v>1762</v>
      </c>
      <c r="D1407" s="16">
        <v>235</v>
      </c>
      <c r="E1407" s="16">
        <v>75</v>
      </c>
      <c r="F1407" s="16">
        <v>15</v>
      </c>
      <c r="G1407" s="24" t="s">
        <v>2187</v>
      </c>
      <c r="H1407" s="9" t="s">
        <v>2831</v>
      </c>
      <c r="I1407" t="s">
        <v>77</v>
      </c>
      <c r="J1407" t="s">
        <v>84</v>
      </c>
      <c r="K1407" t="s">
        <v>2000</v>
      </c>
      <c r="L1407" t="s">
        <v>2103</v>
      </c>
      <c r="M1407" t="s">
        <v>2044</v>
      </c>
      <c r="N1407">
        <f t="shared" si="26"/>
        <v>170</v>
      </c>
      <c r="O1407" t="s">
        <v>2054</v>
      </c>
      <c r="P1407" t="s">
        <v>2081</v>
      </c>
      <c r="Q1407" t="s">
        <v>2081</v>
      </c>
      <c r="R1407" t="s">
        <v>2081</v>
      </c>
      <c r="S1407" t="s">
        <v>2640</v>
      </c>
      <c r="T1407" t="s">
        <v>82</v>
      </c>
      <c r="U1407" t="s">
        <v>82</v>
      </c>
      <c r="V1407">
        <v>6</v>
      </c>
    </row>
    <row r="1408" spans="1:22" ht="16.5" thickBot="1" x14ac:dyDescent="0.3">
      <c r="A1408" s="15"/>
      <c r="G1408" s="24"/>
      <c r="H1408" s="9" t="s">
        <v>2832</v>
      </c>
    </row>
    <row r="1409" spans="1:22" ht="16.5" thickBot="1" x14ac:dyDescent="0.3">
      <c r="A1409" s="15"/>
      <c r="G1409" s="24"/>
      <c r="H1409" s="9" t="s">
        <v>2833</v>
      </c>
    </row>
    <row r="1410" spans="1:22" ht="16.5" thickBot="1" x14ac:dyDescent="0.3">
      <c r="A1410" s="15" t="s">
        <v>779</v>
      </c>
      <c r="B1410" s="16" t="s">
        <v>1697</v>
      </c>
      <c r="C1410" s="16" t="s">
        <v>1805</v>
      </c>
      <c r="D1410" s="16">
        <v>11.5</v>
      </c>
      <c r="E1410" s="16">
        <v>90</v>
      </c>
      <c r="F1410" s="16">
        <v>15</v>
      </c>
      <c r="G1410" s="24" t="s">
        <v>2195</v>
      </c>
      <c r="H1410" s="9" t="s">
        <v>2869</v>
      </c>
      <c r="I1410" t="s">
        <v>77</v>
      </c>
      <c r="J1410" t="s">
        <v>84</v>
      </c>
      <c r="K1410">
        <v>113</v>
      </c>
      <c r="L1410">
        <f>VLOOKUP(K1410,Sheet4!$A$2:$B$73,2,FALSE)</f>
        <v>1150</v>
      </c>
      <c r="M1410" t="s">
        <v>2039</v>
      </c>
      <c r="N1410">
        <f t="shared" si="26"/>
        <v>160</v>
      </c>
      <c r="O1410" t="s">
        <v>2054</v>
      </c>
      <c r="P1410" t="s">
        <v>2081</v>
      </c>
      <c r="Q1410" t="s">
        <v>2081</v>
      </c>
      <c r="R1410" t="s">
        <v>2081</v>
      </c>
      <c r="S1410" t="s">
        <v>2638</v>
      </c>
      <c r="T1410" t="s">
        <v>82</v>
      </c>
      <c r="U1410" t="s">
        <v>82</v>
      </c>
      <c r="V1410">
        <v>6</v>
      </c>
    </row>
    <row r="1411" spans="1:22" ht="16.5" thickBot="1" x14ac:dyDescent="0.3">
      <c r="A1411" s="15"/>
      <c r="G1411" s="24"/>
      <c r="H1411" s="9" t="s">
        <v>2870</v>
      </c>
    </row>
    <row r="1412" spans="1:22" ht="16.5" thickBot="1" x14ac:dyDescent="0.3">
      <c r="A1412" s="15"/>
      <c r="G1412" s="24"/>
      <c r="H1412" s="9" t="s">
        <v>2871</v>
      </c>
    </row>
    <row r="1413" spans="1:22" ht="16.5" thickBot="1" x14ac:dyDescent="0.3">
      <c r="A1413" s="15" t="s">
        <v>780</v>
      </c>
      <c r="B1413" s="16" t="s">
        <v>1700</v>
      </c>
      <c r="C1413" s="16" t="s">
        <v>1807</v>
      </c>
      <c r="D1413" s="16">
        <v>225</v>
      </c>
      <c r="E1413" s="16">
        <v>65</v>
      </c>
      <c r="F1413" s="16">
        <v>17</v>
      </c>
      <c r="G1413" s="24" t="s">
        <v>2212</v>
      </c>
      <c r="I1413" t="s">
        <v>77</v>
      </c>
      <c r="J1413" t="s">
        <v>1720</v>
      </c>
      <c r="K1413">
        <v>102</v>
      </c>
      <c r="L1413">
        <f>VLOOKUP(K1413,Sheet4!$A$2:$B$73,2,FALSE)</f>
        <v>850</v>
      </c>
      <c r="M1413" t="s">
        <v>2041</v>
      </c>
      <c r="N1413">
        <f t="shared" si="26"/>
        <v>210</v>
      </c>
      <c r="O1413" t="s">
        <v>2052</v>
      </c>
      <c r="P1413" t="s">
        <v>2067</v>
      </c>
      <c r="Q1413" t="s">
        <v>80</v>
      </c>
      <c r="R1413">
        <v>260</v>
      </c>
      <c r="S1413" t="s">
        <v>79</v>
      </c>
      <c r="T1413" t="s">
        <v>82</v>
      </c>
      <c r="U1413" t="s">
        <v>82</v>
      </c>
      <c r="V1413" t="s">
        <v>2050</v>
      </c>
    </row>
    <row r="1414" spans="1:22" ht="16.5" thickBot="1" x14ac:dyDescent="0.3">
      <c r="A1414" s="15" t="s">
        <v>781</v>
      </c>
      <c r="B1414" s="16" t="s">
        <v>75</v>
      </c>
      <c r="C1414" s="16" t="s">
        <v>1786</v>
      </c>
      <c r="D1414" s="16">
        <v>225</v>
      </c>
      <c r="E1414" s="16">
        <v>60</v>
      </c>
      <c r="F1414" s="16">
        <v>17</v>
      </c>
      <c r="G1414" s="24" t="s">
        <v>2242</v>
      </c>
      <c r="I1414" t="s">
        <v>77</v>
      </c>
      <c r="J1414" t="s">
        <v>1720</v>
      </c>
      <c r="K1414">
        <v>98</v>
      </c>
      <c r="L1414">
        <f>VLOOKUP(K1414,Sheet4!$A$2:$B$73,2,FALSE)</f>
        <v>750</v>
      </c>
      <c r="M1414" t="s">
        <v>2041</v>
      </c>
      <c r="N1414">
        <f t="shared" si="26"/>
        <v>210</v>
      </c>
      <c r="O1414" t="s">
        <v>2052</v>
      </c>
      <c r="P1414" t="s">
        <v>80</v>
      </c>
      <c r="Q1414" t="s">
        <v>81</v>
      </c>
      <c r="R1414">
        <v>740</v>
      </c>
      <c r="S1414" t="s">
        <v>79</v>
      </c>
      <c r="T1414" t="s">
        <v>82</v>
      </c>
      <c r="U1414" t="s">
        <v>82</v>
      </c>
      <c r="V1414" t="s">
        <v>2050</v>
      </c>
    </row>
    <row r="1415" spans="1:22" ht="16.5" thickBot="1" x14ac:dyDescent="0.3">
      <c r="A1415" s="15" t="s">
        <v>782</v>
      </c>
      <c r="B1415" s="16" t="s">
        <v>1700</v>
      </c>
      <c r="C1415" s="16" t="s">
        <v>1792</v>
      </c>
      <c r="D1415" s="16">
        <v>235</v>
      </c>
      <c r="E1415" s="16">
        <v>65</v>
      </c>
      <c r="F1415" s="16">
        <v>18</v>
      </c>
      <c r="G1415" s="24" t="s">
        <v>2235</v>
      </c>
      <c r="I1415" t="s">
        <v>77</v>
      </c>
      <c r="J1415" t="s">
        <v>1719</v>
      </c>
      <c r="K1415">
        <v>106</v>
      </c>
      <c r="L1415">
        <f>VLOOKUP(K1415,Sheet4!$A$2:$B$73,2,FALSE)</f>
        <v>950</v>
      </c>
      <c r="M1415" t="s">
        <v>2041</v>
      </c>
      <c r="N1415">
        <f t="shared" si="26"/>
        <v>210</v>
      </c>
      <c r="O1415" t="s">
        <v>2052</v>
      </c>
      <c r="P1415" t="s">
        <v>80</v>
      </c>
      <c r="Q1415" t="s">
        <v>80</v>
      </c>
      <c r="R1415">
        <v>740</v>
      </c>
      <c r="S1415" t="s">
        <v>79</v>
      </c>
      <c r="T1415" t="s">
        <v>82</v>
      </c>
      <c r="U1415" t="s">
        <v>82</v>
      </c>
      <c r="V1415" t="s">
        <v>2050</v>
      </c>
    </row>
    <row r="1416" spans="1:22" ht="16.5" thickBot="1" x14ac:dyDescent="0.3">
      <c r="A1416" s="15" t="s">
        <v>783</v>
      </c>
      <c r="B1416" s="16" t="s">
        <v>1700</v>
      </c>
      <c r="C1416" s="16" t="s">
        <v>1731</v>
      </c>
      <c r="D1416" s="16">
        <v>225</v>
      </c>
      <c r="E1416" s="16">
        <v>45</v>
      </c>
      <c r="F1416" s="16">
        <v>19</v>
      </c>
      <c r="G1416" s="24" t="s">
        <v>2219</v>
      </c>
      <c r="I1416" t="s">
        <v>1718</v>
      </c>
      <c r="J1416" t="s">
        <v>1719</v>
      </c>
      <c r="K1416">
        <v>92</v>
      </c>
      <c r="L1416">
        <f>VLOOKUP(K1416,Sheet4!$A$2:$B$73,2,FALSE)</f>
        <v>630</v>
      </c>
      <c r="M1416" t="s">
        <v>2043</v>
      </c>
      <c r="N1416">
        <f t="shared" si="26"/>
        <v>270</v>
      </c>
      <c r="O1416" t="s">
        <v>2052</v>
      </c>
      <c r="P1416" t="s">
        <v>2067</v>
      </c>
      <c r="Q1416" t="s">
        <v>80</v>
      </c>
      <c r="R1416">
        <v>220</v>
      </c>
      <c r="S1416" t="s">
        <v>79</v>
      </c>
      <c r="T1416" t="s">
        <v>82</v>
      </c>
      <c r="U1416" t="s">
        <v>2051</v>
      </c>
      <c r="V1416" t="s">
        <v>2050</v>
      </c>
    </row>
    <row r="1417" spans="1:22" ht="16.5" thickBot="1" x14ac:dyDescent="0.3">
      <c r="A1417" s="15">
        <v>14154</v>
      </c>
      <c r="B1417" s="16" t="s">
        <v>1705</v>
      </c>
      <c r="C1417" s="16" t="s">
        <v>2569</v>
      </c>
      <c r="D1417" s="16">
        <v>195</v>
      </c>
      <c r="E1417" s="16">
        <v>65</v>
      </c>
      <c r="F1417" s="16">
        <v>15</v>
      </c>
      <c r="G1417" s="24" t="s">
        <v>2570</v>
      </c>
      <c r="I1417" t="s">
        <v>1718</v>
      </c>
      <c r="J1417" t="s">
        <v>1719</v>
      </c>
      <c r="K1417">
        <v>91</v>
      </c>
      <c r="L1417">
        <f>VLOOKUP(K1417,Sheet4!$A$2:$B$73,2,FALSE)</f>
        <v>615</v>
      </c>
      <c r="M1417" t="s">
        <v>2041</v>
      </c>
      <c r="N1417">
        <f t="shared" si="26"/>
        <v>210</v>
      </c>
      <c r="O1417" t="s">
        <v>2052</v>
      </c>
      <c r="P1417" t="s">
        <v>80</v>
      </c>
      <c r="Q1417" t="s">
        <v>80</v>
      </c>
      <c r="R1417">
        <v>240</v>
      </c>
      <c r="S1417" t="s">
        <v>79</v>
      </c>
      <c r="T1417" t="s">
        <v>82</v>
      </c>
      <c r="U1417" t="s">
        <v>82</v>
      </c>
      <c r="V1417" t="s">
        <v>2050</v>
      </c>
    </row>
    <row r="1418" spans="1:22" ht="16.5" thickBot="1" x14ac:dyDescent="0.3">
      <c r="A1418" s="15">
        <v>23413</v>
      </c>
      <c r="B1418" s="16" t="s">
        <v>1706</v>
      </c>
      <c r="C1418" s="16" t="s">
        <v>2450</v>
      </c>
      <c r="D1418" s="16">
        <v>12.5</v>
      </c>
      <c r="E1418" s="16">
        <v>80</v>
      </c>
      <c r="F1418" s="16">
        <v>20</v>
      </c>
      <c r="G1418" s="24" t="s">
        <v>2406</v>
      </c>
      <c r="H1418" s="9" t="s">
        <v>2412</v>
      </c>
      <c r="I1418" t="s">
        <v>77</v>
      </c>
      <c r="J1418" t="s">
        <v>84</v>
      </c>
      <c r="K1418">
        <v>121</v>
      </c>
      <c r="L1418">
        <f>VLOOKUP(K1418,Sheet4!$A$2:$B$73,2,FALSE)</f>
        <v>1450</v>
      </c>
      <c r="M1418" t="s">
        <v>2044</v>
      </c>
      <c r="N1418">
        <f t="shared" si="26"/>
        <v>170</v>
      </c>
      <c r="O1418" t="s">
        <v>2053</v>
      </c>
      <c r="P1418" t="s">
        <v>2081</v>
      </c>
      <c r="Q1418" t="s">
        <v>2081</v>
      </c>
      <c r="R1418" t="s">
        <v>2081</v>
      </c>
      <c r="S1418" t="s">
        <v>79</v>
      </c>
      <c r="T1418" t="s">
        <v>82</v>
      </c>
      <c r="U1418" t="s">
        <v>82</v>
      </c>
      <c r="V1418">
        <v>10</v>
      </c>
    </row>
    <row r="1419" spans="1:22" ht="16.5" thickBot="1" x14ac:dyDescent="0.3">
      <c r="A1419" s="15"/>
      <c r="G1419" s="24"/>
      <c r="H1419" s="9" t="s">
        <v>2413</v>
      </c>
    </row>
    <row r="1420" spans="1:22" ht="16.5" thickBot="1" x14ac:dyDescent="0.3">
      <c r="A1420" s="15"/>
      <c r="G1420" s="24"/>
      <c r="H1420" s="9" t="s">
        <v>2414</v>
      </c>
    </row>
    <row r="1421" spans="1:22" ht="16.5" thickBot="1" x14ac:dyDescent="0.3">
      <c r="A1421" s="15">
        <v>67179</v>
      </c>
      <c r="B1421" s="16" t="s">
        <v>1706</v>
      </c>
      <c r="C1421" s="16" t="s">
        <v>2450</v>
      </c>
      <c r="D1421" s="16">
        <v>265</v>
      </c>
      <c r="E1421" s="16">
        <v>75</v>
      </c>
      <c r="F1421" s="16">
        <v>16</v>
      </c>
      <c r="G1421" s="24" t="s">
        <v>2406</v>
      </c>
      <c r="H1421" s="9" t="s">
        <v>2412</v>
      </c>
      <c r="I1421" t="s">
        <v>77</v>
      </c>
      <c r="J1421" t="s">
        <v>84</v>
      </c>
      <c r="K1421">
        <v>123</v>
      </c>
      <c r="L1421">
        <v>1550</v>
      </c>
      <c r="M1421" t="s">
        <v>2044</v>
      </c>
      <c r="N1421">
        <f>IF(M1421="L",120,IF(M1421="M", 130, IF(M1421="N",140, IF(M1421="P",150,IF(M1421="Q",160,IF(M1421="R",170,IF(M1421="S",180,IF(M1421="T",190,IF(M1421="H",210, IF(M1421="V",240,IF(M1421="W",270,IF(M1421="Y",300,"error"))))))))))))</f>
        <v>170</v>
      </c>
      <c r="O1421" t="s">
        <v>2053</v>
      </c>
      <c r="P1421" t="s">
        <v>2081</v>
      </c>
      <c r="Q1421" t="s">
        <v>2081</v>
      </c>
      <c r="R1421" t="s">
        <v>2081</v>
      </c>
      <c r="S1421" t="s">
        <v>2638</v>
      </c>
      <c r="T1421" t="s">
        <v>82</v>
      </c>
      <c r="U1421" t="s">
        <v>82</v>
      </c>
      <c r="V1421">
        <v>10</v>
      </c>
    </row>
    <row r="1422" spans="1:22" ht="16.5" thickBot="1" x14ac:dyDescent="0.3">
      <c r="A1422" s="15"/>
      <c r="G1422" s="24"/>
      <c r="H1422" s="9" t="s">
        <v>2413</v>
      </c>
    </row>
    <row r="1423" spans="1:22" ht="16.5" thickBot="1" x14ac:dyDescent="0.3">
      <c r="A1423" s="15"/>
      <c r="G1423" s="24"/>
      <c r="H1423" s="9" t="s">
        <v>2414</v>
      </c>
    </row>
    <row r="1424" spans="1:22" ht="16.5" thickBot="1" x14ac:dyDescent="0.3">
      <c r="A1424" s="15">
        <v>79327</v>
      </c>
      <c r="B1424" s="16" t="s">
        <v>1706</v>
      </c>
      <c r="C1424" s="16" t="s">
        <v>2460</v>
      </c>
      <c r="D1424" s="16">
        <v>265</v>
      </c>
      <c r="E1424" s="16">
        <v>75</v>
      </c>
      <c r="F1424" s="16">
        <v>16</v>
      </c>
      <c r="G1424" s="24" t="s">
        <v>2434</v>
      </c>
      <c r="H1424" s="9" t="s">
        <v>2629</v>
      </c>
      <c r="I1424" t="s">
        <v>77</v>
      </c>
      <c r="J1424" t="s">
        <v>84</v>
      </c>
      <c r="K1424" t="s">
        <v>2004</v>
      </c>
      <c r="L1424" t="s">
        <v>2091</v>
      </c>
      <c r="M1424" t="s">
        <v>2039</v>
      </c>
      <c r="N1424">
        <f>IF(M1424="L",120,IF(M1424="M", 130, IF(M1424="N",140, IF(M1424="P",150,IF(M1424="Q",160,IF(M1424="R",170,IF(M1424="S",180,IF(M1424="T",190,IF(M1424="H",210, IF(M1424="V",240,IF(M1424="W",270,IF(M1424="Y",300,"error"))))))))))))</f>
        <v>160</v>
      </c>
      <c r="O1424" t="s">
        <v>2053</v>
      </c>
      <c r="P1424" t="s">
        <v>2081</v>
      </c>
      <c r="Q1424" t="s">
        <v>2081</v>
      </c>
      <c r="R1424" t="s">
        <v>2081</v>
      </c>
      <c r="S1424" t="s">
        <v>79</v>
      </c>
      <c r="T1424" t="s">
        <v>82</v>
      </c>
      <c r="U1424" t="s">
        <v>82</v>
      </c>
      <c r="V1424">
        <v>10</v>
      </c>
    </row>
    <row r="1425" spans="1:22" ht="16.5" thickBot="1" x14ac:dyDescent="0.3">
      <c r="A1425" s="15"/>
      <c r="G1425" s="24"/>
      <c r="H1425" s="9" t="s">
        <v>2630</v>
      </c>
    </row>
    <row r="1426" spans="1:22" ht="16.5" thickBot="1" x14ac:dyDescent="0.3">
      <c r="A1426" s="15"/>
      <c r="G1426" s="24"/>
      <c r="H1426" s="9" t="s">
        <v>2631</v>
      </c>
    </row>
    <row r="1427" spans="1:22" ht="16.5" thickBot="1" x14ac:dyDescent="0.3">
      <c r="A1427" s="15">
        <v>86462</v>
      </c>
      <c r="B1427" s="16" t="s">
        <v>1705</v>
      </c>
      <c r="C1427" s="16" t="s">
        <v>2571</v>
      </c>
      <c r="D1427" s="16">
        <v>205</v>
      </c>
      <c r="E1427" s="16">
        <v>60</v>
      </c>
      <c r="F1427" s="16">
        <v>16</v>
      </c>
      <c r="G1427" s="24" t="s">
        <v>2572</v>
      </c>
      <c r="I1427" t="s">
        <v>1718</v>
      </c>
      <c r="J1427" t="s">
        <v>1719</v>
      </c>
      <c r="K1427">
        <v>96</v>
      </c>
      <c r="L1427">
        <f>VLOOKUP(K1427,Sheet4!$A$2:$B$73,2,FALSE)</f>
        <v>710</v>
      </c>
      <c r="M1427" t="s">
        <v>2041</v>
      </c>
      <c r="N1427">
        <f t="shared" ref="N1427:N1486" si="27">IF(M1427="L",120,IF(M1427="M", 130, IF(M1427="N",140, IF(M1427="P",150,IF(M1427="Q",160,IF(M1427="R",170,IF(M1427="S",180,IF(M1427="T",190,IF(M1427="H",210, IF(M1427="V",240,IF(M1427="W",270,IF(M1427="Y",300,"error"))))))))))))</f>
        <v>210</v>
      </c>
      <c r="O1427" t="s">
        <v>85</v>
      </c>
      <c r="P1427" t="s">
        <v>80</v>
      </c>
      <c r="Q1427" t="s">
        <v>80</v>
      </c>
      <c r="R1427">
        <v>340</v>
      </c>
      <c r="S1427" t="s">
        <v>79</v>
      </c>
      <c r="T1427" t="s">
        <v>82</v>
      </c>
      <c r="U1427" t="s">
        <v>82</v>
      </c>
      <c r="V1427" t="s">
        <v>2050</v>
      </c>
    </row>
    <row r="1428" spans="1:22" ht="16.5" thickBot="1" x14ac:dyDescent="0.3">
      <c r="A1428" s="15" t="s">
        <v>784</v>
      </c>
      <c r="B1428" s="16" t="s">
        <v>1699</v>
      </c>
      <c r="C1428" s="16" t="s">
        <v>1749</v>
      </c>
      <c r="D1428" s="16">
        <v>265</v>
      </c>
      <c r="E1428" s="16">
        <v>75</v>
      </c>
      <c r="F1428" s="16">
        <v>16</v>
      </c>
      <c r="G1428" s="24" t="s">
        <v>2373</v>
      </c>
      <c r="I1428" t="s">
        <v>77</v>
      </c>
      <c r="J1428" t="s">
        <v>1719</v>
      </c>
      <c r="K1428" t="s">
        <v>2004</v>
      </c>
      <c r="L1428" t="s">
        <v>2091</v>
      </c>
      <c r="M1428" t="s">
        <v>2044</v>
      </c>
      <c r="N1428">
        <f t="shared" si="27"/>
        <v>170</v>
      </c>
      <c r="O1428" t="s">
        <v>2053</v>
      </c>
      <c r="P1428" t="s">
        <v>2081</v>
      </c>
      <c r="Q1428" t="s">
        <v>2081</v>
      </c>
      <c r="R1428" t="s">
        <v>2081</v>
      </c>
      <c r="S1428" t="s">
        <v>2640</v>
      </c>
      <c r="T1428" t="s">
        <v>82</v>
      </c>
      <c r="U1428" t="s">
        <v>82</v>
      </c>
      <c r="V1428">
        <v>10</v>
      </c>
    </row>
    <row r="1429" spans="1:22" ht="16.5" thickBot="1" x14ac:dyDescent="0.3">
      <c r="A1429" s="15" t="s">
        <v>1579</v>
      </c>
      <c r="B1429" s="16" t="s">
        <v>1703</v>
      </c>
      <c r="C1429" s="16" t="s">
        <v>1895</v>
      </c>
      <c r="D1429" s="16">
        <v>275</v>
      </c>
      <c r="E1429" s="16">
        <v>55</v>
      </c>
      <c r="F1429" s="16">
        <v>20</v>
      </c>
      <c r="G1429" s="24" t="s">
        <v>2146</v>
      </c>
      <c r="H1429" s="9" t="s">
        <v>2704</v>
      </c>
      <c r="I1429" t="s">
        <v>77</v>
      </c>
      <c r="J1429" t="s">
        <v>1719</v>
      </c>
      <c r="K1429">
        <v>111</v>
      </c>
      <c r="L1429">
        <f>VLOOKUP(K1429,Sheet4!$A$2:$B$73,2,FALSE)</f>
        <v>1090</v>
      </c>
      <c r="M1429" t="s">
        <v>78</v>
      </c>
      <c r="N1429">
        <f t="shared" si="27"/>
        <v>180</v>
      </c>
      <c r="O1429" t="s">
        <v>2052</v>
      </c>
      <c r="P1429" t="s">
        <v>81</v>
      </c>
      <c r="Q1429" t="s">
        <v>81</v>
      </c>
      <c r="R1429">
        <v>700</v>
      </c>
      <c r="S1429" t="s">
        <v>79</v>
      </c>
      <c r="T1429" t="s">
        <v>82</v>
      </c>
      <c r="U1429" t="s">
        <v>82</v>
      </c>
      <c r="V1429" t="s">
        <v>2050</v>
      </c>
    </row>
    <row r="1430" spans="1:22" ht="16.5" thickBot="1" x14ac:dyDescent="0.3">
      <c r="A1430" s="15"/>
      <c r="G1430" s="24"/>
      <c r="H1430" s="9" t="s">
        <v>2705</v>
      </c>
    </row>
    <row r="1431" spans="1:22" ht="16.5" thickBot="1" x14ac:dyDescent="0.3">
      <c r="A1431" s="15"/>
      <c r="G1431" s="24"/>
      <c r="H1431" s="9" t="s">
        <v>2706</v>
      </c>
    </row>
    <row r="1432" spans="1:22" ht="16.5" thickBot="1" x14ac:dyDescent="0.3">
      <c r="A1432" s="15" t="s">
        <v>786</v>
      </c>
      <c r="B1432" s="16" t="s">
        <v>1702</v>
      </c>
      <c r="C1432" s="16" t="s">
        <v>1788</v>
      </c>
      <c r="D1432" s="16">
        <v>225</v>
      </c>
      <c r="E1432" s="16">
        <v>70</v>
      </c>
      <c r="F1432" s="16">
        <v>16</v>
      </c>
      <c r="G1432" s="24" t="s">
        <v>2320</v>
      </c>
      <c r="H1432" s="9" t="s">
        <v>2914</v>
      </c>
      <c r="I1432" t="s">
        <v>77</v>
      </c>
      <c r="J1432" t="s">
        <v>1719</v>
      </c>
      <c r="K1432">
        <v>103</v>
      </c>
      <c r="L1432">
        <f>VLOOKUP(K1432,Sheet4!$A$2:$B$73,2,FALSE)</f>
        <v>875</v>
      </c>
      <c r="M1432" t="s">
        <v>2041</v>
      </c>
      <c r="N1432">
        <f t="shared" si="27"/>
        <v>210</v>
      </c>
      <c r="O1432" t="s">
        <v>2052</v>
      </c>
      <c r="P1432" t="s">
        <v>80</v>
      </c>
      <c r="Q1432" t="s">
        <v>80</v>
      </c>
      <c r="R1432">
        <v>420</v>
      </c>
      <c r="S1432" t="s">
        <v>79</v>
      </c>
      <c r="T1432" t="s">
        <v>82</v>
      </c>
      <c r="U1432" t="s">
        <v>82</v>
      </c>
      <c r="V1432" t="s">
        <v>2050</v>
      </c>
    </row>
    <row r="1433" spans="1:22" ht="16.5" thickBot="1" x14ac:dyDescent="0.3">
      <c r="A1433" s="15"/>
      <c r="G1433" s="24"/>
      <c r="H1433" s="9" t="s">
        <v>2915</v>
      </c>
    </row>
    <row r="1434" spans="1:22" ht="16.5" thickBot="1" x14ac:dyDescent="0.3">
      <c r="A1434" s="15"/>
      <c r="G1434" s="24"/>
      <c r="H1434" s="9" t="s">
        <v>2916</v>
      </c>
    </row>
    <row r="1435" spans="1:22" ht="16.5" thickBot="1" x14ac:dyDescent="0.3">
      <c r="A1435" s="15" t="s">
        <v>787</v>
      </c>
      <c r="B1435" s="16" t="s">
        <v>1700</v>
      </c>
      <c r="C1435" s="16" t="s">
        <v>1901</v>
      </c>
      <c r="D1435" s="16">
        <v>175</v>
      </c>
      <c r="E1435" s="16">
        <v>65</v>
      </c>
      <c r="F1435" s="16">
        <v>15</v>
      </c>
      <c r="G1435" s="24" t="s">
        <v>2208</v>
      </c>
      <c r="H1435" s="9" t="s">
        <v>2954</v>
      </c>
      <c r="I1435" t="s">
        <v>1718</v>
      </c>
      <c r="J1435" t="s">
        <v>1719</v>
      </c>
      <c r="K1435">
        <v>84</v>
      </c>
      <c r="L1435">
        <f>VLOOKUP(K1435,Sheet4!$A$2:$B$73,2,FALSE)</f>
        <v>500</v>
      </c>
      <c r="M1435" t="s">
        <v>2045</v>
      </c>
      <c r="N1435">
        <f t="shared" si="27"/>
        <v>190</v>
      </c>
      <c r="O1435" t="s">
        <v>2052</v>
      </c>
      <c r="P1435" t="s">
        <v>80</v>
      </c>
      <c r="Q1435" t="s">
        <v>80</v>
      </c>
      <c r="R1435">
        <v>420</v>
      </c>
      <c r="S1435" t="s">
        <v>79</v>
      </c>
      <c r="T1435" t="s">
        <v>82</v>
      </c>
      <c r="U1435" t="s">
        <v>82</v>
      </c>
      <c r="V1435" t="s">
        <v>2050</v>
      </c>
    </row>
    <row r="1436" spans="1:22" ht="16.5" thickBot="1" x14ac:dyDescent="0.3">
      <c r="A1436" s="15"/>
      <c r="G1436" s="24"/>
      <c r="H1436" s="9" t="s">
        <v>2955</v>
      </c>
    </row>
    <row r="1437" spans="1:22" ht="16.5" thickBot="1" x14ac:dyDescent="0.3">
      <c r="A1437" s="15"/>
      <c r="G1437" s="24"/>
      <c r="H1437" s="9" t="s">
        <v>2956</v>
      </c>
    </row>
    <row r="1438" spans="1:22" ht="16.5" thickBot="1" x14ac:dyDescent="0.3">
      <c r="A1438" s="15" t="s">
        <v>788</v>
      </c>
      <c r="B1438" s="16" t="s">
        <v>1700</v>
      </c>
      <c r="C1438" s="16" t="s">
        <v>1732</v>
      </c>
      <c r="D1438" s="16">
        <v>225</v>
      </c>
      <c r="E1438" s="16">
        <v>45</v>
      </c>
      <c r="F1438" s="16">
        <v>18</v>
      </c>
      <c r="G1438" s="24" t="s">
        <v>2211</v>
      </c>
      <c r="I1438" t="s">
        <v>1718</v>
      </c>
      <c r="J1438" t="s">
        <v>1720</v>
      </c>
      <c r="K1438">
        <v>91</v>
      </c>
      <c r="L1438">
        <f>VLOOKUP(K1438,Sheet4!$A$2:$B$73,2,FALSE)</f>
        <v>615</v>
      </c>
      <c r="M1438" t="s">
        <v>2042</v>
      </c>
      <c r="N1438">
        <f t="shared" si="27"/>
        <v>240</v>
      </c>
      <c r="O1438" t="s">
        <v>2052</v>
      </c>
      <c r="P1438" t="s">
        <v>2067</v>
      </c>
      <c r="Q1438" t="s">
        <v>80</v>
      </c>
      <c r="R1438">
        <v>260</v>
      </c>
      <c r="S1438" t="s">
        <v>79</v>
      </c>
      <c r="T1438" t="s">
        <v>2051</v>
      </c>
      <c r="U1438" t="s">
        <v>2051</v>
      </c>
      <c r="V1438" t="s">
        <v>2050</v>
      </c>
    </row>
    <row r="1439" spans="1:22" ht="16.5" thickBot="1" x14ac:dyDescent="0.3">
      <c r="A1439" s="15"/>
      <c r="G1439" s="24"/>
    </row>
    <row r="1440" spans="1:22" ht="16.5" thickBot="1" x14ac:dyDescent="0.3">
      <c r="A1440" s="15"/>
      <c r="G1440" s="24"/>
    </row>
    <row r="1441" spans="1:22" ht="16.5" thickBot="1" x14ac:dyDescent="0.3">
      <c r="A1441" s="15" t="s">
        <v>1467</v>
      </c>
      <c r="B1441" s="16" t="s">
        <v>1700</v>
      </c>
      <c r="C1441" s="16" t="s">
        <v>1731</v>
      </c>
      <c r="D1441" s="16">
        <v>245</v>
      </c>
      <c r="E1441" s="16">
        <v>40</v>
      </c>
      <c r="F1441" s="16">
        <v>20</v>
      </c>
      <c r="G1441" s="24" t="s">
        <v>2219</v>
      </c>
      <c r="I1441" t="s">
        <v>1718</v>
      </c>
      <c r="J1441" t="s">
        <v>1719</v>
      </c>
      <c r="K1441">
        <v>99</v>
      </c>
      <c r="L1441">
        <f>VLOOKUP(K1441,Sheet4!$A$2:$B$73,2,FALSE)</f>
        <v>775</v>
      </c>
      <c r="M1441" t="s">
        <v>2040</v>
      </c>
      <c r="N1441">
        <f t="shared" si="27"/>
        <v>300</v>
      </c>
      <c r="O1441" t="s">
        <v>85</v>
      </c>
      <c r="P1441" t="s">
        <v>2067</v>
      </c>
      <c r="Q1441" t="s">
        <v>80</v>
      </c>
      <c r="R1441">
        <v>220</v>
      </c>
      <c r="S1441" t="s">
        <v>79</v>
      </c>
      <c r="T1441" t="s">
        <v>2051</v>
      </c>
      <c r="U1441" t="s">
        <v>82</v>
      </c>
      <c r="V1441" t="s">
        <v>2050</v>
      </c>
    </row>
    <row r="1442" spans="1:22" ht="16.5" thickBot="1" x14ac:dyDescent="0.3">
      <c r="A1442" s="15" t="s">
        <v>789</v>
      </c>
      <c r="B1442" s="16" t="s">
        <v>1697</v>
      </c>
      <c r="C1442" s="16" t="s">
        <v>1884</v>
      </c>
      <c r="D1442" s="16">
        <v>245</v>
      </c>
      <c r="E1442" s="16">
        <v>45</v>
      </c>
      <c r="F1442" s="16">
        <v>17</v>
      </c>
      <c r="G1442" s="24" t="s">
        <v>2202</v>
      </c>
      <c r="H1442" s="9" t="s">
        <v>2896</v>
      </c>
      <c r="I1442" t="s">
        <v>1718</v>
      </c>
      <c r="J1442" t="s">
        <v>1995</v>
      </c>
      <c r="K1442">
        <v>95</v>
      </c>
      <c r="L1442">
        <f>VLOOKUP(K1442,Sheet4!$A$2:$B$73,2,FALSE)</f>
        <v>690</v>
      </c>
      <c r="M1442" t="s">
        <v>2040</v>
      </c>
      <c r="N1442">
        <f t="shared" si="27"/>
        <v>300</v>
      </c>
      <c r="O1442" t="s">
        <v>2052</v>
      </c>
      <c r="P1442" t="s">
        <v>2067</v>
      </c>
      <c r="Q1442" t="s">
        <v>80</v>
      </c>
      <c r="R1442">
        <v>300</v>
      </c>
      <c r="S1442" t="s">
        <v>79</v>
      </c>
      <c r="T1442" t="s">
        <v>82</v>
      </c>
      <c r="U1442" t="s">
        <v>82</v>
      </c>
      <c r="V1442">
        <v>4</v>
      </c>
    </row>
    <row r="1443" spans="1:22" ht="16.5" thickBot="1" x14ac:dyDescent="0.3">
      <c r="A1443" s="15"/>
      <c r="G1443" s="24"/>
      <c r="H1443" s="9" t="s">
        <v>2897</v>
      </c>
    </row>
    <row r="1444" spans="1:22" ht="16.5" thickBot="1" x14ac:dyDescent="0.3">
      <c r="A1444" s="15"/>
      <c r="G1444" s="24"/>
      <c r="H1444" s="9" t="s">
        <v>2898</v>
      </c>
    </row>
    <row r="1445" spans="1:22" ht="16.5" thickBot="1" x14ac:dyDescent="0.3">
      <c r="A1445" s="15" t="s">
        <v>790</v>
      </c>
      <c r="B1445" s="16" t="s">
        <v>1697</v>
      </c>
      <c r="C1445" s="16" t="s">
        <v>1902</v>
      </c>
      <c r="D1445" s="16">
        <v>265</v>
      </c>
      <c r="E1445" s="16">
        <v>70</v>
      </c>
      <c r="F1445" s="16">
        <v>17</v>
      </c>
      <c r="G1445" s="24" t="s">
        <v>2197</v>
      </c>
      <c r="H1445" s="9" t="s">
        <v>2878</v>
      </c>
      <c r="I1445" t="s">
        <v>77</v>
      </c>
      <c r="J1445" t="s">
        <v>1719</v>
      </c>
      <c r="K1445">
        <v>115</v>
      </c>
      <c r="L1445">
        <f>VLOOKUP(K1445,Sheet4!$A$2:$B$73,2,FALSE)</f>
        <v>1215</v>
      </c>
      <c r="M1445" t="s">
        <v>2045</v>
      </c>
      <c r="N1445">
        <f t="shared" si="27"/>
        <v>190</v>
      </c>
      <c r="O1445" t="s">
        <v>2052</v>
      </c>
      <c r="P1445" t="s">
        <v>80</v>
      </c>
      <c r="Q1445" t="s">
        <v>81</v>
      </c>
      <c r="R1445">
        <v>540</v>
      </c>
      <c r="S1445" t="s">
        <v>2640</v>
      </c>
      <c r="T1445" t="s">
        <v>82</v>
      </c>
      <c r="U1445" t="s">
        <v>82</v>
      </c>
      <c r="V1445">
        <v>4</v>
      </c>
    </row>
    <row r="1446" spans="1:22" ht="16.5" thickBot="1" x14ac:dyDescent="0.3">
      <c r="A1446" s="15"/>
      <c r="G1446" s="24"/>
      <c r="H1446" s="9" t="s">
        <v>2879</v>
      </c>
    </row>
    <row r="1447" spans="1:22" ht="16.5" thickBot="1" x14ac:dyDescent="0.3">
      <c r="A1447" s="15"/>
      <c r="G1447" s="24"/>
      <c r="H1447" s="9" t="s">
        <v>2880</v>
      </c>
    </row>
    <row r="1448" spans="1:22" ht="16.5" thickBot="1" x14ac:dyDescent="0.3">
      <c r="A1448" s="15" t="s">
        <v>227</v>
      </c>
      <c r="B1448" s="16" t="s">
        <v>75</v>
      </c>
      <c r="C1448" s="16" t="s">
        <v>1814</v>
      </c>
      <c r="D1448" s="16">
        <v>265</v>
      </c>
      <c r="E1448" s="16">
        <v>65</v>
      </c>
      <c r="F1448" s="16">
        <v>18</v>
      </c>
      <c r="G1448" s="24" t="s">
        <v>2307</v>
      </c>
      <c r="I1448" t="s">
        <v>77</v>
      </c>
      <c r="J1448" t="s">
        <v>84</v>
      </c>
      <c r="K1448">
        <v>112</v>
      </c>
      <c r="L1448">
        <f>VLOOKUP(K1448,Sheet4!$A$2:$B$73,2,FALSE)</f>
        <v>1120</v>
      </c>
      <c r="M1448" t="s">
        <v>2045</v>
      </c>
      <c r="N1448">
        <f t="shared" si="27"/>
        <v>190</v>
      </c>
      <c r="O1448" t="s">
        <v>2052</v>
      </c>
      <c r="P1448" t="s">
        <v>80</v>
      </c>
      <c r="Q1448" t="s">
        <v>81</v>
      </c>
      <c r="R1448">
        <v>500</v>
      </c>
      <c r="S1448" t="s">
        <v>79</v>
      </c>
      <c r="T1448" t="s">
        <v>2051</v>
      </c>
      <c r="U1448" t="s">
        <v>82</v>
      </c>
      <c r="V1448" t="s">
        <v>2050</v>
      </c>
    </row>
    <row r="1449" spans="1:22" ht="16.5" thickBot="1" x14ac:dyDescent="0.3">
      <c r="A1449" s="15" t="s">
        <v>792</v>
      </c>
      <c r="B1449" s="16" t="s">
        <v>1697</v>
      </c>
      <c r="C1449" s="16" t="s">
        <v>1903</v>
      </c>
      <c r="D1449" s="16">
        <v>245</v>
      </c>
      <c r="E1449" s="16">
        <v>55</v>
      </c>
      <c r="F1449" s="16">
        <v>18</v>
      </c>
      <c r="G1449" s="24" t="s">
        <v>2201</v>
      </c>
      <c r="H1449" s="9" t="s">
        <v>2893</v>
      </c>
      <c r="I1449" t="s">
        <v>1718</v>
      </c>
      <c r="J1449" t="s">
        <v>1995</v>
      </c>
      <c r="K1449">
        <v>103</v>
      </c>
      <c r="L1449">
        <f>VLOOKUP(K1449,Sheet4!$A$2:$B$73,2,FALSE)</f>
        <v>875</v>
      </c>
      <c r="M1449" t="s">
        <v>2043</v>
      </c>
      <c r="N1449">
        <f t="shared" si="27"/>
        <v>270</v>
      </c>
      <c r="O1449" t="s">
        <v>2052</v>
      </c>
      <c r="P1449" t="s">
        <v>2067</v>
      </c>
      <c r="Q1449" t="s">
        <v>80</v>
      </c>
      <c r="R1449">
        <v>500</v>
      </c>
      <c r="S1449" t="s">
        <v>79</v>
      </c>
      <c r="T1449" t="s">
        <v>82</v>
      </c>
      <c r="U1449" t="s">
        <v>82</v>
      </c>
      <c r="V1449">
        <v>4</v>
      </c>
    </row>
    <row r="1450" spans="1:22" ht="16.5" thickBot="1" x14ac:dyDescent="0.3">
      <c r="A1450" s="15"/>
      <c r="G1450" s="24"/>
      <c r="H1450" s="9" t="s">
        <v>2894</v>
      </c>
    </row>
    <row r="1451" spans="1:22" ht="16.5" thickBot="1" x14ac:dyDescent="0.3">
      <c r="A1451" s="15"/>
      <c r="G1451" s="24"/>
      <c r="H1451" s="9" t="s">
        <v>2895</v>
      </c>
    </row>
    <row r="1452" spans="1:22" s="10" customFormat="1" ht="16.5" thickBot="1" x14ac:dyDescent="0.3">
      <c r="A1452" s="20" t="s">
        <v>793</v>
      </c>
      <c r="B1452" s="18" t="s">
        <v>1700</v>
      </c>
      <c r="C1452" s="18" t="s">
        <v>1790</v>
      </c>
      <c r="D1452" s="18">
        <v>265</v>
      </c>
      <c r="E1452" s="18">
        <v>45</v>
      </c>
      <c r="F1452" s="18">
        <v>20</v>
      </c>
      <c r="G1452" s="24" t="s">
        <v>2234</v>
      </c>
      <c r="I1452" s="10" t="s">
        <v>77</v>
      </c>
      <c r="J1452" s="10" t="s">
        <v>1719</v>
      </c>
      <c r="K1452" s="10">
        <v>108</v>
      </c>
      <c r="L1452" s="10">
        <f>VLOOKUP(K1452,Sheet4!$A$2:$B$73,2,FALSE)</f>
        <v>1000</v>
      </c>
      <c r="M1452" s="10" t="s">
        <v>2041</v>
      </c>
      <c r="N1452" s="10">
        <f t="shared" si="27"/>
        <v>210</v>
      </c>
      <c r="O1452" s="10" t="s">
        <v>85</v>
      </c>
      <c r="S1452" s="10" t="s">
        <v>79</v>
      </c>
      <c r="T1452" s="10" t="s">
        <v>2051</v>
      </c>
      <c r="U1452" s="10" t="s">
        <v>2051</v>
      </c>
      <c r="V1452" t="s">
        <v>2050</v>
      </c>
    </row>
    <row r="1453" spans="1:22" ht="16.5" thickBot="1" x14ac:dyDescent="0.3">
      <c r="A1453" s="15" t="s">
        <v>794</v>
      </c>
      <c r="B1453" s="16" t="s">
        <v>1707</v>
      </c>
      <c r="C1453" s="16" t="s">
        <v>1808</v>
      </c>
      <c r="D1453" s="16">
        <v>205</v>
      </c>
      <c r="E1453" s="16">
        <v>70</v>
      </c>
      <c r="F1453" s="16">
        <v>15</v>
      </c>
      <c r="G1453" s="24" t="s">
        <v>2360</v>
      </c>
      <c r="I1453" t="s">
        <v>1718</v>
      </c>
      <c r="J1453" t="s">
        <v>1720</v>
      </c>
      <c r="K1453">
        <v>96</v>
      </c>
      <c r="L1453">
        <f>VLOOKUP(K1453,Sheet4!$A$2:$B$73,2,FALSE)</f>
        <v>710</v>
      </c>
      <c r="M1453" t="s">
        <v>2045</v>
      </c>
      <c r="N1453">
        <f t="shared" si="27"/>
        <v>190</v>
      </c>
      <c r="O1453" t="s">
        <v>2052</v>
      </c>
      <c r="P1453" t="s">
        <v>80</v>
      </c>
      <c r="Q1453" t="s">
        <v>81</v>
      </c>
      <c r="R1453">
        <v>480</v>
      </c>
      <c r="S1453" t="s">
        <v>79</v>
      </c>
      <c r="T1453" t="s">
        <v>82</v>
      </c>
      <c r="U1453" t="s">
        <v>82</v>
      </c>
      <c r="V1453" t="s">
        <v>2050</v>
      </c>
    </row>
    <row r="1454" spans="1:22" ht="16.5" thickBot="1" x14ac:dyDescent="0.3">
      <c r="A1454" s="15" t="s">
        <v>504</v>
      </c>
      <c r="B1454" s="16" t="s">
        <v>75</v>
      </c>
      <c r="C1454" s="16" t="s">
        <v>76</v>
      </c>
      <c r="D1454" s="16">
        <v>245</v>
      </c>
      <c r="E1454" s="16">
        <v>75</v>
      </c>
      <c r="F1454" s="16">
        <v>16</v>
      </c>
      <c r="G1454" s="24" t="s">
        <v>2296</v>
      </c>
      <c r="I1454" t="s">
        <v>77</v>
      </c>
      <c r="J1454" t="s">
        <v>84</v>
      </c>
      <c r="K1454" t="s">
        <v>2030</v>
      </c>
      <c r="L1454" t="s">
        <v>2119</v>
      </c>
      <c r="M1454" t="s">
        <v>78</v>
      </c>
      <c r="N1454">
        <f t="shared" si="27"/>
        <v>180</v>
      </c>
      <c r="O1454" t="s">
        <v>2055</v>
      </c>
      <c r="P1454" t="s">
        <v>2081</v>
      </c>
      <c r="Q1454" t="s">
        <v>2081</v>
      </c>
      <c r="R1454" t="s">
        <v>2081</v>
      </c>
      <c r="S1454" t="s">
        <v>2639</v>
      </c>
      <c r="T1454" t="s">
        <v>82</v>
      </c>
      <c r="U1454" t="s">
        <v>82</v>
      </c>
      <c r="V1454">
        <v>8</v>
      </c>
    </row>
    <row r="1455" spans="1:22" ht="16.5" thickBot="1" x14ac:dyDescent="0.3">
      <c r="A1455" s="15" t="s">
        <v>796</v>
      </c>
      <c r="B1455" s="16" t="s">
        <v>1697</v>
      </c>
      <c r="C1455" s="16" t="s">
        <v>1851</v>
      </c>
      <c r="D1455" s="16">
        <v>255</v>
      </c>
      <c r="E1455" s="16">
        <v>65</v>
      </c>
      <c r="F1455" s="16">
        <v>18</v>
      </c>
      <c r="G1455" s="24" t="s">
        <v>2181</v>
      </c>
      <c r="H1455" s="9" t="s">
        <v>2828</v>
      </c>
      <c r="I1455" t="s">
        <v>1718</v>
      </c>
      <c r="J1455" t="s">
        <v>1720</v>
      </c>
      <c r="K1455">
        <v>111</v>
      </c>
      <c r="L1455">
        <f>VLOOKUP(K1455,Sheet4!$A$2:$B$73,2,FALSE)</f>
        <v>1090</v>
      </c>
      <c r="M1455" t="s">
        <v>2041</v>
      </c>
      <c r="N1455">
        <f t="shared" si="27"/>
        <v>210</v>
      </c>
      <c r="O1455" t="s">
        <v>2052</v>
      </c>
      <c r="P1455" t="s">
        <v>80</v>
      </c>
      <c r="Q1455" t="s">
        <v>80</v>
      </c>
      <c r="R1455">
        <v>620</v>
      </c>
      <c r="S1455" t="s">
        <v>79</v>
      </c>
      <c r="T1455" t="s">
        <v>82</v>
      </c>
      <c r="U1455" t="s">
        <v>82</v>
      </c>
      <c r="V1455">
        <v>4</v>
      </c>
    </row>
    <row r="1456" spans="1:22" ht="16.5" thickBot="1" x14ac:dyDescent="0.3">
      <c r="A1456" s="15"/>
      <c r="G1456" s="24"/>
      <c r="H1456" s="9" t="s">
        <v>2829</v>
      </c>
    </row>
    <row r="1457" spans="1:22" ht="16.5" thickBot="1" x14ac:dyDescent="0.3">
      <c r="A1457" s="15"/>
      <c r="G1457" s="24"/>
      <c r="H1457" s="9" t="s">
        <v>2830</v>
      </c>
    </row>
    <row r="1458" spans="1:22" ht="16.5" thickBot="1" x14ac:dyDescent="0.3">
      <c r="A1458" s="15" t="s">
        <v>797</v>
      </c>
      <c r="B1458" s="16" t="s">
        <v>1702</v>
      </c>
      <c r="C1458" s="16" t="s">
        <v>1774</v>
      </c>
      <c r="D1458" s="16">
        <v>275</v>
      </c>
      <c r="E1458" s="16">
        <v>40</v>
      </c>
      <c r="F1458" s="16">
        <v>18</v>
      </c>
      <c r="G1458" s="24" t="s">
        <v>2313</v>
      </c>
      <c r="H1458" s="9" t="s">
        <v>2901</v>
      </c>
      <c r="I1458" t="s">
        <v>1718</v>
      </c>
      <c r="J1458" t="s">
        <v>1719</v>
      </c>
      <c r="K1458">
        <v>99</v>
      </c>
      <c r="L1458">
        <f>VLOOKUP(K1458,Sheet4!$A$2:$B$73,2,FALSE)</f>
        <v>775</v>
      </c>
      <c r="M1458" t="s">
        <v>2043</v>
      </c>
      <c r="N1458">
        <f t="shared" si="27"/>
        <v>270</v>
      </c>
      <c r="O1458" t="s">
        <v>85</v>
      </c>
      <c r="P1458" t="s">
        <v>80</v>
      </c>
      <c r="Q1458" t="s">
        <v>80</v>
      </c>
      <c r="R1458">
        <v>460</v>
      </c>
      <c r="S1458" t="s">
        <v>79</v>
      </c>
      <c r="T1458" t="s">
        <v>82</v>
      </c>
      <c r="U1458" t="s">
        <v>82</v>
      </c>
      <c r="V1458" t="s">
        <v>2050</v>
      </c>
    </row>
    <row r="1459" spans="1:22" ht="16.5" thickBot="1" x14ac:dyDescent="0.3">
      <c r="A1459" s="15"/>
      <c r="G1459" s="24"/>
      <c r="H1459" s="9" t="s">
        <v>2902</v>
      </c>
    </row>
    <row r="1460" spans="1:22" ht="16.5" thickBot="1" x14ac:dyDescent="0.3">
      <c r="A1460" s="15"/>
      <c r="G1460" s="24"/>
      <c r="H1460" s="9" t="s">
        <v>2903</v>
      </c>
    </row>
    <row r="1461" spans="1:22" ht="16.5" thickBot="1" x14ac:dyDescent="0.3">
      <c r="A1461" s="15" t="s">
        <v>697</v>
      </c>
      <c r="B1461" s="16" t="s">
        <v>1703</v>
      </c>
      <c r="C1461" s="16" t="s">
        <v>2093</v>
      </c>
      <c r="D1461" s="16">
        <v>205</v>
      </c>
      <c r="E1461" s="16">
        <v>80</v>
      </c>
      <c r="F1461" s="16">
        <v>16</v>
      </c>
      <c r="G1461" s="24" t="s">
        <v>2153</v>
      </c>
      <c r="I1461" t="s">
        <v>77</v>
      </c>
      <c r="J1461" t="s">
        <v>1719</v>
      </c>
      <c r="K1461" t="s">
        <v>2018</v>
      </c>
      <c r="L1461" t="s">
        <v>2113</v>
      </c>
      <c r="M1461" t="s">
        <v>2044</v>
      </c>
      <c r="N1461">
        <f t="shared" si="27"/>
        <v>170</v>
      </c>
      <c r="O1461" t="s">
        <v>2055</v>
      </c>
      <c r="P1461" t="s">
        <v>2081</v>
      </c>
      <c r="Q1461" t="s">
        <v>2081</v>
      </c>
      <c r="R1461" t="s">
        <v>2081</v>
      </c>
      <c r="S1461" t="s">
        <v>2638</v>
      </c>
      <c r="T1461" t="s">
        <v>82</v>
      </c>
      <c r="U1461" t="s">
        <v>82</v>
      </c>
      <c r="V1461">
        <v>8</v>
      </c>
    </row>
    <row r="1462" spans="1:22" ht="16.5" thickBot="1" x14ac:dyDescent="0.3">
      <c r="A1462" s="15" t="s">
        <v>799</v>
      </c>
      <c r="B1462" s="16" t="s">
        <v>1700</v>
      </c>
      <c r="C1462" s="16" t="s">
        <v>1731</v>
      </c>
      <c r="D1462" s="16">
        <v>255</v>
      </c>
      <c r="E1462" s="16">
        <v>45</v>
      </c>
      <c r="F1462" s="16">
        <v>19</v>
      </c>
      <c r="G1462" s="24" t="s">
        <v>2219</v>
      </c>
      <c r="I1462" t="s">
        <v>1718</v>
      </c>
      <c r="J1462" t="s">
        <v>1719</v>
      </c>
      <c r="K1462">
        <v>104</v>
      </c>
      <c r="L1462">
        <f>VLOOKUP(K1462,Sheet4!$A$2:$B$73,2,FALSE)</f>
        <v>900</v>
      </c>
      <c r="M1462" t="s">
        <v>2040</v>
      </c>
      <c r="N1462">
        <f t="shared" si="27"/>
        <v>300</v>
      </c>
      <c r="O1462" t="s">
        <v>85</v>
      </c>
      <c r="P1462" t="s">
        <v>2067</v>
      </c>
      <c r="Q1462" t="s">
        <v>80</v>
      </c>
      <c r="R1462">
        <v>220</v>
      </c>
      <c r="S1462" t="s">
        <v>79</v>
      </c>
      <c r="T1462" t="s">
        <v>2051</v>
      </c>
      <c r="U1462" t="s">
        <v>82</v>
      </c>
      <c r="V1462" t="s">
        <v>2050</v>
      </c>
    </row>
    <row r="1463" spans="1:22" ht="16.5" thickBot="1" x14ac:dyDescent="0.3">
      <c r="A1463" s="15" t="s">
        <v>800</v>
      </c>
      <c r="B1463" s="16" t="s">
        <v>75</v>
      </c>
      <c r="C1463" s="16" t="s">
        <v>1814</v>
      </c>
      <c r="D1463" s="16">
        <v>265</v>
      </c>
      <c r="E1463" s="16">
        <v>65</v>
      </c>
      <c r="F1463" s="16">
        <v>17</v>
      </c>
      <c r="G1463" s="24" t="s">
        <v>2307</v>
      </c>
      <c r="I1463" t="s">
        <v>77</v>
      </c>
      <c r="J1463" t="s">
        <v>84</v>
      </c>
      <c r="K1463">
        <v>110</v>
      </c>
      <c r="L1463">
        <f>VLOOKUP(K1463,Sheet4!$A$2:$B$73,2,FALSE)</f>
        <v>1060</v>
      </c>
      <c r="M1463" t="s">
        <v>78</v>
      </c>
      <c r="N1463">
        <f t="shared" si="27"/>
        <v>180</v>
      </c>
      <c r="O1463" t="s">
        <v>2052</v>
      </c>
      <c r="P1463" t="s">
        <v>80</v>
      </c>
      <c r="Q1463" t="s">
        <v>81</v>
      </c>
      <c r="R1463">
        <v>500</v>
      </c>
      <c r="S1463" t="s">
        <v>79</v>
      </c>
      <c r="T1463" t="s">
        <v>82</v>
      </c>
      <c r="U1463" t="s">
        <v>82</v>
      </c>
      <c r="V1463" t="s">
        <v>2050</v>
      </c>
    </row>
    <row r="1464" spans="1:22" ht="16.5" thickBot="1" x14ac:dyDescent="0.3">
      <c r="A1464" s="15" t="s">
        <v>801</v>
      </c>
      <c r="B1464" s="16" t="s">
        <v>1700</v>
      </c>
      <c r="C1464" s="16" t="s">
        <v>1860</v>
      </c>
      <c r="D1464" s="16">
        <v>315</v>
      </c>
      <c r="E1464" s="16">
        <v>40</v>
      </c>
      <c r="F1464" s="16">
        <v>21</v>
      </c>
      <c r="G1464" s="24" t="s">
        <v>2228</v>
      </c>
      <c r="I1464" t="s">
        <v>77</v>
      </c>
      <c r="J1464" t="s">
        <v>1719</v>
      </c>
      <c r="K1464">
        <v>111</v>
      </c>
      <c r="L1464">
        <f>VLOOKUP(K1464,Sheet4!$A$2:$B$73,2,FALSE)</f>
        <v>1090</v>
      </c>
      <c r="M1464" t="s">
        <v>2040</v>
      </c>
      <c r="N1464">
        <f t="shared" si="27"/>
        <v>300</v>
      </c>
      <c r="O1464" t="s">
        <v>2052</v>
      </c>
      <c r="P1464" t="s">
        <v>2067</v>
      </c>
      <c r="Q1464" t="s">
        <v>80</v>
      </c>
      <c r="R1464">
        <v>300</v>
      </c>
      <c r="S1464" t="s">
        <v>79</v>
      </c>
      <c r="T1464" t="s">
        <v>2051</v>
      </c>
      <c r="U1464" t="s">
        <v>82</v>
      </c>
      <c r="V1464" t="s">
        <v>2050</v>
      </c>
    </row>
    <row r="1465" spans="1:22" ht="16.5" thickBot="1" x14ac:dyDescent="0.3">
      <c r="A1465" s="15" t="s">
        <v>802</v>
      </c>
      <c r="B1465" s="16" t="s">
        <v>1697</v>
      </c>
      <c r="C1465" s="16" t="s">
        <v>1777</v>
      </c>
      <c r="D1465" s="16">
        <v>275</v>
      </c>
      <c r="E1465" s="16">
        <v>45</v>
      </c>
      <c r="F1465" s="16">
        <v>20</v>
      </c>
      <c r="G1465" s="24" t="s">
        <v>2200</v>
      </c>
      <c r="H1465" s="9" t="s">
        <v>2890</v>
      </c>
      <c r="I1465" t="s">
        <v>77</v>
      </c>
      <c r="J1465" t="s">
        <v>84</v>
      </c>
      <c r="K1465">
        <v>110</v>
      </c>
      <c r="L1465">
        <f>VLOOKUP(K1465,Sheet4!$A$2:$B$73,2,FALSE)</f>
        <v>1060</v>
      </c>
      <c r="M1465" t="s">
        <v>78</v>
      </c>
      <c r="N1465">
        <f t="shared" si="27"/>
        <v>180</v>
      </c>
      <c r="O1465" t="s">
        <v>85</v>
      </c>
      <c r="P1465" t="s">
        <v>80</v>
      </c>
      <c r="Q1465" t="s">
        <v>81</v>
      </c>
      <c r="R1465">
        <v>520</v>
      </c>
      <c r="S1465" t="s">
        <v>79</v>
      </c>
      <c r="T1465" t="s">
        <v>82</v>
      </c>
      <c r="U1465" t="s">
        <v>82</v>
      </c>
      <c r="V1465">
        <v>4</v>
      </c>
    </row>
    <row r="1466" spans="1:22" ht="16.5" thickBot="1" x14ac:dyDescent="0.3">
      <c r="A1466" s="15"/>
      <c r="G1466" s="24"/>
      <c r="H1466" s="9" t="s">
        <v>2891</v>
      </c>
    </row>
    <row r="1467" spans="1:22" ht="16.5" thickBot="1" x14ac:dyDescent="0.3">
      <c r="A1467" s="15"/>
      <c r="G1467" s="24"/>
      <c r="H1467" s="9" t="s">
        <v>2892</v>
      </c>
    </row>
    <row r="1468" spans="1:22" ht="16.5" thickBot="1" x14ac:dyDescent="0.3">
      <c r="A1468" s="15" t="s">
        <v>561</v>
      </c>
      <c r="B1468" s="16" t="s">
        <v>75</v>
      </c>
      <c r="C1468" s="16" t="s">
        <v>1795</v>
      </c>
      <c r="D1468" s="16">
        <v>275</v>
      </c>
      <c r="E1468" s="16">
        <v>65</v>
      </c>
      <c r="F1468" s="16">
        <v>20</v>
      </c>
      <c r="G1468" s="24" t="s">
        <v>2295</v>
      </c>
      <c r="I1468" t="s">
        <v>77</v>
      </c>
      <c r="J1468" t="s">
        <v>84</v>
      </c>
      <c r="K1468" t="s">
        <v>2014</v>
      </c>
      <c r="L1468" t="s">
        <v>2129</v>
      </c>
      <c r="M1468" t="s">
        <v>78</v>
      </c>
      <c r="N1468">
        <f t="shared" si="27"/>
        <v>180</v>
      </c>
      <c r="O1468" t="s">
        <v>2053</v>
      </c>
      <c r="P1468" t="s">
        <v>2081</v>
      </c>
      <c r="Q1468" t="s">
        <v>2081</v>
      </c>
      <c r="R1468" t="s">
        <v>2081</v>
      </c>
      <c r="S1468" t="s">
        <v>79</v>
      </c>
      <c r="T1468" t="s">
        <v>82</v>
      </c>
      <c r="U1468" t="s">
        <v>82</v>
      </c>
      <c r="V1468">
        <v>10</v>
      </c>
    </row>
    <row r="1469" spans="1:22" ht="16.5" thickBot="1" x14ac:dyDescent="0.3">
      <c r="A1469" s="15" t="s">
        <v>437</v>
      </c>
      <c r="B1469" s="16" t="s">
        <v>1703</v>
      </c>
      <c r="C1469" s="16" t="s">
        <v>1960</v>
      </c>
      <c r="D1469" s="16">
        <v>205</v>
      </c>
      <c r="E1469" s="16">
        <v>55</v>
      </c>
      <c r="F1469" s="16">
        <v>16</v>
      </c>
      <c r="G1469" s="24" t="s">
        <v>2170</v>
      </c>
      <c r="H1469" s="9" t="s">
        <v>2776</v>
      </c>
      <c r="I1469" t="s">
        <v>1718</v>
      </c>
      <c r="J1469" t="s">
        <v>1719</v>
      </c>
      <c r="K1469">
        <v>89</v>
      </c>
      <c r="L1469">
        <f>VLOOKUP(K1469,Sheet4!$A$2:$B$73,2,FALSE)</f>
        <v>580</v>
      </c>
      <c r="M1469" t="s">
        <v>2041</v>
      </c>
      <c r="N1469">
        <f t="shared" si="27"/>
        <v>210</v>
      </c>
      <c r="O1469" t="s">
        <v>2052</v>
      </c>
      <c r="P1469" t="s">
        <v>81</v>
      </c>
      <c r="Q1469" t="s">
        <v>80</v>
      </c>
      <c r="R1469">
        <v>300</v>
      </c>
      <c r="S1469" t="s">
        <v>79</v>
      </c>
      <c r="T1469" t="s">
        <v>82</v>
      </c>
      <c r="U1469" t="s">
        <v>82</v>
      </c>
      <c r="V1469" t="s">
        <v>2050</v>
      </c>
    </row>
    <row r="1470" spans="1:22" ht="16.5" thickBot="1" x14ac:dyDescent="0.3">
      <c r="A1470" s="15"/>
      <c r="G1470" s="24"/>
      <c r="H1470" s="9" t="s">
        <v>2777</v>
      </c>
    </row>
    <row r="1471" spans="1:22" ht="16.5" thickBot="1" x14ac:dyDescent="0.3">
      <c r="A1471" s="15"/>
      <c r="G1471" s="24"/>
      <c r="H1471" s="9" t="s">
        <v>2778</v>
      </c>
    </row>
    <row r="1472" spans="1:22" ht="16.5" thickBot="1" x14ac:dyDescent="0.3">
      <c r="A1472" s="15" t="s">
        <v>825</v>
      </c>
      <c r="B1472" s="16" t="s">
        <v>75</v>
      </c>
      <c r="C1472" s="16" t="s">
        <v>2279</v>
      </c>
      <c r="D1472" s="16">
        <v>205</v>
      </c>
      <c r="E1472" s="16">
        <v>55</v>
      </c>
      <c r="F1472" s="16">
        <v>16</v>
      </c>
      <c r="G1472" s="24" t="s">
        <v>2276</v>
      </c>
      <c r="I1472" t="s">
        <v>1718</v>
      </c>
      <c r="J1472" t="s">
        <v>1995</v>
      </c>
      <c r="K1472">
        <v>94</v>
      </c>
      <c r="L1472">
        <f>VLOOKUP(K1472,Sheet4!$A$2:$B$73,2,FALSE)</f>
        <v>670</v>
      </c>
      <c r="M1472" t="s">
        <v>2043</v>
      </c>
      <c r="N1472">
        <f t="shared" si="27"/>
        <v>270</v>
      </c>
      <c r="O1472" t="s">
        <v>85</v>
      </c>
      <c r="P1472" t="s">
        <v>80</v>
      </c>
      <c r="Q1472" t="s">
        <v>80</v>
      </c>
      <c r="R1472">
        <v>340</v>
      </c>
      <c r="S1472" t="s">
        <v>79</v>
      </c>
      <c r="T1472" t="s">
        <v>82</v>
      </c>
      <c r="U1472" t="s">
        <v>82</v>
      </c>
      <c r="V1472" t="s">
        <v>2050</v>
      </c>
    </row>
    <row r="1473" spans="1:22" ht="16.5" thickBot="1" x14ac:dyDescent="0.3">
      <c r="A1473" s="15" t="s">
        <v>806</v>
      </c>
      <c r="B1473" s="16" t="s">
        <v>1700</v>
      </c>
      <c r="C1473" s="16" t="s">
        <v>1731</v>
      </c>
      <c r="D1473" s="16">
        <v>205</v>
      </c>
      <c r="E1473" s="16">
        <v>40</v>
      </c>
      <c r="F1473" s="16">
        <v>18</v>
      </c>
      <c r="G1473" s="24" t="s">
        <v>2219</v>
      </c>
      <c r="I1473" t="s">
        <v>1718</v>
      </c>
      <c r="J1473" t="s">
        <v>1719</v>
      </c>
      <c r="K1473">
        <v>86</v>
      </c>
      <c r="L1473">
        <f>VLOOKUP(K1473,Sheet4!$A$2:$B$73,2,FALSE)</f>
        <v>530</v>
      </c>
      <c r="M1473" t="s">
        <v>2040</v>
      </c>
      <c r="N1473">
        <f t="shared" si="27"/>
        <v>300</v>
      </c>
      <c r="O1473" t="s">
        <v>85</v>
      </c>
      <c r="P1473" t="s">
        <v>2067</v>
      </c>
      <c r="Q1473" t="s">
        <v>80</v>
      </c>
      <c r="R1473">
        <v>220</v>
      </c>
      <c r="S1473" t="s">
        <v>79</v>
      </c>
      <c r="T1473" t="s">
        <v>82</v>
      </c>
      <c r="U1473" t="s">
        <v>82</v>
      </c>
      <c r="V1473" t="s">
        <v>2050</v>
      </c>
    </row>
    <row r="1474" spans="1:22" ht="16.5" thickBot="1" x14ac:dyDescent="0.3">
      <c r="A1474" s="15" t="s">
        <v>143</v>
      </c>
      <c r="B1474" s="16" t="s">
        <v>1703</v>
      </c>
      <c r="C1474" s="16" t="s">
        <v>1816</v>
      </c>
      <c r="D1474" s="16">
        <v>165</v>
      </c>
      <c r="E1474" s="16">
        <v>65</v>
      </c>
      <c r="F1474" s="16">
        <v>14</v>
      </c>
      <c r="G1474" s="24" t="s">
        <v>2157</v>
      </c>
      <c r="H1474" s="9" t="s">
        <v>2737</v>
      </c>
      <c r="I1474" t="s">
        <v>1718</v>
      </c>
      <c r="J1474" t="s">
        <v>1719</v>
      </c>
      <c r="K1474">
        <v>79</v>
      </c>
      <c r="L1474">
        <f>VLOOKUP(K1474,Sheet4!$A$2:$B$73,2,FALSE)</f>
        <v>437</v>
      </c>
      <c r="M1474" t="s">
        <v>78</v>
      </c>
      <c r="N1474">
        <f t="shared" si="27"/>
        <v>180</v>
      </c>
      <c r="O1474" t="s">
        <v>2052</v>
      </c>
      <c r="P1474" t="s">
        <v>81</v>
      </c>
      <c r="Q1474" t="s">
        <v>81</v>
      </c>
      <c r="R1474">
        <v>380</v>
      </c>
      <c r="S1474" t="s">
        <v>79</v>
      </c>
      <c r="T1474" t="s">
        <v>82</v>
      </c>
      <c r="U1474" t="s">
        <v>82</v>
      </c>
      <c r="V1474" t="s">
        <v>2050</v>
      </c>
    </row>
    <row r="1475" spans="1:22" ht="16.5" thickBot="1" x14ac:dyDescent="0.3">
      <c r="A1475" s="15"/>
      <c r="G1475" s="24"/>
      <c r="H1475" s="9" t="s">
        <v>2738</v>
      </c>
    </row>
    <row r="1476" spans="1:22" ht="16.5" thickBot="1" x14ac:dyDescent="0.3">
      <c r="A1476" s="15"/>
      <c r="G1476" s="24"/>
      <c r="H1476" s="9" t="s">
        <v>2739</v>
      </c>
    </row>
    <row r="1477" spans="1:22" ht="16.5" thickBot="1" x14ac:dyDescent="0.3">
      <c r="A1477" s="15" t="s">
        <v>808</v>
      </c>
      <c r="B1477" s="16" t="s">
        <v>1707</v>
      </c>
      <c r="C1477" s="16" t="s">
        <v>1808</v>
      </c>
      <c r="D1477" s="16">
        <v>185</v>
      </c>
      <c r="E1477" s="16">
        <v>60</v>
      </c>
      <c r="F1477" s="16">
        <v>14</v>
      </c>
      <c r="G1477" s="24" t="s">
        <v>2360</v>
      </c>
      <c r="I1477" t="s">
        <v>1718</v>
      </c>
      <c r="J1477" t="s">
        <v>1720</v>
      </c>
      <c r="K1477">
        <v>82</v>
      </c>
      <c r="L1477">
        <f>VLOOKUP(K1477,Sheet4!$A$2:$B$73,2,FALSE)</f>
        <v>475</v>
      </c>
      <c r="M1477" t="s">
        <v>2041</v>
      </c>
      <c r="N1477">
        <f t="shared" si="27"/>
        <v>210</v>
      </c>
      <c r="O1477" t="s">
        <v>2052</v>
      </c>
      <c r="P1477" t="s">
        <v>80</v>
      </c>
      <c r="Q1477" t="s">
        <v>81</v>
      </c>
      <c r="R1477">
        <v>400</v>
      </c>
      <c r="S1477" t="s">
        <v>79</v>
      </c>
      <c r="T1477" t="s">
        <v>82</v>
      </c>
      <c r="U1477" t="s">
        <v>82</v>
      </c>
      <c r="V1477" t="s">
        <v>2050</v>
      </c>
    </row>
    <row r="1478" spans="1:22" ht="16.5" thickBot="1" x14ac:dyDescent="0.3">
      <c r="A1478" s="15" t="s">
        <v>809</v>
      </c>
      <c r="B1478" s="16" t="s">
        <v>1699</v>
      </c>
      <c r="C1478" s="16" t="s">
        <v>1747</v>
      </c>
      <c r="D1478" s="16">
        <v>265</v>
      </c>
      <c r="E1478" s="16">
        <v>65</v>
      </c>
      <c r="F1478" s="16">
        <v>17</v>
      </c>
      <c r="G1478" s="24" t="s">
        <v>2375</v>
      </c>
      <c r="I1478" t="s">
        <v>77</v>
      </c>
      <c r="J1478" t="s">
        <v>1719</v>
      </c>
      <c r="K1478">
        <v>112</v>
      </c>
      <c r="L1478">
        <f>VLOOKUP(K1478,Sheet4!$A$2:$B$73,2,FALSE)</f>
        <v>1120</v>
      </c>
      <c r="M1478" t="s">
        <v>78</v>
      </c>
      <c r="N1478">
        <f t="shared" si="27"/>
        <v>180</v>
      </c>
      <c r="O1478" t="s">
        <v>2052</v>
      </c>
      <c r="P1478" t="s">
        <v>80</v>
      </c>
      <c r="Q1478" t="s">
        <v>81</v>
      </c>
      <c r="R1478">
        <v>500</v>
      </c>
      <c r="S1478" t="s">
        <v>2640</v>
      </c>
      <c r="T1478" t="s">
        <v>82</v>
      </c>
      <c r="U1478" t="s">
        <v>82</v>
      </c>
      <c r="V1478">
        <v>4</v>
      </c>
    </row>
    <row r="1479" spans="1:22" ht="16.5" thickBot="1" x14ac:dyDescent="0.3">
      <c r="A1479" s="15" t="s">
        <v>810</v>
      </c>
      <c r="B1479" s="16" t="s">
        <v>1699</v>
      </c>
      <c r="C1479" s="16" t="s">
        <v>1751</v>
      </c>
      <c r="D1479" s="16">
        <v>195</v>
      </c>
      <c r="E1479" s="16">
        <v>60</v>
      </c>
      <c r="F1479" s="16">
        <v>15</v>
      </c>
      <c r="G1479" s="24" t="s">
        <v>2374</v>
      </c>
      <c r="I1479" t="s">
        <v>1718</v>
      </c>
      <c r="J1479" t="s">
        <v>1719</v>
      </c>
      <c r="K1479">
        <v>88</v>
      </c>
      <c r="L1479">
        <f>VLOOKUP(K1479,Sheet4!$A$2:$B$73,2,FALSE)</f>
        <v>560</v>
      </c>
      <c r="M1479" t="s">
        <v>2041</v>
      </c>
      <c r="N1479">
        <f t="shared" si="27"/>
        <v>210</v>
      </c>
      <c r="O1479" t="s">
        <v>2052</v>
      </c>
      <c r="P1479" t="s">
        <v>80</v>
      </c>
      <c r="Q1479" t="s">
        <v>81</v>
      </c>
      <c r="R1479">
        <v>550</v>
      </c>
      <c r="S1479" t="s">
        <v>79</v>
      </c>
      <c r="T1479" t="s">
        <v>82</v>
      </c>
      <c r="U1479" t="s">
        <v>82</v>
      </c>
      <c r="V1479" t="s">
        <v>2050</v>
      </c>
    </row>
    <row r="1480" spans="1:22" ht="16.5" thickBot="1" x14ac:dyDescent="0.3">
      <c r="A1480" s="15" t="s">
        <v>811</v>
      </c>
      <c r="B1480" s="16" t="s">
        <v>1697</v>
      </c>
      <c r="C1480" s="16" t="s">
        <v>1766</v>
      </c>
      <c r="D1480" s="16">
        <v>275</v>
      </c>
      <c r="E1480" s="16">
        <v>70</v>
      </c>
      <c r="F1480" s="16">
        <v>17</v>
      </c>
      <c r="G1480" s="24" t="s">
        <v>2191</v>
      </c>
      <c r="H1480" s="9" t="s">
        <v>2849</v>
      </c>
      <c r="I1480" t="s">
        <v>77</v>
      </c>
      <c r="J1480" t="s">
        <v>84</v>
      </c>
      <c r="K1480" t="s">
        <v>1999</v>
      </c>
      <c r="L1480" t="s">
        <v>2089</v>
      </c>
      <c r="M1480" t="s">
        <v>2044</v>
      </c>
      <c r="N1480">
        <f t="shared" si="27"/>
        <v>170</v>
      </c>
      <c r="O1480" t="s">
        <v>2053</v>
      </c>
      <c r="P1480" t="s">
        <v>2081</v>
      </c>
      <c r="Q1480" t="s">
        <v>2081</v>
      </c>
      <c r="R1480" t="s">
        <v>2081</v>
      </c>
      <c r="S1480" t="s">
        <v>79</v>
      </c>
      <c r="T1480" t="s">
        <v>82</v>
      </c>
      <c r="U1480" t="s">
        <v>82</v>
      </c>
      <c r="V1480">
        <v>10</v>
      </c>
    </row>
    <row r="1481" spans="1:22" ht="16.5" thickBot="1" x14ac:dyDescent="0.3">
      <c r="A1481" s="15"/>
      <c r="G1481" s="24"/>
      <c r="H1481" s="9" t="s">
        <v>2850</v>
      </c>
    </row>
    <row r="1482" spans="1:22" ht="16.5" thickBot="1" x14ac:dyDescent="0.3">
      <c r="A1482" s="15"/>
      <c r="G1482" s="24"/>
      <c r="H1482" s="9" t="s">
        <v>2851</v>
      </c>
    </row>
    <row r="1483" spans="1:22" ht="16.5" thickBot="1" x14ac:dyDescent="0.3">
      <c r="A1483" s="15" t="s">
        <v>505</v>
      </c>
      <c r="B1483" s="16" t="s">
        <v>1703</v>
      </c>
      <c r="C1483" s="16" t="s">
        <v>1782</v>
      </c>
      <c r="D1483" s="16">
        <v>205</v>
      </c>
      <c r="E1483" s="16">
        <v>55</v>
      </c>
      <c r="F1483" s="16">
        <v>16</v>
      </c>
      <c r="G1483" s="24" t="s">
        <v>2172</v>
      </c>
      <c r="H1483" s="9" t="s">
        <v>2782</v>
      </c>
      <c r="I1483" t="s">
        <v>1718</v>
      </c>
      <c r="J1483" t="s">
        <v>1719</v>
      </c>
      <c r="K1483">
        <v>91</v>
      </c>
      <c r="L1483">
        <f>VLOOKUP(K1483,Sheet4!$A$2:$B$73,2,FALSE)</f>
        <v>615</v>
      </c>
      <c r="M1483" t="s">
        <v>2043</v>
      </c>
      <c r="N1483">
        <f t="shared" si="27"/>
        <v>270</v>
      </c>
      <c r="O1483" t="s">
        <v>2052</v>
      </c>
      <c r="P1483" t="s">
        <v>80</v>
      </c>
      <c r="Q1483" t="s">
        <v>80</v>
      </c>
      <c r="R1483">
        <v>320</v>
      </c>
      <c r="S1483" t="s">
        <v>79</v>
      </c>
      <c r="T1483" t="s">
        <v>2051</v>
      </c>
      <c r="U1483" t="s">
        <v>2051</v>
      </c>
      <c r="V1483" t="s">
        <v>2050</v>
      </c>
    </row>
    <row r="1484" spans="1:22" ht="16.5" thickBot="1" x14ac:dyDescent="0.3">
      <c r="A1484" s="15"/>
      <c r="G1484" s="24"/>
      <c r="H1484" s="9" t="s">
        <v>2783</v>
      </c>
    </row>
    <row r="1485" spans="1:22" ht="16.5" thickBot="1" x14ac:dyDescent="0.3">
      <c r="A1485" s="15"/>
      <c r="G1485" s="24"/>
      <c r="H1485" s="9" t="s">
        <v>2784</v>
      </c>
    </row>
    <row r="1486" spans="1:22" ht="16.5" thickBot="1" x14ac:dyDescent="0.3">
      <c r="A1486" s="15" t="s">
        <v>812</v>
      </c>
      <c r="B1486" s="16" t="s">
        <v>1697</v>
      </c>
      <c r="C1486" s="16" t="s">
        <v>1856</v>
      </c>
      <c r="D1486" s="16">
        <v>235</v>
      </c>
      <c r="E1486" s="16">
        <v>65</v>
      </c>
      <c r="F1486" s="16">
        <v>18</v>
      </c>
      <c r="G1486" s="24" t="s">
        <v>2180</v>
      </c>
      <c r="H1486" s="9" t="s">
        <v>2825</v>
      </c>
      <c r="I1486" t="s">
        <v>1718</v>
      </c>
      <c r="J1486" t="s">
        <v>1720</v>
      </c>
      <c r="K1486">
        <v>106</v>
      </c>
      <c r="L1486">
        <f>VLOOKUP(K1486,Sheet4!$A$2:$B$73,2,FALSE)</f>
        <v>950</v>
      </c>
      <c r="M1486" t="s">
        <v>2045</v>
      </c>
      <c r="N1486">
        <f t="shared" si="27"/>
        <v>190</v>
      </c>
      <c r="O1486" t="s">
        <v>2052</v>
      </c>
      <c r="P1486" t="s">
        <v>80</v>
      </c>
      <c r="Q1486" t="s">
        <v>80</v>
      </c>
      <c r="R1486">
        <v>780</v>
      </c>
      <c r="S1486" t="s">
        <v>79</v>
      </c>
      <c r="T1486" t="s">
        <v>82</v>
      </c>
      <c r="U1486" t="s">
        <v>82</v>
      </c>
      <c r="V1486">
        <v>4</v>
      </c>
    </row>
    <row r="1487" spans="1:22" ht="16.5" thickBot="1" x14ac:dyDescent="0.3">
      <c r="A1487" s="15"/>
      <c r="G1487" s="24"/>
      <c r="H1487" s="9" t="s">
        <v>2826</v>
      </c>
    </row>
    <row r="1488" spans="1:22" ht="16.5" thickBot="1" x14ac:dyDescent="0.3">
      <c r="A1488" s="15"/>
      <c r="G1488" s="24"/>
      <c r="H1488" s="9" t="s">
        <v>2827</v>
      </c>
    </row>
    <row r="1489" spans="1:22" ht="16.5" thickBot="1" x14ac:dyDescent="0.3">
      <c r="A1489" s="15" t="s">
        <v>813</v>
      </c>
      <c r="B1489" s="16" t="s">
        <v>1707</v>
      </c>
      <c r="C1489" s="16" t="s">
        <v>1808</v>
      </c>
      <c r="D1489" s="16">
        <v>205</v>
      </c>
      <c r="E1489" s="16">
        <v>65</v>
      </c>
      <c r="F1489" s="16">
        <v>15</v>
      </c>
      <c r="G1489" s="24" t="s">
        <v>2360</v>
      </c>
      <c r="I1489" t="s">
        <v>1718</v>
      </c>
      <c r="J1489" t="s">
        <v>1720</v>
      </c>
      <c r="K1489">
        <v>94</v>
      </c>
      <c r="L1489">
        <f>VLOOKUP(K1489,Sheet4!$A$2:$B$73,2,FALSE)</f>
        <v>670</v>
      </c>
      <c r="M1489" t="s">
        <v>2041</v>
      </c>
      <c r="N1489">
        <f t="shared" ref="N1489:N1534" si="28">IF(M1489="L",120,IF(M1489="M", 130, IF(M1489="N",140, IF(M1489="P",150,IF(M1489="Q",160,IF(M1489="R",170,IF(M1489="S",180,IF(M1489="T",190,IF(M1489="H",210, IF(M1489="V",240,IF(M1489="W",270,IF(M1489="Y",300,"error"))))))))))))</f>
        <v>210</v>
      </c>
      <c r="O1489" t="s">
        <v>2052</v>
      </c>
      <c r="P1489" t="s">
        <v>80</v>
      </c>
      <c r="Q1489" t="s">
        <v>81</v>
      </c>
      <c r="R1489">
        <v>480</v>
      </c>
      <c r="S1489" t="s">
        <v>79</v>
      </c>
      <c r="T1489" t="s">
        <v>82</v>
      </c>
      <c r="U1489" t="s">
        <v>82</v>
      </c>
      <c r="V1489" t="s">
        <v>2050</v>
      </c>
    </row>
    <row r="1490" spans="1:22" ht="16.5" thickBot="1" x14ac:dyDescent="0.3">
      <c r="A1490" s="15" t="s">
        <v>814</v>
      </c>
      <c r="B1490" s="16" t="s">
        <v>75</v>
      </c>
      <c r="C1490" s="16" t="s">
        <v>1887</v>
      </c>
      <c r="D1490" s="16">
        <v>225</v>
      </c>
      <c r="E1490" s="16">
        <v>65</v>
      </c>
      <c r="F1490" s="16">
        <v>17</v>
      </c>
      <c r="G1490" s="24" t="s">
        <v>2243</v>
      </c>
      <c r="I1490" t="s">
        <v>77</v>
      </c>
      <c r="J1490" t="s">
        <v>1719</v>
      </c>
      <c r="K1490">
        <v>102</v>
      </c>
      <c r="L1490">
        <f>VLOOKUP(K1490,Sheet4!$A$2:$B$73,2,FALSE)</f>
        <v>850</v>
      </c>
      <c r="M1490" t="s">
        <v>2041</v>
      </c>
      <c r="N1490">
        <f t="shared" si="28"/>
        <v>210</v>
      </c>
      <c r="O1490" t="s">
        <v>2052</v>
      </c>
      <c r="P1490" t="s">
        <v>80</v>
      </c>
      <c r="Q1490" t="s">
        <v>81</v>
      </c>
      <c r="R1490">
        <v>600</v>
      </c>
      <c r="S1490" t="s">
        <v>79</v>
      </c>
      <c r="T1490" t="s">
        <v>2051</v>
      </c>
      <c r="U1490" t="s">
        <v>82</v>
      </c>
      <c r="V1490" t="s">
        <v>2050</v>
      </c>
    </row>
    <row r="1491" spans="1:22" ht="16.5" thickBot="1" x14ac:dyDescent="0.3">
      <c r="A1491" s="15" t="s">
        <v>1144</v>
      </c>
      <c r="B1491" s="16" t="s">
        <v>75</v>
      </c>
      <c r="C1491" s="16" t="s">
        <v>1793</v>
      </c>
      <c r="D1491" s="16">
        <v>285</v>
      </c>
      <c r="E1491" s="16">
        <v>40</v>
      </c>
      <c r="F1491" s="16">
        <v>20</v>
      </c>
      <c r="G1491" s="24" t="s">
        <v>2270</v>
      </c>
      <c r="I1491" t="s">
        <v>77</v>
      </c>
      <c r="J1491" t="s">
        <v>1719</v>
      </c>
      <c r="K1491">
        <v>104</v>
      </c>
      <c r="L1491">
        <f>VLOOKUP(K1491,Sheet4!$A$2:$B$73,2,FALSE)</f>
        <v>900</v>
      </c>
      <c r="M1491" t="s">
        <v>2043</v>
      </c>
      <c r="N1491">
        <f t="shared" si="28"/>
        <v>270</v>
      </c>
      <c r="O1491" t="s">
        <v>2052</v>
      </c>
      <c r="P1491" t="s">
        <v>80</v>
      </c>
      <c r="Q1491" t="s">
        <v>80</v>
      </c>
      <c r="R1491">
        <v>260</v>
      </c>
      <c r="S1491" t="s">
        <v>79</v>
      </c>
      <c r="T1491" t="s">
        <v>82</v>
      </c>
      <c r="U1491" t="s">
        <v>2051</v>
      </c>
      <c r="V1491" t="s">
        <v>2050</v>
      </c>
    </row>
    <row r="1492" spans="1:22" ht="16.5" thickBot="1" x14ac:dyDescent="0.3">
      <c r="A1492" s="15" t="s">
        <v>816</v>
      </c>
      <c r="B1492" s="16" t="s">
        <v>1700</v>
      </c>
      <c r="C1492" s="16" t="s">
        <v>1801</v>
      </c>
      <c r="D1492" s="16">
        <v>275</v>
      </c>
      <c r="E1492" s="16">
        <v>35</v>
      </c>
      <c r="F1492" s="16">
        <v>22</v>
      </c>
      <c r="G1492" s="24" t="s">
        <v>2233</v>
      </c>
      <c r="I1492" t="s">
        <v>77</v>
      </c>
      <c r="J1492" t="s">
        <v>1719</v>
      </c>
      <c r="K1492">
        <v>104</v>
      </c>
      <c r="L1492">
        <f>VLOOKUP(K1492,Sheet4!$A$2:$B$73,2,FALSE)</f>
        <v>900</v>
      </c>
      <c r="M1492" t="s">
        <v>2043</v>
      </c>
      <c r="N1492">
        <f t="shared" si="28"/>
        <v>270</v>
      </c>
      <c r="O1492" t="s">
        <v>85</v>
      </c>
      <c r="P1492" t="s">
        <v>2067</v>
      </c>
      <c r="Q1492" t="s">
        <v>80</v>
      </c>
      <c r="R1492">
        <v>400</v>
      </c>
      <c r="S1492" t="s">
        <v>79</v>
      </c>
      <c r="T1492" t="s">
        <v>2051</v>
      </c>
      <c r="U1492" t="s">
        <v>82</v>
      </c>
      <c r="V1492" t="s">
        <v>2050</v>
      </c>
    </row>
    <row r="1493" spans="1:22" ht="16.5" thickBot="1" x14ac:dyDescent="0.3">
      <c r="A1493" s="15" t="s">
        <v>818</v>
      </c>
      <c r="B1493" s="16" t="s">
        <v>1699</v>
      </c>
      <c r="C1493" s="16" t="s">
        <v>1751</v>
      </c>
      <c r="D1493" s="16">
        <v>205</v>
      </c>
      <c r="E1493" s="16">
        <v>75</v>
      </c>
      <c r="F1493" s="16">
        <v>15</v>
      </c>
      <c r="G1493" s="24" t="s">
        <v>2374</v>
      </c>
      <c r="I1493" t="s">
        <v>1718</v>
      </c>
      <c r="J1493" t="s">
        <v>1719</v>
      </c>
      <c r="K1493">
        <v>97</v>
      </c>
      <c r="L1493">
        <f>VLOOKUP(K1493,Sheet4!$A$2:$B$73,2,FALSE)</f>
        <v>730</v>
      </c>
      <c r="M1493" t="s">
        <v>2045</v>
      </c>
      <c r="N1493">
        <f t="shared" si="28"/>
        <v>190</v>
      </c>
      <c r="O1493" t="s">
        <v>2052</v>
      </c>
      <c r="P1493" t="s">
        <v>81</v>
      </c>
      <c r="Q1493" t="s">
        <v>81</v>
      </c>
      <c r="R1493">
        <v>440</v>
      </c>
      <c r="S1493" t="s">
        <v>79</v>
      </c>
      <c r="T1493" t="s">
        <v>82</v>
      </c>
      <c r="U1493" t="s">
        <v>82</v>
      </c>
      <c r="V1493" t="s">
        <v>2050</v>
      </c>
    </row>
    <row r="1494" spans="1:22" ht="16.5" thickBot="1" x14ac:dyDescent="0.3">
      <c r="A1494" s="15" t="s">
        <v>819</v>
      </c>
      <c r="B1494" s="16" t="s">
        <v>1700</v>
      </c>
      <c r="C1494" s="16" t="s">
        <v>1731</v>
      </c>
      <c r="D1494" s="16">
        <v>255</v>
      </c>
      <c r="E1494" s="16">
        <v>35</v>
      </c>
      <c r="F1494" s="16">
        <v>18</v>
      </c>
      <c r="G1494" s="24" t="s">
        <v>2219</v>
      </c>
      <c r="I1494" t="s">
        <v>1718</v>
      </c>
      <c r="J1494" t="s">
        <v>1719</v>
      </c>
      <c r="K1494">
        <v>90</v>
      </c>
      <c r="L1494">
        <f>VLOOKUP(K1494,Sheet4!$A$2:$B$73,2,FALSE)</f>
        <v>600</v>
      </c>
      <c r="M1494" t="s">
        <v>2040</v>
      </c>
      <c r="N1494">
        <f t="shared" si="28"/>
        <v>300</v>
      </c>
      <c r="O1494" t="s">
        <v>2052</v>
      </c>
      <c r="P1494" t="s">
        <v>2067</v>
      </c>
      <c r="Q1494" t="s">
        <v>80</v>
      </c>
      <c r="R1494">
        <v>220</v>
      </c>
      <c r="S1494" t="s">
        <v>79</v>
      </c>
      <c r="T1494" t="s">
        <v>82</v>
      </c>
      <c r="U1494" t="s">
        <v>2051</v>
      </c>
      <c r="V1494" t="s">
        <v>2050</v>
      </c>
    </row>
    <row r="1495" spans="1:22" ht="16.5" thickBot="1" x14ac:dyDescent="0.3">
      <c r="A1495" s="15" t="s">
        <v>820</v>
      </c>
      <c r="B1495" s="16" t="s">
        <v>1707</v>
      </c>
      <c r="C1495" s="16" t="s">
        <v>1808</v>
      </c>
      <c r="D1495" s="16">
        <v>195</v>
      </c>
      <c r="E1495" s="16">
        <v>55</v>
      </c>
      <c r="F1495" s="16">
        <v>15</v>
      </c>
      <c r="G1495" s="24" t="s">
        <v>2360</v>
      </c>
      <c r="I1495" t="s">
        <v>1718</v>
      </c>
      <c r="J1495" t="s">
        <v>1720</v>
      </c>
      <c r="K1495">
        <v>85</v>
      </c>
      <c r="L1495">
        <f>VLOOKUP(K1495,Sheet4!$A$2:$B$73,2,FALSE)</f>
        <v>515</v>
      </c>
      <c r="M1495" t="s">
        <v>2042</v>
      </c>
      <c r="N1495">
        <f t="shared" si="28"/>
        <v>240</v>
      </c>
      <c r="O1495" t="s">
        <v>2052</v>
      </c>
      <c r="P1495" t="s">
        <v>80</v>
      </c>
      <c r="Q1495" t="s">
        <v>81</v>
      </c>
      <c r="R1495">
        <v>480</v>
      </c>
      <c r="S1495" t="s">
        <v>79</v>
      </c>
      <c r="T1495" t="s">
        <v>82</v>
      </c>
      <c r="U1495" t="s">
        <v>82</v>
      </c>
      <c r="V1495" t="s">
        <v>2050</v>
      </c>
    </row>
    <row r="1496" spans="1:22" ht="16.5" thickBot="1" x14ac:dyDescent="0.3">
      <c r="A1496" s="15" t="s">
        <v>821</v>
      </c>
      <c r="B1496" s="16" t="s">
        <v>1702</v>
      </c>
      <c r="C1496" s="16" t="s">
        <v>1810</v>
      </c>
      <c r="D1496" s="16">
        <v>295</v>
      </c>
      <c r="E1496" s="16">
        <v>35</v>
      </c>
      <c r="F1496" s="16">
        <v>21</v>
      </c>
      <c r="G1496" s="24" t="s">
        <v>2332</v>
      </c>
      <c r="H1496" s="9" t="s">
        <v>2929</v>
      </c>
      <c r="I1496" t="s">
        <v>1718</v>
      </c>
      <c r="J1496" t="s">
        <v>1996</v>
      </c>
      <c r="K1496">
        <v>107</v>
      </c>
      <c r="L1496">
        <f>VLOOKUP(K1496,Sheet4!$A$2:$B$73,2,FALSE)</f>
        <v>975</v>
      </c>
      <c r="M1496" t="s">
        <v>2040</v>
      </c>
      <c r="N1496">
        <f t="shared" si="28"/>
        <v>300</v>
      </c>
      <c r="O1496" t="s">
        <v>85</v>
      </c>
      <c r="P1496" t="s">
        <v>2067</v>
      </c>
      <c r="Q1496" t="s">
        <v>80</v>
      </c>
      <c r="R1496">
        <v>240</v>
      </c>
      <c r="S1496" t="s">
        <v>79</v>
      </c>
      <c r="T1496" t="s">
        <v>2051</v>
      </c>
      <c r="U1496" t="s">
        <v>82</v>
      </c>
      <c r="V1496" t="s">
        <v>2050</v>
      </c>
    </row>
    <row r="1497" spans="1:22" ht="16.5" thickBot="1" x14ac:dyDescent="0.3">
      <c r="A1497" s="15"/>
      <c r="G1497" s="24"/>
      <c r="H1497" s="9" t="s">
        <v>2930</v>
      </c>
    </row>
    <row r="1498" spans="1:22" ht="16.5" thickBot="1" x14ac:dyDescent="0.3">
      <c r="A1498" s="15"/>
      <c r="G1498" s="24"/>
      <c r="H1498" s="9" t="s">
        <v>2931</v>
      </c>
    </row>
    <row r="1499" spans="1:22" ht="16.5" thickBot="1" x14ac:dyDescent="0.3">
      <c r="A1499" s="15" t="s">
        <v>822</v>
      </c>
      <c r="B1499" s="16" t="s">
        <v>75</v>
      </c>
      <c r="C1499" s="16" t="s">
        <v>1814</v>
      </c>
      <c r="D1499" s="16">
        <v>255</v>
      </c>
      <c r="E1499" s="16">
        <v>75</v>
      </c>
      <c r="F1499" s="16">
        <v>17</v>
      </c>
      <c r="G1499" s="24" t="s">
        <v>2307</v>
      </c>
      <c r="I1499" t="s">
        <v>77</v>
      </c>
      <c r="J1499" t="s">
        <v>84</v>
      </c>
      <c r="K1499">
        <v>113</v>
      </c>
      <c r="L1499">
        <f>VLOOKUP(K1499,Sheet4!$A$2:$B$73,2,FALSE)</f>
        <v>1150</v>
      </c>
      <c r="M1499" t="s">
        <v>78</v>
      </c>
      <c r="N1499">
        <f t="shared" si="28"/>
        <v>180</v>
      </c>
      <c r="O1499" t="s">
        <v>2052</v>
      </c>
      <c r="P1499" t="s">
        <v>80</v>
      </c>
      <c r="Q1499" t="s">
        <v>81</v>
      </c>
      <c r="R1499">
        <v>500</v>
      </c>
      <c r="S1499" t="s">
        <v>2640</v>
      </c>
      <c r="T1499" t="s">
        <v>82</v>
      </c>
      <c r="U1499" t="s">
        <v>82</v>
      </c>
      <c r="V1499" t="s">
        <v>2050</v>
      </c>
    </row>
    <row r="1500" spans="1:22" ht="16.5" thickBot="1" x14ac:dyDescent="0.3">
      <c r="A1500" s="15" t="s">
        <v>823</v>
      </c>
      <c r="B1500" s="16" t="s">
        <v>1700</v>
      </c>
      <c r="C1500" s="16" t="s">
        <v>1803</v>
      </c>
      <c r="D1500" s="16">
        <v>185</v>
      </c>
      <c r="E1500" s="16">
        <v>75</v>
      </c>
      <c r="F1500" s="16">
        <v>16</v>
      </c>
      <c r="G1500" s="24" t="s">
        <v>2206</v>
      </c>
      <c r="H1500" s="9" t="s">
        <v>2948</v>
      </c>
      <c r="I1500" t="s">
        <v>77</v>
      </c>
      <c r="J1500" t="s">
        <v>1719</v>
      </c>
      <c r="K1500">
        <v>104</v>
      </c>
      <c r="L1500">
        <f>VLOOKUP(K1500,Sheet4!$A$2:$B$73,2,FALSE)</f>
        <v>900</v>
      </c>
      <c r="M1500" t="s">
        <v>2044</v>
      </c>
      <c r="N1500">
        <f t="shared" si="28"/>
        <v>170</v>
      </c>
      <c r="O1500" t="s">
        <v>2054</v>
      </c>
      <c r="P1500" t="s">
        <v>2081</v>
      </c>
      <c r="Q1500" t="s">
        <v>2081</v>
      </c>
      <c r="R1500" t="s">
        <v>2081</v>
      </c>
      <c r="S1500" t="s">
        <v>79</v>
      </c>
      <c r="T1500" t="s">
        <v>82</v>
      </c>
      <c r="U1500" t="s">
        <v>82</v>
      </c>
      <c r="V1500">
        <v>6</v>
      </c>
    </row>
    <row r="1501" spans="1:22" ht="16.5" thickBot="1" x14ac:dyDescent="0.3">
      <c r="A1501" s="15"/>
      <c r="G1501" s="24"/>
      <c r="H1501" s="9" t="s">
        <v>2949</v>
      </c>
    </row>
    <row r="1502" spans="1:22" ht="16.5" thickBot="1" x14ac:dyDescent="0.3">
      <c r="A1502" s="15"/>
      <c r="G1502" s="24"/>
      <c r="H1502" s="9" t="s">
        <v>2950</v>
      </c>
    </row>
    <row r="1503" spans="1:22" ht="16.5" thickBot="1" x14ac:dyDescent="0.3">
      <c r="A1503" s="15" t="s">
        <v>824</v>
      </c>
      <c r="B1503" s="16" t="s">
        <v>1700</v>
      </c>
      <c r="C1503" s="16" t="s">
        <v>1731</v>
      </c>
      <c r="D1503" s="16">
        <v>215</v>
      </c>
      <c r="E1503" s="16">
        <v>40</v>
      </c>
      <c r="F1503" s="16">
        <v>18</v>
      </c>
      <c r="G1503" s="24" t="s">
        <v>2219</v>
      </c>
      <c r="I1503" t="s">
        <v>1718</v>
      </c>
      <c r="J1503" t="s">
        <v>1719</v>
      </c>
      <c r="K1503">
        <v>85</v>
      </c>
      <c r="L1503">
        <f>VLOOKUP(K1503,Sheet4!$A$2:$B$73,2,FALSE)</f>
        <v>515</v>
      </c>
      <c r="M1503" t="s">
        <v>2040</v>
      </c>
      <c r="N1503">
        <f t="shared" si="28"/>
        <v>300</v>
      </c>
      <c r="O1503" t="s">
        <v>85</v>
      </c>
      <c r="P1503" t="s">
        <v>2067</v>
      </c>
      <c r="Q1503" t="s">
        <v>80</v>
      </c>
      <c r="R1503">
        <v>220</v>
      </c>
      <c r="S1503" t="s">
        <v>79</v>
      </c>
      <c r="T1503" t="s">
        <v>82</v>
      </c>
      <c r="U1503" t="s">
        <v>2051</v>
      </c>
      <c r="V1503" t="s">
        <v>2050</v>
      </c>
    </row>
    <row r="1504" spans="1:22" ht="16.5" thickBot="1" x14ac:dyDescent="0.3">
      <c r="A1504" s="15" t="s">
        <v>987</v>
      </c>
      <c r="B1504" s="16" t="s">
        <v>75</v>
      </c>
      <c r="C1504" s="16" t="s">
        <v>1836</v>
      </c>
      <c r="D1504" s="16">
        <v>245</v>
      </c>
      <c r="E1504" s="16">
        <v>45</v>
      </c>
      <c r="F1504" s="16">
        <v>20</v>
      </c>
      <c r="G1504" s="24" t="s">
        <v>2273</v>
      </c>
      <c r="I1504" t="s">
        <v>1718</v>
      </c>
      <c r="J1504" t="s">
        <v>1996</v>
      </c>
      <c r="K1504">
        <v>103</v>
      </c>
      <c r="L1504">
        <f>VLOOKUP(K1504,Sheet4!$A$2:$B$73,2,FALSE)</f>
        <v>875</v>
      </c>
      <c r="M1504" t="s">
        <v>2043</v>
      </c>
      <c r="N1504">
        <f t="shared" si="28"/>
        <v>270</v>
      </c>
      <c r="O1504" t="s">
        <v>85</v>
      </c>
      <c r="P1504" t="s">
        <v>80</v>
      </c>
      <c r="Q1504" t="s">
        <v>80</v>
      </c>
      <c r="R1504">
        <v>560</v>
      </c>
      <c r="S1504" t="s">
        <v>79</v>
      </c>
      <c r="T1504" t="s">
        <v>82</v>
      </c>
      <c r="U1504" t="s">
        <v>82</v>
      </c>
      <c r="V1504" t="s">
        <v>2050</v>
      </c>
    </row>
    <row r="1505" spans="1:22" ht="16.5" thickBot="1" x14ac:dyDescent="0.3">
      <c r="A1505" s="15">
        <v>87084</v>
      </c>
      <c r="B1505" s="16" t="s">
        <v>1705</v>
      </c>
      <c r="C1505" s="16" t="s">
        <v>2571</v>
      </c>
      <c r="D1505" s="16">
        <v>215</v>
      </c>
      <c r="E1505" s="16">
        <v>55</v>
      </c>
      <c r="F1505" s="16">
        <v>17</v>
      </c>
      <c r="G1505" s="24" t="s">
        <v>2572</v>
      </c>
      <c r="I1505" t="s">
        <v>1718</v>
      </c>
      <c r="J1505" t="s">
        <v>1719</v>
      </c>
      <c r="K1505">
        <v>94</v>
      </c>
      <c r="L1505">
        <f>VLOOKUP(K1505,Sheet4!$A$2:$B$73,2,FALSE)</f>
        <v>670</v>
      </c>
      <c r="M1505" t="s">
        <v>2042</v>
      </c>
      <c r="N1505">
        <f t="shared" si="28"/>
        <v>240</v>
      </c>
      <c r="O1505" t="s">
        <v>2052</v>
      </c>
      <c r="P1505" t="s">
        <v>80</v>
      </c>
      <c r="Q1505" t="s">
        <v>80</v>
      </c>
      <c r="R1505">
        <v>340</v>
      </c>
      <c r="S1505" t="s">
        <v>79</v>
      </c>
      <c r="T1505" t="s">
        <v>82</v>
      </c>
      <c r="U1505" t="s">
        <v>82</v>
      </c>
      <c r="V1505" t="s">
        <v>2050</v>
      </c>
    </row>
    <row r="1506" spans="1:22" ht="16.5" thickBot="1" x14ac:dyDescent="0.3">
      <c r="A1506" s="15" t="s">
        <v>826</v>
      </c>
      <c r="B1506" s="16" t="s">
        <v>1702</v>
      </c>
      <c r="C1506" s="16" t="s">
        <v>1774</v>
      </c>
      <c r="D1506" s="16">
        <v>195</v>
      </c>
      <c r="E1506" s="16">
        <v>50</v>
      </c>
      <c r="F1506" s="16">
        <v>16</v>
      </c>
      <c r="G1506" s="24" t="s">
        <v>2313</v>
      </c>
      <c r="H1506" s="9" t="s">
        <v>2901</v>
      </c>
      <c r="I1506" t="s">
        <v>1718</v>
      </c>
      <c r="J1506" t="s">
        <v>1719</v>
      </c>
      <c r="K1506">
        <v>84</v>
      </c>
      <c r="L1506">
        <f>VLOOKUP(K1506,Sheet4!$A$2:$B$73,2,FALSE)</f>
        <v>500</v>
      </c>
      <c r="M1506" t="s">
        <v>2042</v>
      </c>
      <c r="N1506">
        <f t="shared" si="28"/>
        <v>240</v>
      </c>
      <c r="O1506" t="s">
        <v>2052</v>
      </c>
      <c r="P1506" t="s">
        <v>80</v>
      </c>
      <c r="Q1506" t="s">
        <v>80</v>
      </c>
      <c r="R1506">
        <v>460</v>
      </c>
      <c r="S1506" t="s">
        <v>79</v>
      </c>
      <c r="T1506" t="s">
        <v>82</v>
      </c>
      <c r="U1506" t="s">
        <v>82</v>
      </c>
      <c r="V1506" t="s">
        <v>2050</v>
      </c>
    </row>
    <row r="1507" spans="1:22" ht="16.5" thickBot="1" x14ac:dyDescent="0.3">
      <c r="A1507" s="15"/>
      <c r="G1507" s="24"/>
      <c r="H1507" s="9" t="s">
        <v>2902</v>
      </c>
    </row>
    <row r="1508" spans="1:22" ht="16.5" thickBot="1" x14ac:dyDescent="0.3">
      <c r="A1508" s="15"/>
      <c r="G1508" s="24"/>
      <c r="H1508" s="9" t="s">
        <v>2903</v>
      </c>
    </row>
    <row r="1509" spans="1:22" ht="16.5" thickBot="1" x14ac:dyDescent="0.3">
      <c r="A1509" s="15" t="s">
        <v>266</v>
      </c>
      <c r="B1509" s="16" t="s">
        <v>1703</v>
      </c>
      <c r="C1509" s="16" t="s">
        <v>1782</v>
      </c>
      <c r="D1509" s="16">
        <v>185</v>
      </c>
      <c r="E1509" s="16">
        <v>60</v>
      </c>
      <c r="F1509" s="16">
        <v>15</v>
      </c>
      <c r="G1509" s="24" t="s">
        <v>2172</v>
      </c>
      <c r="H1509" s="9" t="s">
        <v>2782</v>
      </c>
      <c r="I1509" t="s">
        <v>1718</v>
      </c>
      <c r="J1509" t="s">
        <v>1719</v>
      </c>
      <c r="K1509">
        <v>84</v>
      </c>
      <c r="L1509">
        <f>VLOOKUP(K1509,Sheet4!$A$2:$B$73,2,FALSE)</f>
        <v>500</v>
      </c>
      <c r="M1509" t="s">
        <v>2041</v>
      </c>
      <c r="N1509">
        <f t="shared" si="28"/>
        <v>210</v>
      </c>
      <c r="O1509" t="s">
        <v>2052</v>
      </c>
      <c r="P1509" t="s">
        <v>80</v>
      </c>
      <c r="Q1509" t="s">
        <v>80</v>
      </c>
      <c r="R1509">
        <v>320</v>
      </c>
      <c r="S1509" t="s">
        <v>79</v>
      </c>
      <c r="T1509" t="s">
        <v>82</v>
      </c>
      <c r="U1509" t="s">
        <v>82</v>
      </c>
      <c r="V1509" t="s">
        <v>2050</v>
      </c>
    </row>
    <row r="1510" spans="1:22" ht="16.5" thickBot="1" x14ac:dyDescent="0.3">
      <c r="A1510" s="15"/>
      <c r="G1510" s="24"/>
      <c r="H1510" s="9" t="s">
        <v>2783</v>
      </c>
    </row>
    <row r="1511" spans="1:22" ht="16.5" thickBot="1" x14ac:dyDescent="0.3">
      <c r="A1511" s="15"/>
      <c r="G1511" s="24"/>
      <c r="H1511" s="9" t="s">
        <v>2784</v>
      </c>
    </row>
    <row r="1512" spans="1:22" ht="16.5" thickBot="1" x14ac:dyDescent="0.3">
      <c r="A1512" s="15" t="s">
        <v>828</v>
      </c>
      <c r="B1512" s="16" t="s">
        <v>1702</v>
      </c>
      <c r="C1512" s="16" t="s">
        <v>1822</v>
      </c>
      <c r="D1512" s="16">
        <v>245</v>
      </c>
      <c r="E1512" s="16">
        <v>40</v>
      </c>
      <c r="F1512" s="16">
        <v>18</v>
      </c>
      <c r="G1512" s="24" t="s">
        <v>2334</v>
      </c>
      <c r="H1512" s="9" t="s">
        <v>2935</v>
      </c>
      <c r="I1512" t="s">
        <v>1718</v>
      </c>
      <c r="J1512" t="s">
        <v>1996</v>
      </c>
      <c r="K1512">
        <v>93</v>
      </c>
      <c r="L1512">
        <f>VLOOKUP(K1512,Sheet4!$A$2:$B$73,2,FALSE)</f>
        <v>650</v>
      </c>
      <c r="M1512" t="s">
        <v>2040</v>
      </c>
      <c r="N1512">
        <f t="shared" si="28"/>
        <v>300</v>
      </c>
      <c r="O1512" t="s">
        <v>2052</v>
      </c>
      <c r="P1512" t="s">
        <v>2067</v>
      </c>
      <c r="Q1512" t="s">
        <v>80</v>
      </c>
      <c r="R1512">
        <v>240</v>
      </c>
      <c r="S1512" t="s">
        <v>79</v>
      </c>
      <c r="T1512" t="s">
        <v>2051</v>
      </c>
      <c r="U1512" t="s">
        <v>82</v>
      </c>
      <c r="V1512" t="s">
        <v>2050</v>
      </c>
    </row>
    <row r="1513" spans="1:22" ht="16.5" thickBot="1" x14ac:dyDescent="0.3">
      <c r="A1513" s="15"/>
      <c r="G1513" s="24"/>
      <c r="H1513" s="9" t="s">
        <v>2936</v>
      </c>
    </row>
    <row r="1514" spans="1:22" ht="16.5" thickBot="1" x14ac:dyDescent="0.3">
      <c r="A1514" s="15"/>
      <c r="G1514" s="24"/>
      <c r="H1514" s="9" t="s">
        <v>2937</v>
      </c>
    </row>
    <row r="1515" spans="1:22" ht="16.5" thickBot="1" x14ac:dyDescent="0.3">
      <c r="A1515" s="15" t="s">
        <v>1432</v>
      </c>
      <c r="B1515" s="16" t="s">
        <v>75</v>
      </c>
      <c r="C1515" s="16" t="s">
        <v>1835</v>
      </c>
      <c r="D1515" s="16">
        <v>235</v>
      </c>
      <c r="E1515" s="16">
        <v>35</v>
      </c>
      <c r="F1515" s="16">
        <v>20</v>
      </c>
      <c r="G1515" s="24" t="s">
        <v>2259</v>
      </c>
      <c r="I1515" t="s">
        <v>1718</v>
      </c>
      <c r="J1515" t="s">
        <v>1996</v>
      </c>
      <c r="K1515">
        <v>88</v>
      </c>
      <c r="L1515">
        <f>VLOOKUP(K1515,Sheet4!$A$2:$B$73,2,FALSE)</f>
        <v>560</v>
      </c>
      <c r="M1515" t="s">
        <v>2040</v>
      </c>
      <c r="N1515">
        <f t="shared" si="28"/>
        <v>300</v>
      </c>
      <c r="O1515" t="s">
        <v>2052</v>
      </c>
      <c r="P1515" t="s">
        <v>2067</v>
      </c>
      <c r="Q1515" t="s">
        <v>80</v>
      </c>
      <c r="R1515">
        <v>300</v>
      </c>
      <c r="S1515" t="s">
        <v>79</v>
      </c>
      <c r="T1515" t="s">
        <v>82</v>
      </c>
      <c r="U1515" t="s">
        <v>82</v>
      </c>
      <c r="V1515" t="s">
        <v>2050</v>
      </c>
    </row>
    <row r="1516" spans="1:22" ht="16.5" thickBot="1" x14ac:dyDescent="0.3">
      <c r="A1516" s="15" t="s">
        <v>830</v>
      </c>
      <c r="B1516" s="16" t="s">
        <v>75</v>
      </c>
      <c r="C1516" s="16" t="s">
        <v>1904</v>
      </c>
      <c r="D1516" s="16">
        <v>255</v>
      </c>
      <c r="E1516" s="16">
        <v>60</v>
      </c>
      <c r="F1516" s="16">
        <v>17</v>
      </c>
      <c r="G1516" s="24" t="s">
        <v>2244</v>
      </c>
      <c r="I1516" t="s">
        <v>77</v>
      </c>
      <c r="J1516" t="s">
        <v>1719</v>
      </c>
      <c r="K1516">
        <v>106</v>
      </c>
      <c r="L1516">
        <f>VLOOKUP(K1516,Sheet4!$A$2:$B$73,2,FALSE)</f>
        <v>950</v>
      </c>
      <c r="M1516" t="s">
        <v>2041</v>
      </c>
      <c r="N1516">
        <f t="shared" si="28"/>
        <v>210</v>
      </c>
      <c r="O1516" t="s">
        <v>2052</v>
      </c>
      <c r="P1516" t="s">
        <v>80</v>
      </c>
      <c r="Q1516" t="s">
        <v>81</v>
      </c>
      <c r="R1516">
        <v>740</v>
      </c>
      <c r="S1516" t="s">
        <v>79</v>
      </c>
      <c r="T1516" t="s">
        <v>82</v>
      </c>
      <c r="U1516" t="s">
        <v>82</v>
      </c>
      <c r="V1516" t="s">
        <v>2050</v>
      </c>
    </row>
    <row r="1517" spans="1:22" ht="16.5" thickBot="1" x14ac:dyDescent="0.3">
      <c r="A1517" s="15" t="s">
        <v>831</v>
      </c>
      <c r="B1517" s="16" t="s">
        <v>1702</v>
      </c>
      <c r="C1517" s="16" t="s">
        <v>1899</v>
      </c>
      <c r="D1517" s="16">
        <v>10.5</v>
      </c>
      <c r="E1517" s="16">
        <v>90</v>
      </c>
      <c r="F1517" s="16">
        <v>15</v>
      </c>
      <c r="G1517" s="24" t="s">
        <v>2319</v>
      </c>
      <c r="I1517" t="s">
        <v>77</v>
      </c>
      <c r="J1517" t="s">
        <v>1719</v>
      </c>
      <c r="K1517">
        <v>109</v>
      </c>
      <c r="L1517">
        <f>VLOOKUP(K1517,Sheet4!$A$2:$B$73,2,FALSE)</f>
        <v>1030</v>
      </c>
      <c r="M1517" t="s">
        <v>78</v>
      </c>
      <c r="N1517">
        <f t="shared" si="28"/>
        <v>180</v>
      </c>
      <c r="O1517" t="s">
        <v>2054</v>
      </c>
      <c r="P1517" t="s">
        <v>81</v>
      </c>
      <c r="Q1517" t="s">
        <v>81</v>
      </c>
      <c r="R1517">
        <v>460</v>
      </c>
      <c r="S1517" t="s">
        <v>2640</v>
      </c>
      <c r="T1517" t="s">
        <v>82</v>
      </c>
      <c r="U1517" t="s">
        <v>82</v>
      </c>
      <c r="V1517">
        <v>6</v>
      </c>
    </row>
    <row r="1518" spans="1:22" ht="16.5" thickBot="1" x14ac:dyDescent="0.3">
      <c r="A1518" s="15" t="s">
        <v>1606</v>
      </c>
      <c r="B1518" s="16" t="s">
        <v>75</v>
      </c>
      <c r="C1518" s="16" t="s">
        <v>1775</v>
      </c>
      <c r="D1518" s="16">
        <v>195</v>
      </c>
      <c r="E1518" s="16">
        <v>75</v>
      </c>
      <c r="F1518" s="16">
        <v>16</v>
      </c>
      <c r="G1518" s="24" t="s">
        <v>2250</v>
      </c>
      <c r="I1518" t="s">
        <v>77</v>
      </c>
      <c r="J1518" t="s">
        <v>1994</v>
      </c>
      <c r="K1518" t="s">
        <v>2020</v>
      </c>
      <c r="L1518" t="s">
        <v>2108</v>
      </c>
      <c r="M1518" t="s">
        <v>2044</v>
      </c>
      <c r="N1518">
        <f t="shared" si="28"/>
        <v>170</v>
      </c>
      <c r="O1518" t="s">
        <v>2055</v>
      </c>
      <c r="P1518" t="s">
        <v>2081</v>
      </c>
      <c r="Q1518" t="s">
        <v>2081</v>
      </c>
      <c r="R1518" t="s">
        <v>2081</v>
      </c>
      <c r="S1518" t="s">
        <v>79</v>
      </c>
      <c r="T1518" t="s">
        <v>2051</v>
      </c>
      <c r="U1518" t="s">
        <v>82</v>
      </c>
      <c r="V1518">
        <v>8</v>
      </c>
    </row>
    <row r="1519" spans="1:22" ht="16.5" thickBot="1" x14ac:dyDescent="0.3">
      <c r="A1519" s="15" t="s">
        <v>833</v>
      </c>
      <c r="B1519" s="16" t="s">
        <v>1700</v>
      </c>
      <c r="C1519" s="16" t="s">
        <v>1860</v>
      </c>
      <c r="D1519" s="16">
        <v>295</v>
      </c>
      <c r="E1519" s="16">
        <v>40</v>
      </c>
      <c r="F1519" s="16">
        <v>21</v>
      </c>
      <c r="G1519" s="24" t="s">
        <v>2228</v>
      </c>
      <c r="I1519" t="s">
        <v>77</v>
      </c>
      <c r="J1519" t="s">
        <v>1719</v>
      </c>
      <c r="K1519">
        <v>111</v>
      </c>
      <c r="L1519">
        <f>VLOOKUP(K1519,Sheet4!$A$2:$B$73,2,FALSE)</f>
        <v>1090</v>
      </c>
      <c r="M1519" t="s">
        <v>2040</v>
      </c>
      <c r="N1519">
        <f t="shared" si="28"/>
        <v>300</v>
      </c>
      <c r="O1519" t="s">
        <v>85</v>
      </c>
      <c r="P1519" t="s">
        <v>2067</v>
      </c>
      <c r="Q1519" t="s">
        <v>80</v>
      </c>
      <c r="R1519">
        <v>300</v>
      </c>
      <c r="S1519" t="s">
        <v>79</v>
      </c>
      <c r="T1519" t="s">
        <v>2051</v>
      </c>
      <c r="U1519" t="s">
        <v>82</v>
      </c>
      <c r="V1519" t="s">
        <v>2050</v>
      </c>
    </row>
    <row r="1520" spans="1:22" ht="16.5" thickBot="1" x14ac:dyDescent="0.3">
      <c r="A1520" s="15" t="s">
        <v>834</v>
      </c>
      <c r="B1520" s="16" t="s">
        <v>1697</v>
      </c>
      <c r="C1520" s="16" t="s">
        <v>1805</v>
      </c>
      <c r="D1520" s="16">
        <v>12.5</v>
      </c>
      <c r="E1520" s="16">
        <v>90</v>
      </c>
      <c r="F1520" s="16">
        <v>17</v>
      </c>
      <c r="G1520" s="24" t="s">
        <v>2195</v>
      </c>
      <c r="H1520" s="9" t="s">
        <v>2866</v>
      </c>
      <c r="I1520" t="s">
        <v>77</v>
      </c>
      <c r="J1520" t="s">
        <v>84</v>
      </c>
      <c r="K1520">
        <v>124</v>
      </c>
      <c r="L1520">
        <f>VLOOKUP(K1520,Sheet4!$A$2:$B$73,2,FALSE)</f>
        <v>1600</v>
      </c>
      <c r="M1520" t="s">
        <v>2039</v>
      </c>
      <c r="N1520">
        <f t="shared" si="28"/>
        <v>160</v>
      </c>
      <c r="O1520" t="s">
        <v>2055</v>
      </c>
      <c r="P1520" t="s">
        <v>2081</v>
      </c>
      <c r="Q1520" t="s">
        <v>2081</v>
      </c>
      <c r="R1520" t="s">
        <v>2081</v>
      </c>
      <c r="S1520" t="s">
        <v>79</v>
      </c>
      <c r="T1520" t="s">
        <v>82</v>
      </c>
      <c r="U1520" t="s">
        <v>82</v>
      </c>
      <c r="V1520">
        <v>8</v>
      </c>
    </row>
    <row r="1521" spans="1:22" ht="16.5" thickBot="1" x14ac:dyDescent="0.3">
      <c r="A1521" s="15"/>
      <c r="G1521" s="24"/>
      <c r="H1521" s="9" t="s">
        <v>2867</v>
      </c>
    </row>
    <row r="1522" spans="1:22" ht="16.5" thickBot="1" x14ac:dyDescent="0.3">
      <c r="A1522" s="15"/>
      <c r="G1522" s="24"/>
      <c r="H1522" s="9" t="s">
        <v>2868</v>
      </c>
    </row>
    <row r="1523" spans="1:22" ht="16.5" thickBot="1" x14ac:dyDescent="0.3">
      <c r="A1523" s="15">
        <v>25285</v>
      </c>
      <c r="B1523" s="16" t="s">
        <v>1705</v>
      </c>
      <c r="C1523" s="16" t="s">
        <v>2571</v>
      </c>
      <c r="D1523" s="16">
        <v>205</v>
      </c>
      <c r="E1523" s="16">
        <v>55</v>
      </c>
      <c r="F1523" s="16">
        <v>16</v>
      </c>
      <c r="G1523" s="24" t="s">
        <v>2572</v>
      </c>
      <c r="I1523" t="s">
        <v>1718</v>
      </c>
      <c r="J1523" t="s">
        <v>1719</v>
      </c>
      <c r="K1523">
        <v>91</v>
      </c>
      <c r="L1523">
        <f>VLOOKUP(K1523,Sheet4!$A$2:$B$73,2,FALSE)</f>
        <v>615</v>
      </c>
      <c r="M1523" t="s">
        <v>2042</v>
      </c>
      <c r="N1523">
        <f t="shared" si="28"/>
        <v>240</v>
      </c>
      <c r="O1523" t="s">
        <v>2052</v>
      </c>
      <c r="P1523" t="s">
        <v>80</v>
      </c>
      <c r="Q1523" t="s">
        <v>80</v>
      </c>
      <c r="R1523">
        <v>340</v>
      </c>
      <c r="S1523" t="s">
        <v>79</v>
      </c>
      <c r="T1523" t="s">
        <v>82</v>
      </c>
      <c r="U1523" t="s">
        <v>82</v>
      </c>
      <c r="V1523" t="s">
        <v>2050</v>
      </c>
    </row>
    <row r="1524" spans="1:22" ht="16.5" thickBot="1" x14ac:dyDescent="0.3">
      <c r="A1524" s="15" t="s">
        <v>835</v>
      </c>
      <c r="B1524" s="16" t="s">
        <v>1700</v>
      </c>
      <c r="C1524" s="16" t="s">
        <v>1807</v>
      </c>
      <c r="D1524" s="16">
        <v>225</v>
      </c>
      <c r="E1524" s="16">
        <v>40</v>
      </c>
      <c r="F1524" s="16">
        <v>18</v>
      </c>
      <c r="G1524" s="24" t="s">
        <v>2212</v>
      </c>
      <c r="I1524" t="s">
        <v>1718</v>
      </c>
      <c r="J1524" t="s">
        <v>1720</v>
      </c>
      <c r="K1524">
        <v>92</v>
      </c>
      <c r="L1524">
        <f>VLOOKUP(K1524,Sheet4!$A$2:$B$73,2,FALSE)</f>
        <v>630</v>
      </c>
      <c r="M1524" t="s">
        <v>2041</v>
      </c>
      <c r="N1524">
        <f t="shared" si="28"/>
        <v>210</v>
      </c>
      <c r="O1524" t="s">
        <v>85</v>
      </c>
      <c r="P1524" t="s">
        <v>80</v>
      </c>
      <c r="Q1524" t="s">
        <v>80</v>
      </c>
      <c r="R1524">
        <v>500</v>
      </c>
      <c r="S1524" t="s">
        <v>79</v>
      </c>
      <c r="T1524" t="s">
        <v>82</v>
      </c>
      <c r="U1524" t="s">
        <v>82</v>
      </c>
      <c r="V1524" t="s">
        <v>2050</v>
      </c>
    </row>
    <row r="1525" spans="1:22" ht="16.5" thickBot="1" x14ac:dyDescent="0.3">
      <c r="A1525" s="15" t="s">
        <v>562</v>
      </c>
      <c r="B1525" s="16" t="s">
        <v>75</v>
      </c>
      <c r="C1525" s="16" t="s">
        <v>1795</v>
      </c>
      <c r="D1525" s="16">
        <v>245</v>
      </c>
      <c r="E1525" s="16">
        <v>75</v>
      </c>
      <c r="F1525" s="16">
        <v>16</v>
      </c>
      <c r="G1525" s="24" t="s">
        <v>2295</v>
      </c>
      <c r="I1525" t="s">
        <v>77</v>
      </c>
      <c r="J1525" t="s">
        <v>84</v>
      </c>
      <c r="K1525" t="s">
        <v>2001</v>
      </c>
      <c r="L1525" t="s">
        <v>2088</v>
      </c>
      <c r="M1525" t="s">
        <v>78</v>
      </c>
      <c r="N1525">
        <f t="shared" si="28"/>
        <v>180</v>
      </c>
      <c r="O1525" t="s">
        <v>2053</v>
      </c>
      <c r="P1525" t="s">
        <v>2081</v>
      </c>
      <c r="Q1525" t="s">
        <v>2081</v>
      </c>
      <c r="R1525" t="s">
        <v>2081</v>
      </c>
      <c r="S1525" t="s">
        <v>2640</v>
      </c>
      <c r="T1525" t="s">
        <v>82</v>
      </c>
      <c r="U1525" t="s">
        <v>82</v>
      </c>
      <c r="V1525">
        <v>10</v>
      </c>
    </row>
    <row r="1526" spans="1:22" ht="16.5" thickBot="1" x14ac:dyDescent="0.3">
      <c r="A1526" s="15" t="s">
        <v>829</v>
      </c>
      <c r="B1526" s="16" t="s">
        <v>75</v>
      </c>
      <c r="C1526" s="16" t="s">
        <v>2279</v>
      </c>
      <c r="D1526" s="16">
        <v>215</v>
      </c>
      <c r="E1526" s="16">
        <v>50</v>
      </c>
      <c r="F1526" s="16">
        <v>17</v>
      </c>
      <c r="G1526" s="24" t="s">
        <v>2276</v>
      </c>
      <c r="I1526" t="s">
        <v>1718</v>
      </c>
      <c r="J1526" t="s">
        <v>1995</v>
      </c>
      <c r="K1526">
        <v>91</v>
      </c>
      <c r="L1526">
        <f>VLOOKUP(K1526,Sheet4!$A$2:$B$73,2,FALSE)</f>
        <v>615</v>
      </c>
      <c r="M1526" t="s">
        <v>2042</v>
      </c>
      <c r="N1526">
        <f t="shared" si="28"/>
        <v>240</v>
      </c>
      <c r="O1526" t="s">
        <v>2052</v>
      </c>
      <c r="P1526" t="s">
        <v>80</v>
      </c>
      <c r="Q1526" t="s">
        <v>80</v>
      </c>
      <c r="R1526">
        <v>340</v>
      </c>
      <c r="S1526" t="s">
        <v>79</v>
      </c>
      <c r="T1526" t="s">
        <v>82</v>
      </c>
      <c r="U1526" t="s">
        <v>82</v>
      </c>
      <c r="V1526" t="s">
        <v>2050</v>
      </c>
    </row>
    <row r="1527" spans="1:22" ht="16.5" thickBot="1" x14ac:dyDescent="0.3">
      <c r="A1527" s="15" t="s">
        <v>838</v>
      </c>
      <c r="B1527" s="16" t="s">
        <v>1707</v>
      </c>
      <c r="C1527" s="16" t="s">
        <v>1808</v>
      </c>
      <c r="D1527" s="16">
        <v>165</v>
      </c>
      <c r="E1527" s="16">
        <v>60</v>
      </c>
      <c r="F1527" s="16">
        <v>14</v>
      </c>
      <c r="G1527" s="24" t="s">
        <v>2360</v>
      </c>
      <c r="I1527" t="s">
        <v>1718</v>
      </c>
      <c r="J1527" t="s">
        <v>1720</v>
      </c>
      <c r="K1527">
        <v>75</v>
      </c>
      <c r="L1527">
        <f>VLOOKUP(K1527,Sheet4!$A$2:$B$73,2,FALSE)</f>
        <v>387</v>
      </c>
      <c r="M1527" t="s">
        <v>2041</v>
      </c>
      <c r="N1527">
        <f t="shared" si="28"/>
        <v>210</v>
      </c>
      <c r="O1527" t="s">
        <v>2052</v>
      </c>
      <c r="P1527" t="s">
        <v>80</v>
      </c>
      <c r="Q1527" t="s">
        <v>81</v>
      </c>
      <c r="R1527">
        <v>400</v>
      </c>
      <c r="S1527" t="s">
        <v>79</v>
      </c>
      <c r="T1527" t="s">
        <v>82</v>
      </c>
      <c r="U1527" t="s">
        <v>82</v>
      </c>
      <c r="V1527" t="s">
        <v>2050</v>
      </c>
    </row>
    <row r="1528" spans="1:22" ht="16.5" thickBot="1" x14ac:dyDescent="0.3">
      <c r="A1528" s="15">
        <v>10024160</v>
      </c>
      <c r="B1528" s="16" t="s">
        <v>1704</v>
      </c>
      <c r="C1528" s="16" t="s">
        <v>1825</v>
      </c>
      <c r="D1528" s="16">
        <v>7</v>
      </c>
      <c r="E1528" s="16">
        <v>90</v>
      </c>
      <c r="F1528" s="16">
        <v>14</v>
      </c>
      <c r="G1528" s="24" t="s">
        <v>2390</v>
      </c>
      <c r="I1528" t="s">
        <v>77</v>
      </c>
      <c r="J1528" t="s">
        <v>1719</v>
      </c>
      <c r="K1528" t="s">
        <v>2031</v>
      </c>
      <c r="L1528" t="s">
        <v>2133</v>
      </c>
      <c r="M1528" t="s">
        <v>2049</v>
      </c>
      <c r="N1528">
        <f t="shared" si="28"/>
        <v>130</v>
      </c>
      <c r="O1528" t="s">
        <v>2055</v>
      </c>
      <c r="P1528" t="s">
        <v>2081</v>
      </c>
      <c r="Q1528" t="s">
        <v>2081</v>
      </c>
      <c r="R1528" t="s">
        <v>2081</v>
      </c>
      <c r="S1528" t="s">
        <v>79</v>
      </c>
      <c r="T1528" t="s">
        <v>82</v>
      </c>
      <c r="U1528" t="s">
        <v>82</v>
      </c>
      <c r="V1528">
        <v>8</v>
      </c>
    </row>
    <row r="1529" spans="1:22" ht="16.5" thickBot="1" x14ac:dyDescent="0.3">
      <c r="A1529" s="15" t="s">
        <v>716</v>
      </c>
      <c r="B1529" s="16" t="s">
        <v>1703</v>
      </c>
      <c r="C1529" s="16" t="s">
        <v>1730</v>
      </c>
      <c r="D1529" s="16">
        <v>215</v>
      </c>
      <c r="E1529" s="16">
        <v>40</v>
      </c>
      <c r="F1529" s="16">
        <v>17</v>
      </c>
      <c r="G1529" s="24" t="s">
        <v>2168</v>
      </c>
      <c r="H1529" s="9" t="s">
        <v>2770</v>
      </c>
      <c r="I1529" t="s">
        <v>1718</v>
      </c>
      <c r="J1529" t="s">
        <v>1719</v>
      </c>
      <c r="K1529">
        <v>87</v>
      </c>
      <c r="L1529">
        <f>VLOOKUP(K1529,Sheet4!$A$2:$B$73,2,FALSE)</f>
        <v>545</v>
      </c>
      <c r="M1529" t="s">
        <v>2043</v>
      </c>
      <c r="N1529">
        <f t="shared" si="28"/>
        <v>270</v>
      </c>
      <c r="O1529" t="s">
        <v>85</v>
      </c>
      <c r="P1529" t="s">
        <v>80</v>
      </c>
      <c r="Q1529" t="s">
        <v>80</v>
      </c>
      <c r="R1529">
        <v>280</v>
      </c>
      <c r="S1529" t="s">
        <v>79</v>
      </c>
      <c r="T1529" t="s">
        <v>2051</v>
      </c>
      <c r="U1529" t="s">
        <v>82</v>
      </c>
      <c r="V1529" t="s">
        <v>2050</v>
      </c>
    </row>
    <row r="1530" spans="1:22" ht="16.5" thickBot="1" x14ac:dyDescent="0.3">
      <c r="A1530" s="15"/>
      <c r="G1530" s="24"/>
      <c r="H1530" s="9" t="s">
        <v>2771</v>
      </c>
    </row>
    <row r="1531" spans="1:22" ht="16.5" thickBot="1" x14ac:dyDescent="0.3">
      <c r="A1531" s="15"/>
      <c r="G1531" s="24"/>
      <c r="H1531" s="9" t="s">
        <v>2772</v>
      </c>
    </row>
    <row r="1532" spans="1:22" ht="16.5" thickBot="1" x14ac:dyDescent="0.3">
      <c r="A1532" s="15" t="s">
        <v>840</v>
      </c>
      <c r="B1532" s="16" t="s">
        <v>1700</v>
      </c>
      <c r="C1532" s="16" t="s">
        <v>1818</v>
      </c>
      <c r="D1532" s="16">
        <v>245</v>
      </c>
      <c r="E1532" s="16">
        <v>50</v>
      </c>
      <c r="F1532" s="16">
        <v>20</v>
      </c>
      <c r="G1532" s="24" t="s">
        <v>2232</v>
      </c>
      <c r="I1532" t="s">
        <v>77</v>
      </c>
      <c r="J1532" t="s">
        <v>1719</v>
      </c>
      <c r="K1532">
        <v>102</v>
      </c>
      <c r="L1532">
        <f>VLOOKUP(K1532,Sheet4!$A$2:$B$73,2,FALSE)</f>
        <v>850</v>
      </c>
      <c r="M1532" t="s">
        <v>2041</v>
      </c>
      <c r="N1532">
        <f t="shared" si="28"/>
        <v>210</v>
      </c>
      <c r="O1532" t="s">
        <v>2052</v>
      </c>
      <c r="P1532" t="s">
        <v>80</v>
      </c>
      <c r="Q1532" t="s">
        <v>80</v>
      </c>
      <c r="R1532">
        <v>520</v>
      </c>
      <c r="S1532" t="s">
        <v>2641</v>
      </c>
      <c r="T1532" t="s">
        <v>82</v>
      </c>
      <c r="U1532" t="s">
        <v>82</v>
      </c>
      <c r="V1532" t="s">
        <v>2050</v>
      </c>
    </row>
    <row r="1533" spans="1:22" ht="16.5" thickBot="1" x14ac:dyDescent="0.3">
      <c r="A1533" s="15" t="s">
        <v>1206</v>
      </c>
      <c r="B1533" s="16" t="s">
        <v>75</v>
      </c>
      <c r="C1533" s="16" t="s">
        <v>1857</v>
      </c>
      <c r="D1533" s="16">
        <v>235</v>
      </c>
      <c r="E1533" s="16">
        <v>50</v>
      </c>
      <c r="F1533" s="16">
        <v>18</v>
      </c>
      <c r="G1533" s="24" t="s">
        <v>2268</v>
      </c>
      <c r="I1533" t="s">
        <v>1718</v>
      </c>
      <c r="J1533" t="s">
        <v>1719</v>
      </c>
      <c r="K1533">
        <v>97</v>
      </c>
      <c r="L1533">
        <f>VLOOKUP(K1533,Sheet4!$A$2:$B$73,2,FALSE)</f>
        <v>730</v>
      </c>
      <c r="M1533" t="s">
        <v>2041</v>
      </c>
      <c r="N1533">
        <f t="shared" si="28"/>
        <v>210</v>
      </c>
      <c r="O1533" t="s">
        <v>2052</v>
      </c>
      <c r="P1533" t="s">
        <v>80</v>
      </c>
      <c r="Q1533" t="s">
        <v>80</v>
      </c>
      <c r="R1533">
        <v>400</v>
      </c>
      <c r="S1533" t="s">
        <v>79</v>
      </c>
      <c r="T1533" t="s">
        <v>2051</v>
      </c>
      <c r="U1533" t="s">
        <v>82</v>
      </c>
      <c r="V1533" t="s">
        <v>2050</v>
      </c>
    </row>
    <row r="1534" spans="1:22" ht="16.5" thickBot="1" x14ac:dyDescent="0.3">
      <c r="A1534" s="15" t="s">
        <v>842</v>
      </c>
      <c r="B1534" s="16" t="s">
        <v>1700</v>
      </c>
      <c r="C1534" s="16" t="s">
        <v>1893</v>
      </c>
      <c r="D1534" s="16">
        <v>255</v>
      </c>
      <c r="E1534" s="16">
        <v>45</v>
      </c>
      <c r="F1534" s="16">
        <v>20</v>
      </c>
      <c r="G1534" s="24" t="s">
        <v>2237</v>
      </c>
      <c r="I1534" t="s">
        <v>77</v>
      </c>
      <c r="J1534" t="s">
        <v>1719</v>
      </c>
      <c r="K1534">
        <v>105</v>
      </c>
      <c r="L1534">
        <f>VLOOKUP(K1534,Sheet4!$A$2:$B$73,2,FALSE)</f>
        <v>925</v>
      </c>
      <c r="M1534" t="s">
        <v>2042</v>
      </c>
      <c r="N1534">
        <f t="shared" si="28"/>
        <v>240</v>
      </c>
      <c r="O1534" t="s">
        <v>2052</v>
      </c>
      <c r="P1534" t="s">
        <v>80</v>
      </c>
      <c r="Q1534" t="s">
        <v>80</v>
      </c>
      <c r="R1534">
        <v>420</v>
      </c>
      <c r="S1534" t="s">
        <v>79</v>
      </c>
      <c r="T1534" t="s">
        <v>2051</v>
      </c>
      <c r="U1534" t="s">
        <v>82</v>
      </c>
      <c r="V1534" t="s">
        <v>2050</v>
      </c>
    </row>
    <row r="1535" spans="1:22" ht="16.5" thickBot="1" x14ac:dyDescent="0.3">
      <c r="A1535" s="15" t="s">
        <v>843</v>
      </c>
      <c r="B1535" s="16" t="s">
        <v>1697</v>
      </c>
      <c r="C1535" s="16" t="s">
        <v>1856</v>
      </c>
      <c r="D1535" s="16">
        <v>225</v>
      </c>
      <c r="E1535" s="16">
        <v>65</v>
      </c>
      <c r="F1535" s="16">
        <v>17</v>
      </c>
      <c r="G1535" s="24" t="s">
        <v>2180</v>
      </c>
      <c r="H1535" s="9" t="s">
        <v>2825</v>
      </c>
      <c r="I1535" t="s">
        <v>1718</v>
      </c>
      <c r="J1535" t="s">
        <v>1720</v>
      </c>
      <c r="K1535">
        <v>102</v>
      </c>
      <c r="L1535">
        <f>VLOOKUP(K1535,Sheet4!$A$2:$B$73,2,FALSE)</f>
        <v>850</v>
      </c>
      <c r="M1535" t="s">
        <v>2045</v>
      </c>
      <c r="N1535">
        <f t="shared" ref="N1535:N1557" si="29">IF(M1535="L",120,IF(M1535="M", 130, IF(M1535="N",140, IF(M1535="P",150,IF(M1535="Q",160,IF(M1535="R",170,IF(M1535="S",180,IF(M1535="T",190,IF(M1535="H",210, IF(M1535="V",240,IF(M1535="W",270,IF(M1535="Y",300,"error"))))))))))))</f>
        <v>190</v>
      </c>
      <c r="O1535" t="s">
        <v>2052</v>
      </c>
      <c r="P1535" t="s">
        <v>80</v>
      </c>
      <c r="Q1535" t="s">
        <v>80</v>
      </c>
      <c r="R1535">
        <v>780</v>
      </c>
      <c r="S1535" t="s">
        <v>79</v>
      </c>
      <c r="T1535" t="s">
        <v>82</v>
      </c>
      <c r="U1535" t="s">
        <v>82</v>
      </c>
      <c r="V1535">
        <v>4</v>
      </c>
    </row>
    <row r="1536" spans="1:22" ht="16.5" thickBot="1" x14ac:dyDescent="0.3">
      <c r="A1536" s="15"/>
      <c r="G1536" s="24"/>
      <c r="H1536" s="9" t="s">
        <v>2826</v>
      </c>
    </row>
    <row r="1537" spans="1:22" ht="16.5" thickBot="1" x14ac:dyDescent="0.3">
      <c r="A1537" s="15"/>
      <c r="G1537" s="24"/>
      <c r="H1537" s="9" t="s">
        <v>2827</v>
      </c>
    </row>
    <row r="1538" spans="1:22" ht="16.5" thickBot="1" x14ac:dyDescent="0.3">
      <c r="A1538" s="15" t="s">
        <v>844</v>
      </c>
      <c r="B1538" s="16" t="s">
        <v>1702</v>
      </c>
      <c r="C1538" s="16" t="s">
        <v>1810</v>
      </c>
      <c r="D1538" s="16">
        <v>235</v>
      </c>
      <c r="E1538" s="16">
        <v>45</v>
      </c>
      <c r="F1538" s="16">
        <v>20</v>
      </c>
      <c r="G1538" s="24" t="s">
        <v>2332</v>
      </c>
      <c r="H1538" s="9" t="s">
        <v>2929</v>
      </c>
      <c r="I1538" t="s">
        <v>1718</v>
      </c>
      <c r="J1538" t="s">
        <v>1996</v>
      </c>
      <c r="K1538">
        <v>100</v>
      </c>
      <c r="L1538">
        <f>VLOOKUP(K1538,Sheet4!$A$2:$B$73,2,FALSE)</f>
        <v>800</v>
      </c>
      <c r="M1538" t="s">
        <v>2043</v>
      </c>
      <c r="N1538">
        <f t="shared" si="29"/>
        <v>270</v>
      </c>
      <c r="O1538" t="s">
        <v>2052</v>
      </c>
      <c r="P1538" t="s">
        <v>2067</v>
      </c>
      <c r="Q1538" t="s">
        <v>80</v>
      </c>
      <c r="R1538">
        <v>240</v>
      </c>
      <c r="S1538" t="s">
        <v>79</v>
      </c>
      <c r="T1538" t="s">
        <v>2051</v>
      </c>
      <c r="U1538" t="s">
        <v>82</v>
      </c>
      <c r="V1538" t="s">
        <v>2050</v>
      </c>
    </row>
    <row r="1539" spans="1:22" ht="16.5" thickBot="1" x14ac:dyDescent="0.3">
      <c r="A1539" s="15"/>
      <c r="G1539" s="24"/>
      <c r="H1539" s="9" t="s">
        <v>2930</v>
      </c>
    </row>
    <row r="1540" spans="1:22" ht="16.5" thickBot="1" x14ac:dyDescent="0.3">
      <c r="A1540" s="15"/>
      <c r="G1540" s="24"/>
      <c r="H1540" s="9" t="s">
        <v>2931</v>
      </c>
    </row>
    <row r="1541" spans="1:22" ht="16.5" thickBot="1" x14ac:dyDescent="0.3">
      <c r="A1541" s="15" t="s">
        <v>845</v>
      </c>
      <c r="B1541" s="16" t="s">
        <v>1702</v>
      </c>
      <c r="C1541" s="16" t="s">
        <v>1838</v>
      </c>
      <c r="D1541" s="16">
        <v>225</v>
      </c>
      <c r="E1541" s="16">
        <v>60</v>
      </c>
      <c r="F1541" s="16">
        <v>18</v>
      </c>
      <c r="G1541" s="24" t="s">
        <v>2327</v>
      </c>
      <c r="H1541" s="9" t="s">
        <v>2923</v>
      </c>
      <c r="I1541" t="s">
        <v>77</v>
      </c>
      <c r="J1541" t="s">
        <v>1996</v>
      </c>
      <c r="K1541">
        <v>100</v>
      </c>
      <c r="L1541">
        <f>VLOOKUP(K1541,Sheet4!$A$2:$B$73,2,FALSE)</f>
        <v>800</v>
      </c>
      <c r="M1541" t="s">
        <v>2041</v>
      </c>
      <c r="N1541">
        <f t="shared" si="29"/>
        <v>210</v>
      </c>
      <c r="O1541" t="s">
        <v>2052</v>
      </c>
      <c r="P1541" t="s">
        <v>80</v>
      </c>
      <c r="Q1541" t="s">
        <v>80</v>
      </c>
      <c r="R1541">
        <v>280</v>
      </c>
      <c r="S1541" t="s">
        <v>79</v>
      </c>
      <c r="T1541" t="s">
        <v>2051</v>
      </c>
      <c r="U1541" t="s">
        <v>82</v>
      </c>
      <c r="V1541" t="s">
        <v>2050</v>
      </c>
    </row>
    <row r="1542" spans="1:22" ht="16.5" thickBot="1" x14ac:dyDescent="0.3">
      <c r="A1542" s="15"/>
      <c r="G1542" s="24"/>
      <c r="H1542" s="9" t="s">
        <v>2924</v>
      </c>
    </row>
    <row r="1543" spans="1:22" ht="16.5" thickBot="1" x14ac:dyDescent="0.3">
      <c r="A1543" s="15"/>
      <c r="G1543" s="24"/>
      <c r="H1543" s="9" t="s">
        <v>2925</v>
      </c>
    </row>
    <row r="1544" spans="1:22" ht="16.5" thickBot="1" x14ac:dyDescent="0.3">
      <c r="A1544" s="15" t="s">
        <v>846</v>
      </c>
      <c r="B1544" s="16" t="s">
        <v>1700</v>
      </c>
      <c r="C1544" s="16" t="s">
        <v>1721</v>
      </c>
      <c r="D1544" s="16">
        <v>235</v>
      </c>
      <c r="E1544" s="16">
        <v>50</v>
      </c>
      <c r="F1544" s="16">
        <v>18</v>
      </c>
      <c r="G1544" s="24" t="s">
        <v>2233</v>
      </c>
      <c r="H1544" s="9" t="s">
        <v>2077</v>
      </c>
      <c r="I1544" t="s">
        <v>77</v>
      </c>
      <c r="J1544" t="s">
        <v>1719</v>
      </c>
      <c r="K1544">
        <v>97</v>
      </c>
      <c r="L1544">
        <f>VLOOKUP(K1544,Sheet4!$A$2:$B$73,2,FALSE)</f>
        <v>730</v>
      </c>
      <c r="M1544" t="s">
        <v>2040</v>
      </c>
      <c r="N1544">
        <f t="shared" si="29"/>
        <v>300</v>
      </c>
      <c r="O1544" t="s">
        <v>2052</v>
      </c>
      <c r="P1544" t="s">
        <v>2067</v>
      </c>
      <c r="Q1544" t="s">
        <v>80</v>
      </c>
      <c r="R1544">
        <v>400</v>
      </c>
      <c r="S1544" t="s">
        <v>79</v>
      </c>
      <c r="T1544" t="s">
        <v>2051</v>
      </c>
      <c r="U1544" t="s">
        <v>82</v>
      </c>
      <c r="V1544" t="s">
        <v>2050</v>
      </c>
    </row>
    <row r="1545" spans="1:22" ht="16.5" thickBot="1" x14ac:dyDescent="0.3">
      <c r="A1545" s="15" t="s">
        <v>847</v>
      </c>
      <c r="B1545" s="16" t="s">
        <v>1702</v>
      </c>
      <c r="C1545" s="16" t="s">
        <v>1774</v>
      </c>
      <c r="D1545" s="16">
        <v>235</v>
      </c>
      <c r="E1545" s="16">
        <v>40</v>
      </c>
      <c r="F1545" s="16">
        <v>18</v>
      </c>
      <c r="G1545" s="24" t="s">
        <v>2313</v>
      </c>
      <c r="H1545" s="9" t="s">
        <v>2901</v>
      </c>
      <c r="I1545" t="s">
        <v>1718</v>
      </c>
      <c r="J1545" t="s">
        <v>1719</v>
      </c>
      <c r="K1545">
        <v>95</v>
      </c>
      <c r="L1545">
        <f>VLOOKUP(K1545,Sheet4!$A$2:$B$73,2,FALSE)</f>
        <v>690</v>
      </c>
      <c r="M1545" t="s">
        <v>2043</v>
      </c>
      <c r="N1545">
        <f t="shared" si="29"/>
        <v>270</v>
      </c>
      <c r="O1545" t="s">
        <v>85</v>
      </c>
      <c r="P1545" t="s">
        <v>80</v>
      </c>
      <c r="Q1545" t="s">
        <v>80</v>
      </c>
      <c r="R1545">
        <v>460</v>
      </c>
      <c r="S1545" t="s">
        <v>79</v>
      </c>
      <c r="T1545" t="s">
        <v>82</v>
      </c>
      <c r="U1545" t="s">
        <v>82</v>
      </c>
      <c r="V1545" t="s">
        <v>2050</v>
      </c>
    </row>
    <row r="1546" spans="1:22" ht="16.5" thickBot="1" x14ac:dyDescent="0.3">
      <c r="A1546" s="15"/>
      <c r="G1546" s="24"/>
      <c r="H1546" s="9" t="s">
        <v>2902</v>
      </c>
    </row>
    <row r="1547" spans="1:22" ht="16.5" thickBot="1" x14ac:dyDescent="0.3">
      <c r="A1547" s="15"/>
      <c r="G1547" s="24"/>
      <c r="H1547" s="9" t="s">
        <v>2903</v>
      </c>
    </row>
    <row r="1548" spans="1:22" ht="16.5" thickBot="1" x14ac:dyDescent="0.3">
      <c r="A1548" s="15" t="s">
        <v>848</v>
      </c>
      <c r="B1548" s="16" t="s">
        <v>1697</v>
      </c>
      <c r="C1548" s="16" t="s">
        <v>1766</v>
      </c>
      <c r="D1548" s="16">
        <v>245</v>
      </c>
      <c r="E1548" s="16">
        <v>70</v>
      </c>
      <c r="F1548" s="16">
        <v>17</v>
      </c>
      <c r="G1548" s="24" t="s">
        <v>2191</v>
      </c>
      <c r="H1548" s="9" t="s">
        <v>2849</v>
      </c>
      <c r="I1548" t="s">
        <v>77</v>
      </c>
      <c r="J1548" t="s">
        <v>84</v>
      </c>
      <c r="K1548" t="s">
        <v>2021</v>
      </c>
      <c r="L1548" t="s">
        <v>2125</v>
      </c>
      <c r="M1548" t="s">
        <v>78</v>
      </c>
      <c r="N1548">
        <f t="shared" si="29"/>
        <v>180</v>
      </c>
      <c r="O1548" t="s">
        <v>2053</v>
      </c>
      <c r="P1548" t="s">
        <v>2081</v>
      </c>
      <c r="Q1548" t="s">
        <v>2081</v>
      </c>
      <c r="R1548" t="s">
        <v>2081</v>
      </c>
      <c r="S1548" t="s">
        <v>79</v>
      </c>
      <c r="T1548" t="s">
        <v>82</v>
      </c>
      <c r="U1548" t="s">
        <v>82</v>
      </c>
      <c r="V1548">
        <v>10</v>
      </c>
    </row>
    <row r="1549" spans="1:22" ht="16.5" thickBot="1" x14ac:dyDescent="0.3">
      <c r="A1549" s="15"/>
      <c r="G1549" s="24"/>
      <c r="H1549" s="9" t="s">
        <v>2850</v>
      </c>
    </row>
    <row r="1550" spans="1:22" ht="16.5" thickBot="1" x14ac:dyDescent="0.3">
      <c r="A1550" s="15"/>
      <c r="G1550" s="24"/>
      <c r="H1550" s="9" t="s">
        <v>2851</v>
      </c>
    </row>
    <row r="1551" spans="1:22" s="13" customFormat="1" ht="16.5" thickBot="1" x14ac:dyDescent="0.3">
      <c r="A1551" s="15" t="s">
        <v>849</v>
      </c>
      <c r="B1551" s="16" t="s">
        <v>1697</v>
      </c>
      <c r="C1551" s="16" t="s">
        <v>1886</v>
      </c>
      <c r="D1551" s="16">
        <v>265</v>
      </c>
      <c r="E1551" s="16">
        <v>70</v>
      </c>
      <c r="F1551" s="16">
        <v>17</v>
      </c>
      <c r="G1551" s="24" t="s">
        <v>2192</v>
      </c>
      <c r="H1551" s="31" t="s">
        <v>2855</v>
      </c>
      <c r="I1551" s="13" t="s">
        <v>77</v>
      </c>
      <c r="J1551" s="13" t="s">
        <v>84</v>
      </c>
      <c r="K1551" s="13" t="s">
        <v>1999</v>
      </c>
      <c r="L1551" s="13" t="s">
        <v>2089</v>
      </c>
      <c r="M1551" s="13" t="s">
        <v>2039</v>
      </c>
      <c r="N1551" s="13">
        <f t="shared" si="29"/>
        <v>160</v>
      </c>
      <c r="O1551" s="13" t="s">
        <v>2053</v>
      </c>
      <c r="P1551" s="13" t="s">
        <v>2081</v>
      </c>
      <c r="Q1551" s="13" t="s">
        <v>2081</v>
      </c>
      <c r="R1551" s="13" t="s">
        <v>2081</v>
      </c>
      <c r="S1551" s="13" t="s">
        <v>2640</v>
      </c>
      <c r="T1551" s="13" t="s">
        <v>82</v>
      </c>
      <c r="U1551" s="13" t="s">
        <v>82</v>
      </c>
      <c r="V1551" s="13">
        <v>10</v>
      </c>
    </row>
    <row r="1552" spans="1:22" s="13" customFormat="1" ht="16.5" thickBot="1" x14ac:dyDescent="0.3">
      <c r="A1552" s="15"/>
      <c r="B1552" s="16"/>
      <c r="C1552" s="16"/>
      <c r="D1552" s="16"/>
      <c r="E1552" s="16"/>
      <c r="F1552" s="16"/>
      <c r="G1552" s="24"/>
      <c r="H1552" s="31" t="s">
        <v>2856</v>
      </c>
    </row>
    <row r="1553" spans="1:22" s="13" customFormat="1" ht="16.5" thickBot="1" x14ac:dyDescent="0.3">
      <c r="A1553" s="15"/>
      <c r="B1553" s="16"/>
      <c r="C1553" s="16"/>
      <c r="D1553" s="16"/>
      <c r="E1553" s="16"/>
      <c r="F1553" s="16"/>
      <c r="G1553" s="24"/>
      <c r="H1553" s="31" t="s">
        <v>2857</v>
      </c>
    </row>
    <row r="1554" spans="1:22" ht="16.5" thickBot="1" x14ac:dyDescent="0.3">
      <c r="A1554" s="15" t="s">
        <v>850</v>
      </c>
      <c r="B1554" s="16" t="s">
        <v>1700</v>
      </c>
      <c r="C1554" s="16" t="s">
        <v>1905</v>
      </c>
      <c r="D1554" s="16">
        <v>295</v>
      </c>
      <c r="E1554" s="16">
        <v>40</v>
      </c>
      <c r="F1554" s="16">
        <v>21</v>
      </c>
      <c r="G1554" s="24" t="s">
        <v>2239</v>
      </c>
      <c r="I1554" t="s">
        <v>77</v>
      </c>
      <c r="J1554" t="s">
        <v>1719</v>
      </c>
      <c r="K1554">
        <v>111</v>
      </c>
      <c r="L1554">
        <f>VLOOKUP(K1554,Sheet4!$A$2:$B$73,2,FALSE)</f>
        <v>1090</v>
      </c>
      <c r="M1554" t="s">
        <v>2042</v>
      </c>
      <c r="N1554">
        <f t="shared" si="29"/>
        <v>240</v>
      </c>
      <c r="O1554" t="s">
        <v>85</v>
      </c>
      <c r="P1554" t="s">
        <v>80</v>
      </c>
      <c r="Q1554" t="s">
        <v>80</v>
      </c>
      <c r="R1554">
        <v>420</v>
      </c>
      <c r="S1554" t="s">
        <v>79</v>
      </c>
      <c r="T1554" t="s">
        <v>2051</v>
      </c>
      <c r="U1554" t="s">
        <v>82</v>
      </c>
      <c r="V1554" t="s">
        <v>2050</v>
      </c>
    </row>
    <row r="1555" spans="1:22" ht="16.5" thickBot="1" x14ac:dyDescent="0.3">
      <c r="A1555" s="15" t="s">
        <v>851</v>
      </c>
      <c r="B1555" s="16" t="s">
        <v>1702</v>
      </c>
      <c r="C1555" s="16" t="s">
        <v>1894</v>
      </c>
      <c r="D1555" s="16">
        <v>215</v>
      </c>
      <c r="E1555" s="16">
        <v>60</v>
      </c>
      <c r="F1555" s="16">
        <v>16</v>
      </c>
      <c r="G1555" s="24" t="s">
        <v>2330</v>
      </c>
      <c r="I1555" t="s">
        <v>1718</v>
      </c>
      <c r="J1555" t="s">
        <v>1996</v>
      </c>
      <c r="K1555">
        <v>94</v>
      </c>
      <c r="L1555">
        <f>VLOOKUP(K1555,Sheet4!$A$2:$B$73,2,FALSE)</f>
        <v>670</v>
      </c>
      <c r="M1555" t="s">
        <v>2041</v>
      </c>
      <c r="N1555">
        <f t="shared" si="29"/>
        <v>210</v>
      </c>
      <c r="O1555" t="s">
        <v>2052</v>
      </c>
      <c r="P1555" t="s">
        <v>80</v>
      </c>
      <c r="Q1555" t="s">
        <v>80</v>
      </c>
      <c r="R1555">
        <v>340</v>
      </c>
      <c r="S1555" t="s">
        <v>79</v>
      </c>
      <c r="T1555" t="s">
        <v>2051</v>
      </c>
      <c r="U1555" t="s">
        <v>82</v>
      </c>
      <c r="V1555" t="s">
        <v>2050</v>
      </c>
    </row>
    <row r="1556" spans="1:22" ht="16.5" thickBot="1" x14ac:dyDescent="0.3">
      <c r="A1556" s="15" t="s">
        <v>852</v>
      </c>
      <c r="B1556" s="16" t="s">
        <v>1700</v>
      </c>
      <c r="C1556" s="16" t="s">
        <v>1731</v>
      </c>
      <c r="D1556" s="16">
        <v>245</v>
      </c>
      <c r="E1556" s="16">
        <v>40</v>
      </c>
      <c r="F1556" s="16">
        <v>18</v>
      </c>
      <c r="G1556" s="24" t="s">
        <v>2219</v>
      </c>
      <c r="I1556" t="s">
        <v>1718</v>
      </c>
      <c r="J1556" t="s">
        <v>1719</v>
      </c>
      <c r="K1556">
        <v>93</v>
      </c>
      <c r="L1556">
        <f>VLOOKUP(K1556,Sheet4!$A$2:$B$73,2,FALSE)</f>
        <v>650</v>
      </c>
      <c r="M1556" t="s">
        <v>2040</v>
      </c>
      <c r="N1556">
        <f t="shared" si="29"/>
        <v>300</v>
      </c>
      <c r="O1556" t="s">
        <v>2052</v>
      </c>
      <c r="P1556" t="s">
        <v>2067</v>
      </c>
      <c r="Q1556" t="s">
        <v>80</v>
      </c>
      <c r="R1556">
        <v>220</v>
      </c>
      <c r="S1556" t="s">
        <v>79</v>
      </c>
      <c r="T1556" t="s">
        <v>82</v>
      </c>
      <c r="U1556" t="s">
        <v>2051</v>
      </c>
      <c r="V1556" t="s">
        <v>2050</v>
      </c>
    </row>
    <row r="1557" spans="1:22" ht="16.5" thickBot="1" x14ac:dyDescent="0.3">
      <c r="A1557" s="15">
        <v>35737</v>
      </c>
      <c r="B1557" s="16" t="s">
        <v>1706</v>
      </c>
      <c r="C1557" s="16" t="s">
        <v>2459</v>
      </c>
      <c r="D1557" s="16">
        <v>255</v>
      </c>
      <c r="E1557" s="16">
        <v>80</v>
      </c>
      <c r="F1557" s="16">
        <v>17</v>
      </c>
      <c r="G1557" s="24" t="s">
        <v>2433</v>
      </c>
      <c r="H1557" s="9" t="s">
        <v>2626</v>
      </c>
      <c r="I1557" t="s">
        <v>77</v>
      </c>
      <c r="J1557" t="s">
        <v>84</v>
      </c>
      <c r="K1557" t="s">
        <v>1999</v>
      </c>
      <c r="L1557" t="s">
        <v>2089</v>
      </c>
      <c r="M1557" t="s">
        <v>2039</v>
      </c>
      <c r="N1557">
        <f t="shared" si="29"/>
        <v>160</v>
      </c>
      <c r="O1557" t="s">
        <v>2053</v>
      </c>
      <c r="P1557" t="s">
        <v>2081</v>
      </c>
      <c r="Q1557" t="s">
        <v>2081</v>
      </c>
      <c r="R1557" t="s">
        <v>2081</v>
      </c>
      <c r="S1557" t="s">
        <v>2638</v>
      </c>
      <c r="T1557" t="s">
        <v>82</v>
      </c>
      <c r="U1557" t="s">
        <v>82</v>
      </c>
      <c r="V1557">
        <v>10</v>
      </c>
    </row>
    <row r="1558" spans="1:22" ht="16.5" thickBot="1" x14ac:dyDescent="0.3">
      <c r="A1558" s="15"/>
      <c r="G1558" s="24"/>
      <c r="H1558" s="9" t="s">
        <v>2627</v>
      </c>
    </row>
    <row r="1559" spans="1:22" ht="16.5" thickBot="1" x14ac:dyDescent="0.3">
      <c r="A1559" s="15"/>
      <c r="G1559" s="24"/>
      <c r="H1559" s="9" t="s">
        <v>2628</v>
      </c>
    </row>
    <row r="1560" spans="1:22" ht="16.5" thickBot="1" x14ac:dyDescent="0.3">
      <c r="A1560" s="15" t="s">
        <v>853</v>
      </c>
      <c r="B1560" s="16" t="s">
        <v>1697</v>
      </c>
      <c r="C1560" s="16" t="s">
        <v>1884</v>
      </c>
      <c r="D1560" s="16">
        <v>225</v>
      </c>
      <c r="E1560" s="16">
        <v>45</v>
      </c>
      <c r="F1560" s="16">
        <v>17</v>
      </c>
      <c r="G1560" s="24" t="s">
        <v>2202</v>
      </c>
      <c r="H1560" s="9" t="s">
        <v>2896</v>
      </c>
      <c r="I1560" t="s">
        <v>1718</v>
      </c>
      <c r="J1560" t="s">
        <v>1995</v>
      </c>
      <c r="K1560">
        <v>94</v>
      </c>
      <c r="L1560">
        <f>VLOOKUP(K1560,Sheet4!$A$2:$B$73,2,FALSE)</f>
        <v>670</v>
      </c>
      <c r="M1560" t="s">
        <v>2043</v>
      </c>
      <c r="N1560">
        <f t="shared" ref="N1560:N1607" si="30">IF(M1560="L",120,IF(M1560="M", 130, IF(M1560="N",140, IF(M1560="P",150,IF(M1560="Q",160,IF(M1560="R",170,IF(M1560="S",180,IF(M1560="T",190,IF(M1560="H",210, IF(M1560="V",240,IF(M1560="W",270,IF(M1560="Y",300,"error"))))))))))))</f>
        <v>270</v>
      </c>
      <c r="O1560" t="s">
        <v>85</v>
      </c>
      <c r="P1560" t="s">
        <v>2067</v>
      </c>
      <c r="Q1560" t="s">
        <v>80</v>
      </c>
      <c r="R1560">
        <v>300</v>
      </c>
      <c r="S1560" t="s">
        <v>79</v>
      </c>
      <c r="T1560" t="s">
        <v>82</v>
      </c>
      <c r="U1560" t="s">
        <v>82</v>
      </c>
      <c r="V1560">
        <v>4</v>
      </c>
    </row>
    <row r="1561" spans="1:22" ht="16.5" thickBot="1" x14ac:dyDescent="0.3">
      <c r="A1561" s="15"/>
      <c r="G1561" s="24"/>
      <c r="H1561" s="9" t="s">
        <v>2897</v>
      </c>
    </row>
    <row r="1562" spans="1:22" ht="16.5" thickBot="1" x14ac:dyDescent="0.3">
      <c r="A1562" s="15"/>
      <c r="G1562" s="24"/>
      <c r="H1562" s="9" t="s">
        <v>2898</v>
      </c>
    </row>
    <row r="1563" spans="1:22" ht="16.5" thickBot="1" x14ac:dyDescent="0.3">
      <c r="A1563" s="15" t="s">
        <v>832</v>
      </c>
      <c r="B1563" s="16" t="s">
        <v>75</v>
      </c>
      <c r="C1563" s="16" t="s">
        <v>2279</v>
      </c>
      <c r="D1563" s="16">
        <v>225</v>
      </c>
      <c r="E1563" s="16">
        <v>55</v>
      </c>
      <c r="F1563" s="16">
        <v>16</v>
      </c>
      <c r="G1563" s="24" t="s">
        <v>2276</v>
      </c>
      <c r="I1563" t="s">
        <v>1718</v>
      </c>
      <c r="J1563" t="s">
        <v>1995</v>
      </c>
      <c r="K1563">
        <v>95</v>
      </c>
      <c r="L1563">
        <f>VLOOKUP(K1563,Sheet4!$A$2:$B$73,2,FALSE)</f>
        <v>690</v>
      </c>
      <c r="M1563" t="s">
        <v>2043</v>
      </c>
      <c r="N1563">
        <f t="shared" si="30"/>
        <v>270</v>
      </c>
      <c r="O1563" t="s">
        <v>2052</v>
      </c>
      <c r="P1563" t="s">
        <v>80</v>
      </c>
      <c r="Q1563" t="s">
        <v>80</v>
      </c>
      <c r="R1563">
        <v>340</v>
      </c>
      <c r="S1563" t="s">
        <v>79</v>
      </c>
      <c r="T1563" t="s">
        <v>82</v>
      </c>
      <c r="U1563" t="s">
        <v>82</v>
      </c>
      <c r="V1563" t="s">
        <v>2050</v>
      </c>
    </row>
    <row r="1564" spans="1:22" ht="16.5" thickBot="1" x14ac:dyDescent="0.3">
      <c r="A1564" s="15" t="s">
        <v>1286</v>
      </c>
      <c r="B1564" s="16" t="s">
        <v>1700</v>
      </c>
      <c r="C1564" s="16" t="s">
        <v>1731</v>
      </c>
      <c r="D1564" s="16">
        <v>275</v>
      </c>
      <c r="E1564" s="16">
        <v>35</v>
      </c>
      <c r="F1564" s="16">
        <v>20</v>
      </c>
      <c r="G1564" s="24" t="s">
        <v>2219</v>
      </c>
      <c r="I1564" t="s">
        <v>1718</v>
      </c>
      <c r="J1564" t="s">
        <v>1719</v>
      </c>
      <c r="K1564">
        <v>102</v>
      </c>
      <c r="L1564">
        <f>VLOOKUP(K1564,Sheet4!$A$2:$B$73,2,FALSE)</f>
        <v>850</v>
      </c>
      <c r="M1564" t="s">
        <v>2040</v>
      </c>
      <c r="N1564">
        <f t="shared" si="30"/>
        <v>300</v>
      </c>
      <c r="O1564" t="s">
        <v>85</v>
      </c>
      <c r="P1564" t="s">
        <v>2067</v>
      </c>
      <c r="Q1564" t="s">
        <v>80</v>
      </c>
      <c r="R1564">
        <v>220</v>
      </c>
      <c r="S1564" t="s">
        <v>79</v>
      </c>
      <c r="T1564" t="s">
        <v>2051</v>
      </c>
      <c r="U1564" t="s">
        <v>82</v>
      </c>
      <c r="V1564" t="s">
        <v>2050</v>
      </c>
    </row>
    <row r="1565" spans="1:22" ht="16.5" thickBot="1" x14ac:dyDescent="0.3">
      <c r="A1565" s="15" t="s">
        <v>856</v>
      </c>
      <c r="B1565" s="16" t="s">
        <v>1700</v>
      </c>
      <c r="C1565" s="16" t="s">
        <v>1752</v>
      </c>
      <c r="D1565" s="16">
        <v>215</v>
      </c>
      <c r="E1565" s="16">
        <v>60</v>
      </c>
      <c r="F1565" s="16">
        <v>17</v>
      </c>
      <c r="G1565" s="24" t="s">
        <v>2230</v>
      </c>
      <c r="I1565" t="s">
        <v>77</v>
      </c>
      <c r="J1565" t="s">
        <v>1719</v>
      </c>
      <c r="K1565">
        <v>100</v>
      </c>
      <c r="L1565">
        <f>VLOOKUP(K1565,Sheet4!$A$2:$B$73,2,FALSE)</f>
        <v>800</v>
      </c>
      <c r="M1565" t="s">
        <v>2041</v>
      </c>
      <c r="N1565">
        <f t="shared" si="30"/>
        <v>210</v>
      </c>
      <c r="O1565" t="s">
        <v>85</v>
      </c>
      <c r="P1565" t="s">
        <v>80</v>
      </c>
      <c r="Q1565" t="s">
        <v>81</v>
      </c>
      <c r="R1565">
        <v>440</v>
      </c>
      <c r="S1565" t="s">
        <v>79</v>
      </c>
      <c r="T1565" t="s">
        <v>82</v>
      </c>
      <c r="U1565" t="s">
        <v>82</v>
      </c>
      <c r="V1565" t="s">
        <v>2050</v>
      </c>
    </row>
    <row r="1566" spans="1:22" ht="16.5" thickBot="1" x14ac:dyDescent="0.3">
      <c r="A1566" s="15" t="s">
        <v>857</v>
      </c>
      <c r="B1566" s="16" t="s">
        <v>1697</v>
      </c>
      <c r="C1566" s="16" t="s">
        <v>1762</v>
      </c>
      <c r="D1566" s="16">
        <v>275</v>
      </c>
      <c r="E1566" s="16">
        <v>70</v>
      </c>
      <c r="F1566" s="16">
        <v>17</v>
      </c>
      <c r="G1566" s="24" t="s">
        <v>2187</v>
      </c>
      <c r="H1566" s="9" t="s">
        <v>2831</v>
      </c>
      <c r="I1566" t="s">
        <v>77</v>
      </c>
      <c r="J1566" t="s">
        <v>84</v>
      </c>
      <c r="K1566" t="s">
        <v>1999</v>
      </c>
      <c r="L1566" t="s">
        <v>2089</v>
      </c>
      <c r="M1566" t="s">
        <v>2044</v>
      </c>
      <c r="N1566">
        <f t="shared" si="30"/>
        <v>170</v>
      </c>
      <c r="O1566" t="s">
        <v>2053</v>
      </c>
      <c r="P1566" t="s">
        <v>2081</v>
      </c>
      <c r="Q1566" t="s">
        <v>2081</v>
      </c>
      <c r="R1566" t="s">
        <v>2081</v>
      </c>
      <c r="S1566" t="s">
        <v>2640</v>
      </c>
      <c r="T1566" t="s">
        <v>82</v>
      </c>
      <c r="U1566" t="s">
        <v>82</v>
      </c>
      <c r="V1566">
        <v>10</v>
      </c>
    </row>
    <row r="1567" spans="1:22" ht="16.5" thickBot="1" x14ac:dyDescent="0.3">
      <c r="A1567" s="15"/>
      <c r="G1567" s="24"/>
      <c r="H1567" s="9" t="s">
        <v>2832</v>
      </c>
    </row>
    <row r="1568" spans="1:22" ht="16.5" thickBot="1" x14ac:dyDescent="0.3">
      <c r="A1568" s="15"/>
      <c r="G1568" s="24"/>
      <c r="H1568" s="9" t="s">
        <v>2833</v>
      </c>
    </row>
    <row r="1569" spans="1:22" ht="16.5" thickBot="1" x14ac:dyDescent="0.3">
      <c r="A1569" s="15" t="s">
        <v>858</v>
      </c>
      <c r="B1569" s="16" t="s">
        <v>1702</v>
      </c>
      <c r="C1569" s="16" t="s">
        <v>1906</v>
      </c>
      <c r="D1569" s="16">
        <v>265</v>
      </c>
      <c r="E1569" s="16">
        <v>65</v>
      </c>
      <c r="F1569" s="16">
        <v>17</v>
      </c>
      <c r="G1569" s="24" t="s">
        <v>2318</v>
      </c>
      <c r="I1569" t="s">
        <v>77</v>
      </c>
      <c r="J1569" t="s">
        <v>1719</v>
      </c>
      <c r="K1569">
        <v>112</v>
      </c>
      <c r="L1569">
        <f>VLOOKUP(K1569,Sheet4!$A$2:$B$73,2,FALSE)</f>
        <v>1120</v>
      </c>
      <c r="M1569" t="s">
        <v>78</v>
      </c>
      <c r="N1569">
        <f t="shared" si="30"/>
        <v>180</v>
      </c>
      <c r="O1569" t="s">
        <v>2052</v>
      </c>
      <c r="P1569" t="s">
        <v>80</v>
      </c>
      <c r="Q1569" t="s">
        <v>80</v>
      </c>
      <c r="R1569">
        <v>360</v>
      </c>
      <c r="S1569" t="s">
        <v>79</v>
      </c>
      <c r="T1569" t="s">
        <v>2051</v>
      </c>
      <c r="U1569" t="s">
        <v>82</v>
      </c>
      <c r="V1569" t="s">
        <v>2050</v>
      </c>
    </row>
    <row r="1570" spans="1:22" ht="16.5" thickBot="1" x14ac:dyDescent="0.3">
      <c r="A1570" s="15" t="s">
        <v>859</v>
      </c>
      <c r="B1570" s="16" t="s">
        <v>1701</v>
      </c>
      <c r="C1570" s="16" t="s">
        <v>1880</v>
      </c>
      <c r="D1570" s="16">
        <v>185</v>
      </c>
      <c r="E1570" s="16">
        <v>70</v>
      </c>
      <c r="F1570" s="16">
        <v>14</v>
      </c>
      <c r="G1570" s="24" t="s">
        <v>2354</v>
      </c>
      <c r="I1570" t="s">
        <v>1718</v>
      </c>
      <c r="J1570" t="s">
        <v>1719</v>
      </c>
      <c r="K1570">
        <v>88</v>
      </c>
      <c r="L1570">
        <f>VLOOKUP(K1570,Sheet4!$A$2:$B$73,2,FALSE)</f>
        <v>560</v>
      </c>
      <c r="M1570" t="s">
        <v>2045</v>
      </c>
      <c r="N1570">
        <f t="shared" si="30"/>
        <v>190</v>
      </c>
      <c r="O1570" t="s">
        <v>2052</v>
      </c>
      <c r="P1570" t="s">
        <v>81</v>
      </c>
      <c r="Q1570" t="s">
        <v>81</v>
      </c>
      <c r="R1570">
        <v>440</v>
      </c>
      <c r="S1570" t="s">
        <v>79</v>
      </c>
      <c r="T1570" t="s">
        <v>82</v>
      </c>
      <c r="U1570" t="s">
        <v>82</v>
      </c>
      <c r="V1570" t="s">
        <v>2050</v>
      </c>
    </row>
    <row r="1571" spans="1:22" ht="16.5" thickBot="1" x14ac:dyDescent="0.3">
      <c r="A1571" s="15" t="s">
        <v>860</v>
      </c>
      <c r="B1571" s="16" t="s">
        <v>1700</v>
      </c>
      <c r="C1571" s="16" t="s">
        <v>1752</v>
      </c>
      <c r="D1571" s="16">
        <v>215</v>
      </c>
      <c r="E1571" s="16">
        <v>75</v>
      </c>
      <c r="F1571" s="16">
        <v>14</v>
      </c>
      <c r="G1571" s="24" t="s">
        <v>2230</v>
      </c>
      <c r="I1571" t="s">
        <v>77</v>
      </c>
      <c r="J1571" t="s">
        <v>1719</v>
      </c>
      <c r="K1571">
        <v>98</v>
      </c>
      <c r="L1571">
        <f>VLOOKUP(K1571,Sheet4!$A$2:$B$73,2,FALSE)</f>
        <v>750</v>
      </c>
      <c r="M1571" t="s">
        <v>2039</v>
      </c>
      <c r="N1571">
        <f t="shared" si="30"/>
        <v>160</v>
      </c>
      <c r="O1571" t="s">
        <v>2054</v>
      </c>
      <c r="P1571" t="s">
        <v>2081</v>
      </c>
      <c r="Q1571" t="s">
        <v>2081</v>
      </c>
      <c r="R1571" t="s">
        <v>2081</v>
      </c>
      <c r="S1571" t="s">
        <v>79</v>
      </c>
      <c r="T1571" t="s">
        <v>82</v>
      </c>
      <c r="U1571" t="s">
        <v>82</v>
      </c>
      <c r="V1571">
        <v>6</v>
      </c>
    </row>
    <row r="1572" spans="1:22" ht="16.5" thickBot="1" x14ac:dyDescent="0.3">
      <c r="A1572" s="15" t="s">
        <v>861</v>
      </c>
      <c r="B1572" s="16" t="s">
        <v>1704</v>
      </c>
      <c r="C1572" s="16" t="s">
        <v>1907</v>
      </c>
      <c r="D1572" s="16">
        <v>165</v>
      </c>
      <c r="E1572" s="16">
        <v>70</v>
      </c>
      <c r="F1572" s="16">
        <v>14</v>
      </c>
      <c r="G1572" s="24" t="s">
        <v>2386</v>
      </c>
      <c r="I1572" t="s">
        <v>1718</v>
      </c>
      <c r="J1572" t="s">
        <v>1719</v>
      </c>
      <c r="K1572">
        <v>81</v>
      </c>
      <c r="L1572">
        <f>VLOOKUP(K1572,Sheet4!$A$2:$B$73,2,FALSE)</f>
        <v>462</v>
      </c>
      <c r="M1572" t="s">
        <v>2045</v>
      </c>
      <c r="N1572">
        <f t="shared" si="30"/>
        <v>190</v>
      </c>
      <c r="O1572" t="s">
        <v>2052</v>
      </c>
      <c r="P1572" t="s">
        <v>80</v>
      </c>
      <c r="Q1572" t="s">
        <v>80</v>
      </c>
      <c r="R1572">
        <v>400</v>
      </c>
      <c r="S1572" t="s">
        <v>79</v>
      </c>
      <c r="T1572" t="s">
        <v>82</v>
      </c>
      <c r="U1572" t="s">
        <v>82</v>
      </c>
      <c r="V1572" t="s">
        <v>2050</v>
      </c>
    </row>
    <row r="1573" spans="1:22" ht="16.5" thickBot="1" x14ac:dyDescent="0.3">
      <c r="A1573" s="15" t="s">
        <v>862</v>
      </c>
      <c r="B1573" s="16" t="s">
        <v>1710</v>
      </c>
      <c r="C1573" s="16" t="s">
        <v>2600</v>
      </c>
      <c r="D1573" s="16">
        <v>245</v>
      </c>
      <c r="E1573" s="16">
        <v>75</v>
      </c>
      <c r="F1573" s="16">
        <v>16</v>
      </c>
      <c r="G1573" s="24" t="s">
        <v>2601</v>
      </c>
      <c r="I1573" t="s">
        <v>77</v>
      </c>
      <c r="J1573" t="s">
        <v>1719</v>
      </c>
      <c r="K1573" t="s">
        <v>2001</v>
      </c>
      <c r="L1573" t="s">
        <v>2088</v>
      </c>
      <c r="M1573" t="s">
        <v>2039</v>
      </c>
      <c r="N1573">
        <f t="shared" si="30"/>
        <v>160</v>
      </c>
      <c r="O1573" t="s">
        <v>2053</v>
      </c>
      <c r="P1573" t="s">
        <v>2081</v>
      </c>
      <c r="Q1573" t="s">
        <v>2081</v>
      </c>
      <c r="R1573" t="s">
        <v>2081</v>
      </c>
      <c r="S1573" t="s">
        <v>79</v>
      </c>
      <c r="T1573" t="s">
        <v>82</v>
      </c>
      <c r="U1573" t="s">
        <v>82</v>
      </c>
      <c r="V1573">
        <v>10</v>
      </c>
    </row>
    <row r="1574" spans="1:22" ht="16.5" thickBot="1" x14ac:dyDescent="0.3">
      <c r="A1574" s="15" t="s">
        <v>863</v>
      </c>
      <c r="B1574" s="16" t="s">
        <v>1697</v>
      </c>
      <c r="C1574" s="16" t="s">
        <v>1805</v>
      </c>
      <c r="D1574" s="16">
        <v>325</v>
      </c>
      <c r="E1574" s="16">
        <v>65</v>
      </c>
      <c r="F1574" s="16">
        <v>18</v>
      </c>
      <c r="G1574" s="24" t="s">
        <v>2195</v>
      </c>
      <c r="H1574" s="9" t="s">
        <v>2869</v>
      </c>
      <c r="I1574" t="s">
        <v>77</v>
      </c>
      <c r="J1574" t="s">
        <v>84</v>
      </c>
      <c r="K1574" t="s">
        <v>2013</v>
      </c>
      <c r="L1574" t="s">
        <v>2130</v>
      </c>
      <c r="M1574" t="s">
        <v>2039</v>
      </c>
      <c r="N1574">
        <f t="shared" si="30"/>
        <v>160</v>
      </c>
      <c r="O1574" t="s">
        <v>2053</v>
      </c>
      <c r="P1574" t="s">
        <v>2081</v>
      </c>
      <c r="Q1574" t="s">
        <v>2081</v>
      </c>
      <c r="R1574" t="s">
        <v>2081</v>
      </c>
      <c r="S1574" t="s">
        <v>2638</v>
      </c>
      <c r="T1574" t="s">
        <v>82</v>
      </c>
      <c r="U1574" t="s">
        <v>82</v>
      </c>
      <c r="V1574">
        <v>10</v>
      </c>
    </row>
    <row r="1575" spans="1:22" ht="16.5" thickBot="1" x14ac:dyDescent="0.3">
      <c r="A1575" s="15"/>
      <c r="G1575" s="24"/>
      <c r="H1575" s="9" t="s">
        <v>2870</v>
      </c>
    </row>
    <row r="1576" spans="1:22" ht="16.5" thickBot="1" x14ac:dyDescent="0.3">
      <c r="A1576" s="15"/>
      <c r="G1576" s="24"/>
      <c r="H1576" s="9" t="s">
        <v>2871</v>
      </c>
    </row>
    <row r="1577" spans="1:22" ht="16.5" thickBot="1" x14ac:dyDescent="0.3">
      <c r="A1577" s="15" t="s">
        <v>864</v>
      </c>
      <c r="B1577" s="16" t="s">
        <v>75</v>
      </c>
      <c r="C1577" s="16" t="s">
        <v>1786</v>
      </c>
      <c r="D1577" s="16">
        <v>235</v>
      </c>
      <c r="E1577" s="16">
        <v>60</v>
      </c>
      <c r="F1577" s="16">
        <v>16</v>
      </c>
      <c r="G1577" s="24" t="s">
        <v>2242</v>
      </c>
      <c r="I1577" t="s">
        <v>77</v>
      </c>
      <c r="J1577" t="s">
        <v>1720</v>
      </c>
      <c r="K1577">
        <v>100</v>
      </c>
      <c r="L1577">
        <f>VLOOKUP(K1577,Sheet4!$A$2:$B$73,2,FALSE)</f>
        <v>800</v>
      </c>
      <c r="M1577" t="s">
        <v>2041</v>
      </c>
      <c r="N1577">
        <f t="shared" si="30"/>
        <v>210</v>
      </c>
      <c r="O1577" t="s">
        <v>2052</v>
      </c>
      <c r="P1577" t="s">
        <v>80</v>
      </c>
      <c r="Q1577" t="s">
        <v>81</v>
      </c>
      <c r="R1577">
        <v>740</v>
      </c>
      <c r="S1577" t="s">
        <v>79</v>
      </c>
      <c r="T1577" t="s">
        <v>82</v>
      </c>
      <c r="U1577" t="s">
        <v>82</v>
      </c>
      <c r="V1577" t="s">
        <v>2050</v>
      </c>
    </row>
    <row r="1578" spans="1:22" ht="16.5" thickBot="1" x14ac:dyDescent="0.3">
      <c r="A1578" s="15" t="s">
        <v>1436</v>
      </c>
      <c r="B1578" s="16" t="s">
        <v>1700</v>
      </c>
      <c r="C1578" s="16" t="s">
        <v>1731</v>
      </c>
      <c r="D1578" s="16">
        <v>245</v>
      </c>
      <c r="E1578" s="16">
        <v>35</v>
      </c>
      <c r="F1578" s="16">
        <v>20</v>
      </c>
      <c r="G1578" s="24" t="s">
        <v>2219</v>
      </c>
      <c r="I1578" t="s">
        <v>1718</v>
      </c>
      <c r="J1578" t="s">
        <v>1719</v>
      </c>
      <c r="K1578">
        <v>95</v>
      </c>
      <c r="L1578">
        <f>VLOOKUP(K1578,Sheet4!$A$2:$B$73,2,FALSE)</f>
        <v>690</v>
      </c>
      <c r="M1578" t="s">
        <v>2040</v>
      </c>
      <c r="N1578">
        <f t="shared" si="30"/>
        <v>300</v>
      </c>
      <c r="O1578" t="s">
        <v>85</v>
      </c>
      <c r="P1578" t="s">
        <v>2067</v>
      </c>
      <c r="Q1578" t="s">
        <v>80</v>
      </c>
      <c r="R1578">
        <v>220</v>
      </c>
      <c r="S1578" t="s">
        <v>79</v>
      </c>
      <c r="T1578" t="s">
        <v>2051</v>
      </c>
      <c r="U1578" t="s">
        <v>82</v>
      </c>
      <c r="V1578" t="s">
        <v>2050</v>
      </c>
    </row>
    <row r="1579" spans="1:22" ht="16.5" thickBot="1" x14ac:dyDescent="0.3">
      <c r="A1579" s="15" t="s">
        <v>866</v>
      </c>
      <c r="B1579" s="16" t="s">
        <v>1700</v>
      </c>
      <c r="C1579" s="16" t="s">
        <v>1792</v>
      </c>
      <c r="D1579" s="16">
        <v>275</v>
      </c>
      <c r="E1579" s="16">
        <v>65</v>
      </c>
      <c r="F1579" s="16">
        <v>18</v>
      </c>
      <c r="G1579" s="24" t="s">
        <v>2235</v>
      </c>
      <c r="I1579" t="s">
        <v>77</v>
      </c>
      <c r="J1579" t="s">
        <v>1719</v>
      </c>
      <c r="K1579">
        <v>116</v>
      </c>
      <c r="L1579">
        <f>VLOOKUP(K1579,Sheet4!$A$2:$B$73,2,FALSE)</f>
        <v>1250</v>
      </c>
      <c r="M1579" t="s">
        <v>2045</v>
      </c>
      <c r="N1579">
        <f t="shared" si="30"/>
        <v>190</v>
      </c>
      <c r="O1579" t="s">
        <v>2052</v>
      </c>
      <c r="P1579" t="s">
        <v>80</v>
      </c>
      <c r="Q1579" t="s">
        <v>80</v>
      </c>
      <c r="R1579">
        <v>740</v>
      </c>
      <c r="S1579" t="s">
        <v>79</v>
      </c>
      <c r="T1579" t="s">
        <v>82</v>
      </c>
      <c r="U1579" t="s">
        <v>82</v>
      </c>
      <c r="V1579" t="s">
        <v>2050</v>
      </c>
    </row>
    <row r="1580" spans="1:22" ht="16.5" thickBot="1" x14ac:dyDescent="0.3">
      <c r="A1580" s="15" t="s">
        <v>867</v>
      </c>
      <c r="B1580" s="16" t="s">
        <v>1697</v>
      </c>
      <c r="C1580" s="16" t="s">
        <v>1851</v>
      </c>
      <c r="D1580" s="16">
        <v>205</v>
      </c>
      <c r="E1580" s="16">
        <v>60</v>
      </c>
      <c r="F1580" s="16">
        <v>16</v>
      </c>
      <c r="G1580" s="24" t="s">
        <v>2181</v>
      </c>
      <c r="H1580" s="9" t="s">
        <v>2828</v>
      </c>
      <c r="I1580" t="s">
        <v>1718</v>
      </c>
      <c r="J1580" t="s">
        <v>1720</v>
      </c>
      <c r="K1580">
        <v>92</v>
      </c>
      <c r="L1580">
        <f>VLOOKUP(K1580,Sheet4!$A$2:$B$73,2,FALSE)</f>
        <v>630</v>
      </c>
      <c r="M1580" t="s">
        <v>2041</v>
      </c>
      <c r="N1580">
        <f t="shared" si="30"/>
        <v>210</v>
      </c>
      <c r="O1580" t="s">
        <v>2052</v>
      </c>
      <c r="P1580" t="s">
        <v>80</v>
      </c>
      <c r="Q1580" t="s">
        <v>80</v>
      </c>
      <c r="R1580">
        <v>620</v>
      </c>
      <c r="S1580" t="s">
        <v>79</v>
      </c>
      <c r="T1580" t="s">
        <v>82</v>
      </c>
      <c r="U1580" t="s">
        <v>82</v>
      </c>
      <c r="V1580">
        <v>4</v>
      </c>
    </row>
    <row r="1581" spans="1:22" ht="16.5" thickBot="1" x14ac:dyDescent="0.3">
      <c r="A1581" s="15"/>
      <c r="G1581" s="24"/>
      <c r="H1581" s="9" t="s">
        <v>2829</v>
      </c>
    </row>
    <row r="1582" spans="1:22" ht="16.5" thickBot="1" x14ac:dyDescent="0.3">
      <c r="A1582" s="15"/>
      <c r="G1582" s="24"/>
      <c r="H1582" s="9" t="s">
        <v>2830</v>
      </c>
    </row>
    <row r="1583" spans="1:22" ht="16.5" thickBot="1" x14ac:dyDescent="0.3">
      <c r="A1583" s="15" t="s">
        <v>708</v>
      </c>
      <c r="B1583" s="16" t="s">
        <v>75</v>
      </c>
      <c r="C1583" s="16" t="s">
        <v>1864</v>
      </c>
      <c r="D1583" s="16">
        <v>235</v>
      </c>
      <c r="E1583" s="16">
        <v>55</v>
      </c>
      <c r="F1583" s="16">
        <v>19</v>
      </c>
      <c r="G1583" s="24" t="s">
        <v>2283</v>
      </c>
      <c r="I1583" t="s">
        <v>77</v>
      </c>
      <c r="J1583" t="s">
        <v>1719</v>
      </c>
      <c r="K1583">
        <v>101</v>
      </c>
      <c r="L1583">
        <f>VLOOKUP(K1583,Sheet4!$A$2:$B$73,2,FALSE)</f>
        <v>825</v>
      </c>
      <c r="M1583" t="s">
        <v>2043</v>
      </c>
      <c r="N1583">
        <f t="shared" si="30"/>
        <v>270</v>
      </c>
      <c r="O1583" t="s">
        <v>2052</v>
      </c>
      <c r="P1583" t="s">
        <v>80</v>
      </c>
      <c r="Q1583" t="s">
        <v>80</v>
      </c>
      <c r="R1583">
        <v>240</v>
      </c>
      <c r="S1583" t="s">
        <v>79</v>
      </c>
      <c r="T1583" t="s">
        <v>2051</v>
      </c>
      <c r="U1583" t="s">
        <v>82</v>
      </c>
      <c r="V1583" t="s">
        <v>2050</v>
      </c>
    </row>
    <row r="1584" spans="1:22" ht="16.5" thickBot="1" x14ac:dyDescent="0.3">
      <c r="A1584" s="15" t="s">
        <v>869</v>
      </c>
      <c r="B1584" s="16" t="s">
        <v>1700</v>
      </c>
      <c r="C1584" s="16" t="s">
        <v>1752</v>
      </c>
      <c r="D1584" s="16">
        <v>275</v>
      </c>
      <c r="E1584" s="16">
        <v>70</v>
      </c>
      <c r="F1584" s="16">
        <v>16</v>
      </c>
      <c r="G1584" s="24" t="s">
        <v>2230</v>
      </c>
      <c r="I1584" t="s">
        <v>77</v>
      </c>
      <c r="J1584" t="s">
        <v>1719</v>
      </c>
      <c r="K1584">
        <v>114</v>
      </c>
      <c r="L1584">
        <f>VLOOKUP(K1584,Sheet4!$A$2:$B$73,2,FALSE)</f>
        <v>1180</v>
      </c>
      <c r="M1584" t="s">
        <v>2045</v>
      </c>
      <c r="N1584">
        <f t="shared" si="30"/>
        <v>190</v>
      </c>
      <c r="O1584" t="s">
        <v>2052</v>
      </c>
      <c r="P1584" t="s">
        <v>80</v>
      </c>
      <c r="Q1584" t="s">
        <v>81</v>
      </c>
      <c r="R1584">
        <v>440</v>
      </c>
      <c r="S1584" t="s">
        <v>2638</v>
      </c>
      <c r="T1584" t="s">
        <v>82</v>
      </c>
      <c r="U1584" t="s">
        <v>82</v>
      </c>
      <c r="V1584" t="s">
        <v>2050</v>
      </c>
    </row>
    <row r="1585" spans="1:22" ht="16.5" thickBot="1" x14ac:dyDescent="0.3">
      <c r="A1585" s="15" t="s">
        <v>870</v>
      </c>
      <c r="B1585" s="16" t="s">
        <v>1697</v>
      </c>
      <c r="C1585" s="16" t="s">
        <v>1851</v>
      </c>
      <c r="D1585" s="16">
        <v>235</v>
      </c>
      <c r="E1585" s="16">
        <v>45</v>
      </c>
      <c r="F1585" s="16">
        <v>17</v>
      </c>
      <c r="G1585" s="24" t="s">
        <v>2181</v>
      </c>
      <c r="H1585" s="9" t="s">
        <v>2828</v>
      </c>
      <c r="I1585" t="s">
        <v>1718</v>
      </c>
      <c r="J1585" t="s">
        <v>1720</v>
      </c>
      <c r="K1585">
        <v>94</v>
      </c>
      <c r="L1585">
        <f>VLOOKUP(K1585,Sheet4!$A$2:$B$73,2,FALSE)</f>
        <v>670</v>
      </c>
      <c r="M1585" t="s">
        <v>2041</v>
      </c>
      <c r="N1585">
        <f t="shared" si="30"/>
        <v>210</v>
      </c>
      <c r="O1585" t="s">
        <v>2052</v>
      </c>
      <c r="P1585" t="s">
        <v>80</v>
      </c>
      <c r="Q1585" t="s">
        <v>80</v>
      </c>
      <c r="R1585">
        <v>620</v>
      </c>
      <c r="S1585" t="s">
        <v>79</v>
      </c>
      <c r="T1585" t="s">
        <v>82</v>
      </c>
      <c r="U1585" t="s">
        <v>82</v>
      </c>
      <c r="V1585">
        <v>4</v>
      </c>
    </row>
    <row r="1586" spans="1:22" ht="16.5" thickBot="1" x14ac:dyDescent="0.3">
      <c r="A1586" s="15"/>
      <c r="G1586" s="24"/>
      <c r="H1586" s="9" t="s">
        <v>2829</v>
      </c>
    </row>
    <row r="1587" spans="1:22" ht="16.5" thickBot="1" x14ac:dyDescent="0.3">
      <c r="A1587" s="15"/>
      <c r="G1587" s="24"/>
      <c r="H1587" s="9" t="s">
        <v>2830</v>
      </c>
    </row>
    <row r="1588" spans="1:22" ht="16.5" thickBot="1" x14ac:dyDescent="0.3">
      <c r="A1588" s="15" t="s">
        <v>871</v>
      </c>
      <c r="B1588" s="16" t="s">
        <v>1700</v>
      </c>
      <c r="C1588" s="16" t="s">
        <v>1731</v>
      </c>
      <c r="D1588" s="16">
        <v>265</v>
      </c>
      <c r="E1588" s="16">
        <v>40</v>
      </c>
      <c r="F1588" s="16">
        <v>21</v>
      </c>
      <c r="G1588" s="24" t="s">
        <v>2219</v>
      </c>
      <c r="I1588" t="s">
        <v>77</v>
      </c>
      <c r="J1588" t="s">
        <v>1719</v>
      </c>
      <c r="K1588">
        <v>105</v>
      </c>
      <c r="L1588">
        <f>VLOOKUP(K1588,Sheet4!$A$2:$B$73,2,FALSE)</f>
        <v>925</v>
      </c>
      <c r="M1588" t="s">
        <v>2040</v>
      </c>
      <c r="N1588">
        <f t="shared" si="30"/>
        <v>300</v>
      </c>
      <c r="O1588" t="s">
        <v>85</v>
      </c>
      <c r="P1588" t="s">
        <v>2067</v>
      </c>
      <c r="Q1588" t="s">
        <v>80</v>
      </c>
      <c r="R1588">
        <v>220</v>
      </c>
      <c r="S1588" t="s">
        <v>79</v>
      </c>
      <c r="T1588" t="s">
        <v>2051</v>
      </c>
      <c r="U1588" t="s">
        <v>82</v>
      </c>
      <c r="V1588" t="s">
        <v>2050</v>
      </c>
    </row>
    <row r="1589" spans="1:22" ht="16.5" thickBot="1" x14ac:dyDescent="0.3">
      <c r="A1589" s="15" t="s">
        <v>872</v>
      </c>
      <c r="B1589" s="16" t="s">
        <v>1699</v>
      </c>
      <c r="C1589" s="16" t="s">
        <v>1751</v>
      </c>
      <c r="D1589" s="16">
        <v>205</v>
      </c>
      <c r="E1589" s="16">
        <v>55</v>
      </c>
      <c r="F1589" s="16">
        <v>16</v>
      </c>
      <c r="G1589" s="24" t="s">
        <v>2374</v>
      </c>
      <c r="I1589" t="s">
        <v>1718</v>
      </c>
      <c r="J1589" t="s">
        <v>1719</v>
      </c>
      <c r="K1589">
        <v>91</v>
      </c>
      <c r="L1589">
        <f>VLOOKUP(K1589,Sheet4!$A$2:$B$73,2,FALSE)</f>
        <v>615</v>
      </c>
      <c r="M1589" t="s">
        <v>2041</v>
      </c>
      <c r="N1589">
        <f t="shared" si="30"/>
        <v>210</v>
      </c>
      <c r="O1589" t="s">
        <v>2052</v>
      </c>
      <c r="P1589" t="s">
        <v>80</v>
      </c>
      <c r="Q1589" t="s">
        <v>81</v>
      </c>
      <c r="R1589">
        <v>550</v>
      </c>
      <c r="S1589" t="s">
        <v>79</v>
      </c>
      <c r="T1589" t="s">
        <v>82</v>
      </c>
      <c r="U1589" t="s">
        <v>82</v>
      </c>
      <c r="V1589" t="s">
        <v>2050</v>
      </c>
    </row>
    <row r="1590" spans="1:22" ht="16.5" thickBot="1" x14ac:dyDescent="0.3">
      <c r="A1590" s="15" t="s">
        <v>873</v>
      </c>
      <c r="B1590" s="16" t="s">
        <v>1700</v>
      </c>
      <c r="C1590" s="16" t="s">
        <v>1817</v>
      </c>
      <c r="D1590" s="16">
        <v>245</v>
      </c>
      <c r="E1590" s="16">
        <v>70</v>
      </c>
      <c r="F1590" s="16">
        <v>16</v>
      </c>
      <c r="G1590" s="24" t="s">
        <v>2229</v>
      </c>
      <c r="I1590" t="s">
        <v>77</v>
      </c>
      <c r="J1590" t="s">
        <v>84</v>
      </c>
      <c r="K1590">
        <v>111</v>
      </c>
      <c r="L1590">
        <f>VLOOKUP(K1590,Sheet4!$A$2:$B$73,2,FALSE)</f>
        <v>1090</v>
      </c>
      <c r="M1590" t="s">
        <v>2045</v>
      </c>
      <c r="N1590">
        <f t="shared" si="30"/>
        <v>190</v>
      </c>
      <c r="O1590" t="s">
        <v>85</v>
      </c>
      <c r="P1590" t="s">
        <v>80</v>
      </c>
      <c r="Q1590" t="s">
        <v>81</v>
      </c>
      <c r="R1590">
        <v>640</v>
      </c>
      <c r="S1590" t="s">
        <v>79</v>
      </c>
      <c r="T1590" t="s">
        <v>82</v>
      </c>
      <c r="U1590" t="s">
        <v>82</v>
      </c>
      <c r="V1590" t="s">
        <v>2050</v>
      </c>
    </row>
    <row r="1591" spans="1:22" ht="16.5" thickBot="1" x14ac:dyDescent="0.3">
      <c r="A1591" s="15" t="s">
        <v>874</v>
      </c>
      <c r="B1591" s="16" t="s">
        <v>1700</v>
      </c>
      <c r="C1591" s="16" t="s">
        <v>1790</v>
      </c>
      <c r="D1591" s="16">
        <v>255</v>
      </c>
      <c r="E1591" s="16">
        <v>55</v>
      </c>
      <c r="F1591" s="16">
        <v>20</v>
      </c>
      <c r="G1591" s="24" t="s">
        <v>2234</v>
      </c>
      <c r="I1591" t="s">
        <v>77</v>
      </c>
      <c r="J1591" t="s">
        <v>1719</v>
      </c>
      <c r="K1591">
        <v>110</v>
      </c>
      <c r="L1591">
        <f>VLOOKUP(K1591,Sheet4!$A$2:$B$73,2,FALSE)</f>
        <v>1060</v>
      </c>
      <c r="M1591" t="s">
        <v>2043</v>
      </c>
      <c r="N1591">
        <f t="shared" si="30"/>
        <v>270</v>
      </c>
      <c r="O1591" t="s">
        <v>85</v>
      </c>
      <c r="P1591" t="s">
        <v>80</v>
      </c>
      <c r="Q1591" t="s">
        <v>80</v>
      </c>
      <c r="R1591">
        <v>600</v>
      </c>
      <c r="S1591" t="s">
        <v>79</v>
      </c>
      <c r="T1591" t="s">
        <v>82</v>
      </c>
      <c r="U1591" t="s">
        <v>82</v>
      </c>
      <c r="V1591" t="s">
        <v>2050</v>
      </c>
    </row>
    <row r="1592" spans="1:22" ht="16.5" thickBot="1" x14ac:dyDescent="0.3">
      <c r="A1592" s="15" t="s">
        <v>1112</v>
      </c>
      <c r="B1592" s="16" t="s">
        <v>75</v>
      </c>
      <c r="C1592" s="16" t="s">
        <v>1908</v>
      </c>
      <c r="D1592" s="16">
        <v>245</v>
      </c>
      <c r="E1592" s="16">
        <v>45</v>
      </c>
      <c r="F1592" s="16">
        <v>19</v>
      </c>
      <c r="G1592" s="24" t="s">
        <v>2271</v>
      </c>
      <c r="I1592" t="s">
        <v>1718</v>
      </c>
      <c r="J1592" t="s">
        <v>1719</v>
      </c>
      <c r="K1592">
        <v>98</v>
      </c>
      <c r="L1592">
        <f>VLOOKUP(K1592,Sheet4!$A$2:$B$73,2,FALSE)</f>
        <v>750</v>
      </c>
      <c r="M1592" t="s">
        <v>2042</v>
      </c>
      <c r="N1592">
        <f t="shared" si="30"/>
        <v>240</v>
      </c>
      <c r="O1592" t="s">
        <v>2052</v>
      </c>
      <c r="P1592" t="s">
        <v>80</v>
      </c>
      <c r="Q1592" t="s">
        <v>80</v>
      </c>
      <c r="R1592">
        <v>440</v>
      </c>
      <c r="S1592" t="s">
        <v>79</v>
      </c>
      <c r="T1592" t="s">
        <v>2051</v>
      </c>
      <c r="U1592" t="s">
        <v>82</v>
      </c>
      <c r="V1592" t="s">
        <v>2050</v>
      </c>
    </row>
    <row r="1593" spans="1:22" ht="16.5" thickBot="1" x14ac:dyDescent="0.3">
      <c r="A1593" s="15" t="s">
        <v>876</v>
      </c>
      <c r="B1593" s="16" t="s">
        <v>1700</v>
      </c>
      <c r="C1593" s="16" t="s">
        <v>1731</v>
      </c>
      <c r="D1593" s="16">
        <v>245</v>
      </c>
      <c r="E1593" s="16">
        <v>45</v>
      </c>
      <c r="F1593" s="16">
        <v>19</v>
      </c>
      <c r="G1593" s="24" t="s">
        <v>2219</v>
      </c>
      <c r="I1593" t="s">
        <v>1718</v>
      </c>
      <c r="J1593" t="s">
        <v>1719</v>
      </c>
      <c r="K1593">
        <v>102</v>
      </c>
      <c r="L1593">
        <f>VLOOKUP(K1593,Sheet4!$A$2:$B$73,2,FALSE)</f>
        <v>850</v>
      </c>
      <c r="M1593" t="s">
        <v>2040</v>
      </c>
      <c r="N1593">
        <f t="shared" si="30"/>
        <v>300</v>
      </c>
      <c r="O1593" t="s">
        <v>85</v>
      </c>
      <c r="P1593" t="s">
        <v>2067</v>
      </c>
      <c r="Q1593" t="s">
        <v>80</v>
      </c>
      <c r="R1593">
        <v>220</v>
      </c>
      <c r="S1593" t="s">
        <v>79</v>
      </c>
      <c r="T1593" t="s">
        <v>2051</v>
      </c>
      <c r="U1593" t="s">
        <v>82</v>
      </c>
      <c r="V1593" t="s">
        <v>2050</v>
      </c>
    </row>
    <row r="1594" spans="1:22" ht="16.5" thickBot="1" x14ac:dyDescent="0.3">
      <c r="A1594" s="15" t="s">
        <v>877</v>
      </c>
      <c r="B1594" s="16" t="s">
        <v>1697</v>
      </c>
      <c r="C1594" s="16" t="s">
        <v>1856</v>
      </c>
      <c r="D1594" s="16">
        <v>235</v>
      </c>
      <c r="E1594" s="16">
        <v>65</v>
      </c>
      <c r="F1594" s="16">
        <v>16</v>
      </c>
      <c r="G1594" s="24" t="s">
        <v>2180</v>
      </c>
      <c r="H1594" s="9" t="s">
        <v>2825</v>
      </c>
      <c r="I1594" t="s">
        <v>1718</v>
      </c>
      <c r="J1594" t="s">
        <v>1720</v>
      </c>
      <c r="K1594">
        <v>103</v>
      </c>
      <c r="L1594">
        <f>VLOOKUP(K1594,Sheet4!$A$2:$B$73,2,FALSE)</f>
        <v>875</v>
      </c>
      <c r="M1594" t="s">
        <v>2045</v>
      </c>
      <c r="N1594">
        <f t="shared" si="30"/>
        <v>190</v>
      </c>
      <c r="O1594" t="s">
        <v>2052</v>
      </c>
      <c r="P1594" t="s">
        <v>80</v>
      </c>
      <c r="Q1594" t="s">
        <v>80</v>
      </c>
      <c r="R1594">
        <v>780</v>
      </c>
      <c r="S1594" t="s">
        <v>79</v>
      </c>
      <c r="T1594" t="s">
        <v>82</v>
      </c>
      <c r="U1594" t="s">
        <v>82</v>
      </c>
      <c r="V1594">
        <v>4</v>
      </c>
    </row>
    <row r="1595" spans="1:22" ht="16.5" thickBot="1" x14ac:dyDescent="0.3">
      <c r="A1595" s="15"/>
      <c r="G1595" s="24"/>
      <c r="H1595" s="9" t="s">
        <v>2826</v>
      </c>
    </row>
    <row r="1596" spans="1:22" ht="16.5" thickBot="1" x14ac:dyDescent="0.3">
      <c r="A1596" s="15"/>
      <c r="G1596" s="24"/>
      <c r="H1596" s="9" t="s">
        <v>2827</v>
      </c>
    </row>
    <row r="1597" spans="1:22" ht="16.5" thickBot="1" x14ac:dyDescent="0.3">
      <c r="A1597" s="15">
        <v>83997</v>
      </c>
      <c r="B1597" s="16" t="s">
        <v>1711</v>
      </c>
      <c r="C1597" s="16" t="s">
        <v>2588</v>
      </c>
      <c r="D1597" s="16">
        <v>225</v>
      </c>
      <c r="E1597" s="16">
        <v>70</v>
      </c>
      <c r="F1597" s="16">
        <v>16</v>
      </c>
      <c r="G1597" s="24" t="s">
        <v>2589</v>
      </c>
      <c r="I1597" t="s">
        <v>77</v>
      </c>
      <c r="J1597" t="s">
        <v>1719</v>
      </c>
      <c r="K1597">
        <v>101</v>
      </c>
      <c r="L1597">
        <f>VLOOKUP(K1597,Sheet4!$A$2:$B$73,2,FALSE)</f>
        <v>825</v>
      </c>
      <c r="M1597" t="s">
        <v>2045</v>
      </c>
      <c r="N1597">
        <f t="shared" si="30"/>
        <v>190</v>
      </c>
      <c r="O1597" t="s">
        <v>2055</v>
      </c>
      <c r="P1597" t="s">
        <v>2081</v>
      </c>
      <c r="Q1597" t="s">
        <v>2081</v>
      </c>
      <c r="R1597" t="s">
        <v>2081</v>
      </c>
      <c r="S1597" t="s">
        <v>2643</v>
      </c>
      <c r="T1597" t="s">
        <v>82</v>
      </c>
      <c r="U1597" t="s">
        <v>82</v>
      </c>
      <c r="V1597">
        <v>10</v>
      </c>
    </row>
    <row r="1598" spans="1:22" ht="16.5" thickBot="1" x14ac:dyDescent="0.3">
      <c r="A1598" s="15" t="s">
        <v>878</v>
      </c>
      <c r="B1598" s="16" t="s">
        <v>1697</v>
      </c>
      <c r="C1598" s="16" t="s">
        <v>1851</v>
      </c>
      <c r="D1598" s="16">
        <v>235</v>
      </c>
      <c r="E1598" s="16">
        <v>50</v>
      </c>
      <c r="F1598" s="16">
        <v>17</v>
      </c>
      <c r="G1598" s="24" t="s">
        <v>2181</v>
      </c>
      <c r="H1598" s="9" t="s">
        <v>2828</v>
      </c>
      <c r="I1598" t="s">
        <v>1718</v>
      </c>
      <c r="J1598" t="s">
        <v>1720</v>
      </c>
      <c r="K1598">
        <v>96</v>
      </c>
      <c r="L1598">
        <f>VLOOKUP(K1598,Sheet4!$A$2:$B$73,2,FALSE)</f>
        <v>710</v>
      </c>
      <c r="M1598" t="s">
        <v>2042</v>
      </c>
      <c r="N1598">
        <f t="shared" si="30"/>
        <v>240</v>
      </c>
      <c r="O1598" t="s">
        <v>2052</v>
      </c>
      <c r="P1598" t="s">
        <v>80</v>
      </c>
      <c r="Q1598" t="s">
        <v>80</v>
      </c>
      <c r="R1598">
        <v>580</v>
      </c>
      <c r="S1598" t="s">
        <v>79</v>
      </c>
      <c r="T1598" t="s">
        <v>82</v>
      </c>
      <c r="U1598" t="s">
        <v>82</v>
      </c>
      <c r="V1598">
        <v>4</v>
      </c>
    </row>
    <row r="1599" spans="1:22" ht="16.5" thickBot="1" x14ac:dyDescent="0.3">
      <c r="A1599" s="15"/>
      <c r="G1599" s="24"/>
      <c r="H1599" s="9" t="s">
        <v>2829</v>
      </c>
    </row>
    <row r="1600" spans="1:22" ht="16.5" thickBot="1" x14ac:dyDescent="0.3">
      <c r="A1600" s="15"/>
      <c r="G1600" s="24"/>
      <c r="H1600" s="9" t="s">
        <v>2830</v>
      </c>
    </row>
    <row r="1601" spans="1:22" ht="16.5" thickBot="1" x14ac:dyDescent="0.3">
      <c r="A1601" s="15" t="s">
        <v>992</v>
      </c>
      <c r="B1601" s="16" t="s">
        <v>75</v>
      </c>
      <c r="C1601" s="16" t="s">
        <v>1836</v>
      </c>
      <c r="D1601" s="16">
        <v>255</v>
      </c>
      <c r="E1601" s="16">
        <v>45</v>
      </c>
      <c r="F1601" s="16">
        <v>20</v>
      </c>
      <c r="G1601" s="24" t="s">
        <v>2273</v>
      </c>
      <c r="I1601" t="s">
        <v>1718</v>
      </c>
      <c r="J1601" t="s">
        <v>1996</v>
      </c>
      <c r="K1601">
        <v>101</v>
      </c>
      <c r="L1601">
        <f>VLOOKUP(K1601,Sheet4!$A$2:$B$73,2,FALSE)</f>
        <v>825</v>
      </c>
      <c r="M1601" t="s">
        <v>2043</v>
      </c>
      <c r="N1601">
        <f t="shared" si="30"/>
        <v>270</v>
      </c>
      <c r="O1601" t="s">
        <v>2052</v>
      </c>
      <c r="P1601" t="s">
        <v>80</v>
      </c>
      <c r="Q1601" t="s">
        <v>80</v>
      </c>
      <c r="R1601">
        <v>560</v>
      </c>
      <c r="S1601" t="s">
        <v>79</v>
      </c>
      <c r="T1601" t="s">
        <v>82</v>
      </c>
      <c r="U1601" t="s">
        <v>82</v>
      </c>
      <c r="V1601" t="s">
        <v>2050</v>
      </c>
    </row>
    <row r="1602" spans="1:22" ht="16.5" thickBot="1" x14ac:dyDescent="0.3">
      <c r="A1602" s="15" t="s">
        <v>880</v>
      </c>
      <c r="B1602" s="16" t="s">
        <v>75</v>
      </c>
      <c r="C1602" s="16" t="s">
        <v>1798</v>
      </c>
      <c r="D1602" s="16">
        <v>245</v>
      </c>
      <c r="E1602" s="16">
        <v>70</v>
      </c>
      <c r="F1602" s="16">
        <v>17</v>
      </c>
      <c r="G1602" s="24" t="s">
        <v>2285</v>
      </c>
      <c r="I1602" t="s">
        <v>77</v>
      </c>
      <c r="J1602" t="s">
        <v>1719</v>
      </c>
      <c r="K1602">
        <v>108</v>
      </c>
      <c r="L1602">
        <f>VLOOKUP(K1602,Sheet4!$A$2:$B$73,2,FALSE)</f>
        <v>1000</v>
      </c>
      <c r="M1602" t="s">
        <v>2045</v>
      </c>
      <c r="N1602">
        <f t="shared" si="30"/>
        <v>190</v>
      </c>
      <c r="O1602" t="s">
        <v>2052</v>
      </c>
      <c r="P1602" t="s">
        <v>80</v>
      </c>
      <c r="Q1602" t="s">
        <v>81</v>
      </c>
      <c r="R1602">
        <v>540</v>
      </c>
      <c r="S1602" t="s">
        <v>79</v>
      </c>
      <c r="T1602" t="s">
        <v>2051</v>
      </c>
      <c r="U1602" t="s">
        <v>82</v>
      </c>
      <c r="V1602" t="s">
        <v>2050</v>
      </c>
    </row>
    <row r="1603" spans="1:22" ht="16.5" thickBot="1" x14ac:dyDescent="0.3">
      <c r="A1603" s="15" t="s">
        <v>881</v>
      </c>
      <c r="B1603" s="16" t="s">
        <v>1700</v>
      </c>
      <c r="C1603" s="16" t="s">
        <v>1731</v>
      </c>
      <c r="D1603" s="16">
        <v>285</v>
      </c>
      <c r="E1603" s="16">
        <v>40</v>
      </c>
      <c r="F1603" s="16">
        <v>20</v>
      </c>
      <c r="G1603" s="24" t="s">
        <v>2219</v>
      </c>
      <c r="I1603" t="s">
        <v>1718</v>
      </c>
      <c r="J1603" t="s">
        <v>1719</v>
      </c>
      <c r="K1603">
        <v>104</v>
      </c>
      <c r="L1603">
        <f>VLOOKUP(K1603,Sheet4!$A$2:$B$73,2,FALSE)</f>
        <v>900</v>
      </c>
      <c r="M1603" t="s">
        <v>2040</v>
      </c>
      <c r="N1603">
        <f t="shared" si="30"/>
        <v>300</v>
      </c>
      <c r="O1603" t="s">
        <v>2052</v>
      </c>
      <c r="P1603" t="s">
        <v>2067</v>
      </c>
      <c r="Q1603" t="s">
        <v>80</v>
      </c>
      <c r="R1603">
        <v>220</v>
      </c>
      <c r="S1603" t="s">
        <v>79</v>
      </c>
      <c r="T1603" t="s">
        <v>82</v>
      </c>
      <c r="U1603" t="s">
        <v>82</v>
      </c>
      <c r="V1603" t="s">
        <v>2050</v>
      </c>
    </row>
    <row r="1604" spans="1:22" ht="16.5" thickBot="1" x14ac:dyDescent="0.3">
      <c r="A1604" s="15" t="s">
        <v>804</v>
      </c>
      <c r="B1604" s="16" t="s">
        <v>1703</v>
      </c>
      <c r="C1604" s="16" t="s">
        <v>1771</v>
      </c>
      <c r="D1604" s="16">
        <v>215</v>
      </c>
      <c r="E1604" s="16">
        <v>60</v>
      </c>
      <c r="F1604" s="16">
        <v>16</v>
      </c>
      <c r="G1604" s="24" t="s">
        <v>2142</v>
      </c>
      <c r="H1604" s="9" t="s">
        <v>2692</v>
      </c>
      <c r="I1604" t="s">
        <v>77</v>
      </c>
      <c r="J1604" t="s">
        <v>1719</v>
      </c>
      <c r="K1604">
        <v>95</v>
      </c>
      <c r="L1604">
        <f>VLOOKUP(K1604,Sheet4!$A$2:$B$73,2,FALSE)</f>
        <v>690</v>
      </c>
      <c r="M1604" t="s">
        <v>2041</v>
      </c>
      <c r="N1604">
        <f t="shared" si="30"/>
        <v>210</v>
      </c>
      <c r="O1604" t="s">
        <v>2052</v>
      </c>
      <c r="P1604" t="s">
        <v>81</v>
      </c>
      <c r="Q1604" t="s">
        <v>80</v>
      </c>
      <c r="R1604">
        <v>200</v>
      </c>
      <c r="S1604" t="s">
        <v>79</v>
      </c>
      <c r="T1604" t="s">
        <v>82</v>
      </c>
      <c r="U1604" t="s">
        <v>82</v>
      </c>
      <c r="V1604" t="s">
        <v>2050</v>
      </c>
    </row>
    <row r="1605" spans="1:22" ht="16.5" thickBot="1" x14ac:dyDescent="0.3">
      <c r="A1605" s="15"/>
      <c r="G1605" s="24"/>
      <c r="H1605" s="9" t="s">
        <v>2693</v>
      </c>
    </row>
    <row r="1606" spans="1:22" ht="16.5" thickBot="1" x14ac:dyDescent="0.3">
      <c r="A1606" s="15"/>
      <c r="G1606" s="24"/>
      <c r="H1606" s="9" t="s">
        <v>2694</v>
      </c>
    </row>
    <row r="1607" spans="1:22" ht="16.5" thickBot="1" x14ac:dyDescent="0.3">
      <c r="A1607" s="15">
        <v>16270</v>
      </c>
      <c r="B1607" s="16" t="s">
        <v>1705</v>
      </c>
      <c r="C1607" s="16" t="s">
        <v>2525</v>
      </c>
      <c r="D1607" s="16">
        <v>285</v>
      </c>
      <c r="E1607" s="16">
        <v>55</v>
      </c>
      <c r="F1607" s="16">
        <v>20</v>
      </c>
      <c r="G1607" s="24" t="s">
        <v>2526</v>
      </c>
      <c r="I1607" t="s">
        <v>77</v>
      </c>
      <c r="J1607" t="s">
        <v>1719</v>
      </c>
      <c r="K1607" t="s">
        <v>2016</v>
      </c>
      <c r="L1607" t="s">
        <v>2090</v>
      </c>
      <c r="M1607" t="s">
        <v>2044</v>
      </c>
      <c r="N1607">
        <f t="shared" si="30"/>
        <v>170</v>
      </c>
      <c r="O1607" t="s">
        <v>2053</v>
      </c>
      <c r="P1607" t="s">
        <v>2081</v>
      </c>
      <c r="Q1607" t="s">
        <v>2081</v>
      </c>
      <c r="R1607" t="s">
        <v>2081</v>
      </c>
      <c r="S1607" t="s">
        <v>79</v>
      </c>
      <c r="T1607" t="s">
        <v>82</v>
      </c>
      <c r="U1607" t="s">
        <v>82</v>
      </c>
      <c r="V1607">
        <v>10</v>
      </c>
    </row>
    <row r="1608" spans="1:22" ht="16.5" thickBot="1" x14ac:dyDescent="0.3">
      <c r="A1608" s="15">
        <v>19836</v>
      </c>
      <c r="B1608" s="16" t="s">
        <v>1706</v>
      </c>
      <c r="C1608" s="16" t="s">
        <v>2454</v>
      </c>
      <c r="D1608" s="16">
        <v>215</v>
      </c>
      <c r="E1608" s="16">
        <v>85</v>
      </c>
      <c r="F1608" s="16">
        <v>16</v>
      </c>
      <c r="G1608" s="24" t="s">
        <v>2424</v>
      </c>
      <c r="H1608" s="9" t="s">
        <v>2653</v>
      </c>
      <c r="I1608" t="s">
        <v>77</v>
      </c>
      <c r="J1608" t="s">
        <v>1719</v>
      </c>
      <c r="K1608" t="s">
        <v>2006</v>
      </c>
      <c r="L1608" t="s">
        <v>2120</v>
      </c>
      <c r="M1608" t="s">
        <v>2044</v>
      </c>
      <c r="N1608">
        <f t="shared" ref="N1608:N1659" si="31">IF(M1608="L",120,IF(M1608="M", 130, IF(M1608="N",140, IF(M1608="P",150,IF(M1608="Q",160,IF(M1608="R",170,IF(M1608="S",180,IF(M1608="T",190,IF(M1608="H",210, IF(M1608="V",240,IF(M1608="W",270,IF(M1608="Y",300,"error"))))))))))))</f>
        <v>170</v>
      </c>
      <c r="O1608" t="s">
        <v>2053</v>
      </c>
      <c r="P1608" t="s">
        <v>2081</v>
      </c>
      <c r="Q1608" t="s">
        <v>2081</v>
      </c>
      <c r="R1608" t="s">
        <v>2081</v>
      </c>
      <c r="S1608" t="s">
        <v>79</v>
      </c>
      <c r="T1608" t="s">
        <v>82</v>
      </c>
      <c r="U1608" t="s">
        <v>82</v>
      </c>
      <c r="V1608">
        <v>10</v>
      </c>
    </row>
    <row r="1609" spans="1:22" ht="16.5" thickBot="1" x14ac:dyDescent="0.3">
      <c r="A1609" s="15"/>
      <c r="G1609" s="24"/>
      <c r="H1609" s="9" t="s">
        <v>2654</v>
      </c>
    </row>
    <row r="1610" spans="1:22" ht="16.5" thickBot="1" x14ac:dyDescent="0.3">
      <c r="A1610" s="15"/>
      <c r="G1610" s="24"/>
      <c r="H1610" s="9" t="s">
        <v>2655</v>
      </c>
    </row>
    <row r="1611" spans="1:22" ht="16.5" thickBot="1" x14ac:dyDescent="0.3">
      <c r="A1611" s="15" t="s">
        <v>883</v>
      </c>
      <c r="B1611" s="16" t="s">
        <v>1697</v>
      </c>
      <c r="C1611" s="16" t="s">
        <v>1909</v>
      </c>
      <c r="D1611" s="16">
        <v>245</v>
      </c>
      <c r="E1611" s="16">
        <v>75</v>
      </c>
      <c r="F1611" s="16">
        <v>16</v>
      </c>
      <c r="G1611" s="24" t="s">
        <v>2183</v>
      </c>
      <c r="H1611" s="9" t="s">
        <v>2834</v>
      </c>
      <c r="I1611" t="s">
        <v>77</v>
      </c>
      <c r="J1611" t="s">
        <v>84</v>
      </c>
      <c r="K1611">
        <v>111</v>
      </c>
      <c r="L1611">
        <f>VLOOKUP(K1611,Sheet4!$A$2:$B$73,2,FALSE)</f>
        <v>1090</v>
      </c>
      <c r="M1611" t="s">
        <v>2045</v>
      </c>
      <c r="N1611">
        <f t="shared" si="31"/>
        <v>190</v>
      </c>
      <c r="O1611" t="s">
        <v>81</v>
      </c>
      <c r="P1611" t="s">
        <v>2081</v>
      </c>
      <c r="Q1611" t="s">
        <v>2081</v>
      </c>
      <c r="R1611" t="s">
        <v>2081</v>
      </c>
      <c r="S1611" t="s">
        <v>2640</v>
      </c>
      <c r="T1611" t="s">
        <v>82</v>
      </c>
      <c r="U1611" t="s">
        <v>82</v>
      </c>
      <c r="V1611">
        <v>4</v>
      </c>
    </row>
    <row r="1612" spans="1:22" ht="16.5" thickBot="1" x14ac:dyDescent="0.3">
      <c r="A1612" s="15"/>
      <c r="G1612" s="24"/>
      <c r="H1612" s="9" t="s">
        <v>2835</v>
      </c>
    </row>
    <row r="1613" spans="1:22" ht="16.5" thickBot="1" x14ac:dyDescent="0.3">
      <c r="A1613" s="15"/>
      <c r="G1613" s="24"/>
      <c r="H1613" s="9" t="s">
        <v>2836</v>
      </c>
    </row>
    <row r="1614" spans="1:22" ht="16.5" thickBot="1" x14ac:dyDescent="0.3">
      <c r="A1614" s="15" t="s">
        <v>884</v>
      </c>
      <c r="B1614" s="16" t="s">
        <v>75</v>
      </c>
      <c r="C1614" s="16" t="s">
        <v>1814</v>
      </c>
      <c r="D1614" s="16">
        <v>215</v>
      </c>
      <c r="E1614" s="16">
        <v>65</v>
      </c>
      <c r="F1614" s="16">
        <v>17</v>
      </c>
      <c r="G1614" s="24" t="s">
        <v>2307</v>
      </c>
      <c r="I1614" t="s">
        <v>77</v>
      </c>
      <c r="J1614" t="s">
        <v>84</v>
      </c>
      <c r="K1614">
        <v>98</v>
      </c>
      <c r="L1614">
        <f>VLOOKUP(K1614,Sheet4!$A$2:$B$73,2,FALSE)</f>
        <v>750</v>
      </c>
      <c r="M1614" t="s">
        <v>78</v>
      </c>
      <c r="N1614">
        <f t="shared" si="31"/>
        <v>180</v>
      </c>
      <c r="O1614" t="s">
        <v>2052</v>
      </c>
      <c r="P1614" t="s">
        <v>80</v>
      </c>
      <c r="Q1614" t="s">
        <v>81</v>
      </c>
      <c r="R1614">
        <v>500</v>
      </c>
      <c r="S1614" t="s">
        <v>2640</v>
      </c>
      <c r="T1614" t="s">
        <v>82</v>
      </c>
      <c r="U1614" t="s">
        <v>82</v>
      </c>
      <c r="V1614" t="s">
        <v>2050</v>
      </c>
    </row>
    <row r="1615" spans="1:22" ht="16.5" thickBot="1" x14ac:dyDescent="0.3">
      <c r="A1615" s="15" t="s">
        <v>836</v>
      </c>
      <c r="B1615" s="16" t="s">
        <v>75</v>
      </c>
      <c r="C1615" s="16" t="s">
        <v>2279</v>
      </c>
      <c r="D1615" s="16">
        <v>245</v>
      </c>
      <c r="E1615" s="16">
        <v>40</v>
      </c>
      <c r="F1615" s="16">
        <v>18</v>
      </c>
      <c r="G1615" s="24" t="s">
        <v>2276</v>
      </c>
      <c r="I1615" t="s">
        <v>1718</v>
      </c>
      <c r="J1615" t="s">
        <v>1995</v>
      </c>
      <c r="K1615">
        <v>97</v>
      </c>
      <c r="L1615">
        <f>VLOOKUP(K1615,Sheet4!$A$2:$B$73,2,FALSE)</f>
        <v>730</v>
      </c>
      <c r="M1615" t="s">
        <v>2043</v>
      </c>
      <c r="N1615">
        <f t="shared" si="31"/>
        <v>270</v>
      </c>
      <c r="O1615" t="s">
        <v>85</v>
      </c>
      <c r="P1615" t="s">
        <v>80</v>
      </c>
      <c r="Q1615" t="s">
        <v>80</v>
      </c>
      <c r="R1615">
        <v>340</v>
      </c>
      <c r="S1615" t="s">
        <v>79</v>
      </c>
      <c r="T1615" t="s">
        <v>82</v>
      </c>
      <c r="U1615" t="s">
        <v>82</v>
      </c>
      <c r="V1615" t="s">
        <v>2050</v>
      </c>
    </row>
    <row r="1616" spans="1:22" ht="16.5" thickBot="1" x14ac:dyDescent="0.3">
      <c r="A1616" s="15" t="s">
        <v>886</v>
      </c>
      <c r="B1616" s="16" t="s">
        <v>75</v>
      </c>
      <c r="C1616" s="16" t="s">
        <v>1836</v>
      </c>
      <c r="D1616" s="16">
        <v>245</v>
      </c>
      <c r="E1616" s="16">
        <v>45</v>
      </c>
      <c r="F1616" s="16">
        <v>17</v>
      </c>
      <c r="G1616" s="24" t="s">
        <v>2273</v>
      </c>
      <c r="I1616" t="s">
        <v>1718</v>
      </c>
      <c r="J1616" t="s">
        <v>1996</v>
      </c>
      <c r="K1616">
        <v>95</v>
      </c>
      <c r="L1616">
        <f>VLOOKUP(K1616,Sheet4!$A$2:$B$73,2,FALSE)</f>
        <v>690</v>
      </c>
      <c r="M1616" t="s">
        <v>2043</v>
      </c>
      <c r="N1616">
        <f t="shared" si="31"/>
        <v>270</v>
      </c>
      <c r="O1616" t="s">
        <v>2052</v>
      </c>
      <c r="P1616" t="s">
        <v>80</v>
      </c>
      <c r="Q1616" t="s">
        <v>80</v>
      </c>
      <c r="R1616">
        <v>560</v>
      </c>
      <c r="S1616" t="s">
        <v>79</v>
      </c>
      <c r="T1616" t="s">
        <v>82</v>
      </c>
      <c r="U1616" t="s">
        <v>82</v>
      </c>
      <c r="V1616" t="s">
        <v>2050</v>
      </c>
    </row>
    <row r="1617" spans="1:22" ht="16.5" thickBot="1" x14ac:dyDescent="0.3">
      <c r="A1617" s="15" t="s">
        <v>1148</v>
      </c>
      <c r="B1617" s="16" t="s">
        <v>75</v>
      </c>
      <c r="C1617" s="16" t="s">
        <v>1793</v>
      </c>
      <c r="D1617" s="16">
        <v>245</v>
      </c>
      <c r="E1617" s="16">
        <v>40</v>
      </c>
      <c r="F1617" s="16">
        <v>19</v>
      </c>
      <c r="G1617" s="24" t="s">
        <v>2270</v>
      </c>
      <c r="I1617" t="s">
        <v>1718</v>
      </c>
      <c r="J1617" t="s">
        <v>1719</v>
      </c>
      <c r="K1617">
        <v>94</v>
      </c>
      <c r="L1617">
        <f>VLOOKUP(K1617,Sheet4!$A$2:$B$73,2,FALSE)</f>
        <v>670</v>
      </c>
      <c r="M1617" t="s">
        <v>2043</v>
      </c>
      <c r="N1617">
        <f t="shared" si="31"/>
        <v>270</v>
      </c>
      <c r="O1617" t="s">
        <v>2052</v>
      </c>
      <c r="P1617" t="s">
        <v>80</v>
      </c>
      <c r="Q1617" t="s">
        <v>80</v>
      </c>
      <c r="R1617">
        <v>260</v>
      </c>
      <c r="S1617" t="s">
        <v>79</v>
      </c>
      <c r="T1617" t="s">
        <v>2051</v>
      </c>
      <c r="U1617" t="s">
        <v>82</v>
      </c>
      <c r="V1617" t="s">
        <v>2050</v>
      </c>
    </row>
    <row r="1618" spans="1:22" ht="16.5" thickBot="1" x14ac:dyDescent="0.3">
      <c r="A1618" s="15" t="s">
        <v>888</v>
      </c>
      <c r="B1618" s="16" t="s">
        <v>1700</v>
      </c>
      <c r="C1618" s="16" t="s">
        <v>1817</v>
      </c>
      <c r="D1618" s="16">
        <v>265</v>
      </c>
      <c r="E1618" s="16">
        <v>75</v>
      </c>
      <c r="F1618" s="16">
        <v>16</v>
      </c>
      <c r="G1618" s="24" t="s">
        <v>2229</v>
      </c>
      <c r="I1618" t="s">
        <v>77</v>
      </c>
      <c r="J1618" t="s">
        <v>84</v>
      </c>
      <c r="K1618">
        <v>123</v>
      </c>
      <c r="L1618">
        <f>VLOOKUP(K1618,Sheet4!$A$2:$B$73,2,FALSE)</f>
        <v>1550</v>
      </c>
      <c r="M1618" t="s">
        <v>78</v>
      </c>
      <c r="N1618">
        <f t="shared" si="31"/>
        <v>180</v>
      </c>
      <c r="O1618" t="s">
        <v>2052</v>
      </c>
      <c r="P1618" t="s">
        <v>80</v>
      </c>
      <c r="Q1618" t="s">
        <v>81</v>
      </c>
      <c r="R1618">
        <v>640</v>
      </c>
      <c r="S1618" t="s">
        <v>79</v>
      </c>
      <c r="T1618" t="s">
        <v>82</v>
      </c>
      <c r="U1618" t="s">
        <v>82</v>
      </c>
      <c r="V1618" t="s">
        <v>2050</v>
      </c>
    </row>
    <row r="1619" spans="1:22" ht="16.5" thickBot="1" x14ac:dyDescent="0.3">
      <c r="A1619" s="15" t="s">
        <v>889</v>
      </c>
      <c r="B1619" s="16" t="s">
        <v>1702</v>
      </c>
      <c r="C1619" s="16" t="s">
        <v>1774</v>
      </c>
      <c r="D1619" s="16">
        <v>265</v>
      </c>
      <c r="E1619" s="16">
        <v>35</v>
      </c>
      <c r="F1619" s="16">
        <v>18</v>
      </c>
      <c r="G1619" s="24" t="s">
        <v>2313</v>
      </c>
      <c r="H1619" s="9" t="s">
        <v>2901</v>
      </c>
      <c r="I1619" t="s">
        <v>1718</v>
      </c>
      <c r="J1619" t="s">
        <v>1719</v>
      </c>
      <c r="K1619">
        <v>97</v>
      </c>
      <c r="L1619">
        <f>VLOOKUP(K1619,Sheet4!$A$2:$B$73,2,FALSE)</f>
        <v>730</v>
      </c>
      <c r="M1619" t="s">
        <v>2043</v>
      </c>
      <c r="N1619">
        <f t="shared" si="31"/>
        <v>270</v>
      </c>
      <c r="O1619" t="s">
        <v>85</v>
      </c>
      <c r="P1619" t="s">
        <v>80</v>
      </c>
      <c r="Q1619" t="s">
        <v>80</v>
      </c>
      <c r="R1619">
        <v>460</v>
      </c>
      <c r="S1619" t="s">
        <v>79</v>
      </c>
      <c r="T1619" t="s">
        <v>82</v>
      </c>
      <c r="U1619" t="s">
        <v>82</v>
      </c>
      <c r="V1619" t="s">
        <v>2050</v>
      </c>
    </row>
    <row r="1620" spans="1:22" ht="16.5" thickBot="1" x14ac:dyDescent="0.3">
      <c r="A1620" s="15"/>
      <c r="G1620" s="24"/>
      <c r="H1620" s="9" t="s">
        <v>2902</v>
      </c>
    </row>
    <row r="1621" spans="1:22" ht="16.5" thickBot="1" x14ac:dyDescent="0.3">
      <c r="A1621" s="15"/>
      <c r="G1621" s="24"/>
      <c r="H1621" s="9" t="s">
        <v>2903</v>
      </c>
    </row>
    <row r="1622" spans="1:22" ht="16.5" thickBot="1" x14ac:dyDescent="0.3">
      <c r="A1622" s="15" t="s">
        <v>1212</v>
      </c>
      <c r="B1622" s="16" t="s">
        <v>75</v>
      </c>
      <c r="C1622" s="16" t="s">
        <v>1857</v>
      </c>
      <c r="D1622" s="16">
        <v>245</v>
      </c>
      <c r="E1622" s="16">
        <v>45</v>
      </c>
      <c r="F1622" s="16">
        <v>19</v>
      </c>
      <c r="G1622" s="24" t="s">
        <v>2268</v>
      </c>
      <c r="I1622" t="s">
        <v>1718</v>
      </c>
      <c r="J1622" t="s">
        <v>1719</v>
      </c>
      <c r="K1622">
        <v>102</v>
      </c>
      <c r="L1622">
        <f>VLOOKUP(K1622,Sheet4!$A$2:$B$73,2,FALSE)</f>
        <v>850</v>
      </c>
      <c r="M1622" t="s">
        <v>2042</v>
      </c>
      <c r="N1622">
        <f t="shared" si="31"/>
        <v>240</v>
      </c>
      <c r="O1622" t="s">
        <v>85</v>
      </c>
      <c r="P1622" t="s">
        <v>80</v>
      </c>
      <c r="Q1622" t="s">
        <v>80</v>
      </c>
      <c r="R1622">
        <v>400</v>
      </c>
      <c r="S1622" t="s">
        <v>79</v>
      </c>
      <c r="T1622" t="s">
        <v>82</v>
      </c>
      <c r="U1622" t="s">
        <v>2051</v>
      </c>
      <c r="V1622" t="s">
        <v>2050</v>
      </c>
    </row>
    <row r="1623" spans="1:22" ht="16.5" thickBot="1" x14ac:dyDescent="0.3">
      <c r="A1623" s="15" t="s">
        <v>891</v>
      </c>
      <c r="B1623" s="16" t="s">
        <v>1700</v>
      </c>
      <c r="C1623" s="16" t="s">
        <v>1763</v>
      </c>
      <c r="D1623" s="16">
        <v>195</v>
      </c>
      <c r="E1623" s="16">
        <v>55</v>
      </c>
      <c r="F1623" s="16">
        <v>16</v>
      </c>
      <c r="G1623" s="24" t="s">
        <v>2208</v>
      </c>
      <c r="H1623" s="9" t="s">
        <v>2954</v>
      </c>
      <c r="I1623" t="s">
        <v>1718</v>
      </c>
      <c r="J1623" t="s">
        <v>1719</v>
      </c>
      <c r="K1623">
        <v>87</v>
      </c>
      <c r="L1623">
        <f>VLOOKUP(K1623,Sheet4!$A$2:$B$73,2,FALSE)</f>
        <v>545</v>
      </c>
      <c r="M1623" t="s">
        <v>2043</v>
      </c>
      <c r="N1623">
        <f t="shared" si="31"/>
        <v>270</v>
      </c>
      <c r="O1623" t="s">
        <v>2052</v>
      </c>
      <c r="P1623" t="s">
        <v>80</v>
      </c>
      <c r="Q1623" t="s">
        <v>80</v>
      </c>
      <c r="R1623">
        <v>420</v>
      </c>
      <c r="S1623" t="s">
        <v>79</v>
      </c>
      <c r="T1623" t="s">
        <v>2051</v>
      </c>
      <c r="U1623" t="s">
        <v>2051</v>
      </c>
      <c r="V1623" t="s">
        <v>2050</v>
      </c>
    </row>
    <row r="1624" spans="1:22" ht="16.5" thickBot="1" x14ac:dyDescent="0.3">
      <c r="A1624" s="15"/>
      <c r="G1624" s="24"/>
      <c r="H1624" s="9" t="s">
        <v>2955</v>
      </c>
    </row>
    <row r="1625" spans="1:22" ht="16.5" thickBot="1" x14ac:dyDescent="0.3">
      <c r="A1625" s="15"/>
      <c r="G1625" s="24"/>
      <c r="H1625" s="9" t="s">
        <v>2956</v>
      </c>
    </row>
    <row r="1626" spans="1:22" ht="16.5" thickBot="1" x14ac:dyDescent="0.3">
      <c r="A1626" s="15" t="s">
        <v>947</v>
      </c>
      <c r="B1626" s="16" t="s">
        <v>1700</v>
      </c>
      <c r="C1626" s="16" t="s">
        <v>1732</v>
      </c>
      <c r="D1626" s="16">
        <v>225</v>
      </c>
      <c r="E1626" s="16">
        <v>45</v>
      </c>
      <c r="F1626" s="16">
        <v>18</v>
      </c>
      <c r="G1626" s="24" t="s">
        <v>2211</v>
      </c>
      <c r="I1626" t="s">
        <v>1718</v>
      </c>
      <c r="J1626" t="s">
        <v>1720</v>
      </c>
      <c r="K1626">
        <v>91</v>
      </c>
      <c r="L1626">
        <f>VLOOKUP(K1626,Sheet4!$A$2:$B$73,2,FALSE)</f>
        <v>615</v>
      </c>
      <c r="M1626" t="s">
        <v>2043</v>
      </c>
      <c r="N1626">
        <f t="shared" si="31"/>
        <v>270</v>
      </c>
      <c r="O1626" t="s">
        <v>2052</v>
      </c>
      <c r="P1626" t="s">
        <v>2067</v>
      </c>
      <c r="Q1626" t="s">
        <v>80</v>
      </c>
      <c r="R1626">
        <v>260</v>
      </c>
      <c r="S1626" t="s">
        <v>79</v>
      </c>
      <c r="T1626" t="s">
        <v>2051</v>
      </c>
      <c r="U1626" t="s">
        <v>82</v>
      </c>
      <c r="V1626" t="s">
        <v>2050</v>
      </c>
    </row>
    <row r="1627" spans="1:22" ht="16.5" thickBot="1" x14ac:dyDescent="0.3">
      <c r="A1627" s="15"/>
      <c r="G1627" s="24"/>
    </row>
    <row r="1628" spans="1:22" ht="16.5" thickBot="1" x14ac:dyDescent="0.3">
      <c r="A1628" s="15"/>
      <c r="G1628" s="24"/>
    </row>
    <row r="1629" spans="1:22" ht="16.5" thickBot="1" x14ac:dyDescent="0.3">
      <c r="A1629" s="15" t="s">
        <v>893</v>
      </c>
      <c r="B1629" s="16" t="s">
        <v>1700</v>
      </c>
      <c r="C1629" s="16" t="s">
        <v>1752</v>
      </c>
      <c r="D1629" s="16">
        <v>265</v>
      </c>
      <c r="E1629" s="16">
        <v>70</v>
      </c>
      <c r="F1629" s="16">
        <v>16</v>
      </c>
      <c r="G1629" s="24" t="s">
        <v>2230</v>
      </c>
      <c r="I1629" t="s">
        <v>77</v>
      </c>
      <c r="J1629" t="s">
        <v>1719</v>
      </c>
      <c r="K1629">
        <v>112</v>
      </c>
      <c r="L1629">
        <f>VLOOKUP(K1629,Sheet4!$A$2:$B$73,2,FALSE)</f>
        <v>1120</v>
      </c>
      <c r="M1629" t="s">
        <v>2045</v>
      </c>
      <c r="N1629">
        <f t="shared" si="31"/>
        <v>190</v>
      </c>
      <c r="O1629" t="s">
        <v>2052</v>
      </c>
      <c r="P1629" t="s">
        <v>80</v>
      </c>
      <c r="Q1629" t="s">
        <v>81</v>
      </c>
      <c r="R1629">
        <v>440</v>
      </c>
      <c r="S1629" t="s">
        <v>79</v>
      </c>
      <c r="T1629" t="s">
        <v>82</v>
      </c>
      <c r="U1629" t="s">
        <v>82</v>
      </c>
      <c r="V1629" t="s">
        <v>2050</v>
      </c>
    </row>
    <row r="1630" spans="1:22" ht="16.5" thickBot="1" x14ac:dyDescent="0.3">
      <c r="A1630" s="15">
        <v>2033</v>
      </c>
      <c r="B1630" s="16" t="s">
        <v>1705</v>
      </c>
      <c r="C1630" s="16" t="s">
        <v>2505</v>
      </c>
      <c r="D1630" s="16">
        <v>265</v>
      </c>
      <c r="E1630" s="16">
        <v>65</v>
      </c>
      <c r="F1630" s="16">
        <v>17</v>
      </c>
      <c r="G1630" s="24" t="s">
        <v>2506</v>
      </c>
      <c r="I1630" t="s">
        <v>77</v>
      </c>
      <c r="J1630" t="s">
        <v>1719</v>
      </c>
      <c r="K1630">
        <v>112</v>
      </c>
      <c r="L1630">
        <f>VLOOKUP(K1630,Sheet4!$A$2:$B$73,2,FALSE)</f>
        <v>1120</v>
      </c>
      <c r="M1630" t="s">
        <v>2045</v>
      </c>
      <c r="N1630">
        <f t="shared" si="31"/>
        <v>190</v>
      </c>
      <c r="O1630" t="s">
        <v>2052</v>
      </c>
      <c r="P1630" t="s">
        <v>80</v>
      </c>
      <c r="Q1630" t="s">
        <v>80</v>
      </c>
      <c r="R1630">
        <v>800</v>
      </c>
      <c r="S1630" t="s">
        <v>79</v>
      </c>
      <c r="T1630" t="s">
        <v>82</v>
      </c>
      <c r="U1630" t="s">
        <v>82</v>
      </c>
      <c r="V1630" t="s">
        <v>2050</v>
      </c>
    </row>
    <row r="1631" spans="1:22" ht="16.5" thickBot="1" x14ac:dyDescent="0.3">
      <c r="A1631" s="15">
        <v>53794</v>
      </c>
      <c r="B1631" s="16" t="s">
        <v>1705</v>
      </c>
      <c r="C1631" s="16" t="s">
        <v>2499</v>
      </c>
      <c r="D1631" s="16">
        <v>225</v>
      </c>
      <c r="E1631" s="16">
        <v>75</v>
      </c>
      <c r="F1631" s="16">
        <v>16</v>
      </c>
      <c r="G1631" s="24" t="s">
        <v>2500</v>
      </c>
      <c r="I1631" t="s">
        <v>77</v>
      </c>
      <c r="J1631" t="s">
        <v>1719</v>
      </c>
      <c r="K1631" t="s">
        <v>2022</v>
      </c>
      <c r="L1631" t="s">
        <v>2124</v>
      </c>
      <c r="M1631" t="s">
        <v>2044</v>
      </c>
      <c r="N1631">
        <f t="shared" si="31"/>
        <v>170</v>
      </c>
      <c r="O1631" t="s">
        <v>2054</v>
      </c>
      <c r="P1631" t="s">
        <v>2081</v>
      </c>
      <c r="Q1631" t="s">
        <v>2081</v>
      </c>
      <c r="R1631" t="s">
        <v>2081</v>
      </c>
      <c r="S1631" t="s">
        <v>79</v>
      </c>
      <c r="T1631" t="s">
        <v>82</v>
      </c>
      <c r="U1631" t="s">
        <v>82</v>
      </c>
      <c r="V1631">
        <v>6</v>
      </c>
    </row>
    <row r="1632" spans="1:22" ht="16.5" thickBot="1" x14ac:dyDescent="0.3">
      <c r="A1632" s="15">
        <v>97335</v>
      </c>
      <c r="B1632" s="16" t="s">
        <v>1705</v>
      </c>
      <c r="C1632" s="16" t="s">
        <v>2501</v>
      </c>
      <c r="D1632" s="16">
        <v>205</v>
      </c>
      <c r="E1632" s="16">
        <v>75</v>
      </c>
      <c r="F1632" s="16">
        <v>16</v>
      </c>
      <c r="G1632" s="24" t="s">
        <v>2502</v>
      </c>
      <c r="I1632" t="s">
        <v>77</v>
      </c>
      <c r="J1632" t="s">
        <v>1719</v>
      </c>
      <c r="K1632" t="s">
        <v>2002</v>
      </c>
      <c r="L1632" t="s">
        <v>2118</v>
      </c>
      <c r="M1632" t="s">
        <v>2044</v>
      </c>
      <c r="N1632">
        <f t="shared" si="31"/>
        <v>170</v>
      </c>
      <c r="O1632" t="s">
        <v>2054</v>
      </c>
      <c r="P1632" t="s">
        <v>2081</v>
      </c>
      <c r="Q1632" t="s">
        <v>2081</v>
      </c>
      <c r="R1632" t="s">
        <v>2081</v>
      </c>
      <c r="S1632" t="s">
        <v>79</v>
      </c>
      <c r="T1632" t="s">
        <v>82</v>
      </c>
      <c r="U1632" t="s">
        <v>82</v>
      </c>
      <c r="V1632">
        <v>6</v>
      </c>
    </row>
    <row r="1633" spans="1:22" ht="16.5" thickBot="1" x14ac:dyDescent="0.3">
      <c r="A1633" s="15" t="s">
        <v>1590</v>
      </c>
      <c r="B1633" s="16" t="s">
        <v>1703</v>
      </c>
      <c r="C1633" s="16" t="s">
        <v>1843</v>
      </c>
      <c r="D1633" s="16">
        <v>275</v>
      </c>
      <c r="E1633" s="16">
        <v>65</v>
      </c>
      <c r="F1633" s="16">
        <v>18</v>
      </c>
      <c r="G1633" s="24" t="s">
        <v>2151</v>
      </c>
      <c r="H1633" s="9" t="s">
        <v>2719</v>
      </c>
      <c r="I1633" t="s">
        <v>77</v>
      </c>
      <c r="J1633" t="s">
        <v>1719</v>
      </c>
      <c r="K1633">
        <v>114</v>
      </c>
      <c r="L1633">
        <f>VLOOKUP(K1633,Sheet4!$A$2:$B$73,2,FALSE)</f>
        <v>1180</v>
      </c>
      <c r="M1633" t="s">
        <v>2045</v>
      </c>
      <c r="N1633">
        <f t="shared" si="31"/>
        <v>190</v>
      </c>
      <c r="O1633" t="s">
        <v>2052</v>
      </c>
      <c r="P1633" t="s">
        <v>80</v>
      </c>
      <c r="Q1633" t="s">
        <v>81</v>
      </c>
      <c r="R1633">
        <v>360</v>
      </c>
      <c r="S1633" t="s">
        <v>79</v>
      </c>
      <c r="T1633" t="s">
        <v>82</v>
      </c>
      <c r="U1633" t="s">
        <v>82</v>
      </c>
      <c r="V1633" t="s">
        <v>2050</v>
      </c>
    </row>
    <row r="1634" spans="1:22" ht="16.5" thickBot="1" x14ac:dyDescent="0.3">
      <c r="A1634" s="15"/>
      <c r="G1634" s="24"/>
      <c r="H1634" s="9" t="s">
        <v>2720</v>
      </c>
    </row>
    <row r="1635" spans="1:22" ht="16.5" thickBot="1" x14ac:dyDescent="0.3">
      <c r="A1635" s="15"/>
      <c r="G1635" s="24"/>
      <c r="H1635" s="9" t="s">
        <v>2721</v>
      </c>
    </row>
    <row r="1636" spans="1:22" ht="16.5" thickBot="1" x14ac:dyDescent="0.3">
      <c r="A1636" s="15" t="s">
        <v>1158</v>
      </c>
      <c r="B1636" s="16" t="s">
        <v>1703</v>
      </c>
      <c r="C1636" s="16" t="s">
        <v>1839</v>
      </c>
      <c r="D1636" s="16">
        <v>235</v>
      </c>
      <c r="E1636" s="16">
        <v>55</v>
      </c>
      <c r="F1636" s="16">
        <v>19</v>
      </c>
      <c r="G1636" s="24" t="s">
        <v>2148</v>
      </c>
      <c r="H1636" s="9" t="s">
        <v>2710</v>
      </c>
      <c r="I1636" t="s">
        <v>77</v>
      </c>
      <c r="J1636" t="s">
        <v>1996</v>
      </c>
      <c r="K1636">
        <v>105</v>
      </c>
      <c r="L1636">
        <f>VLOOKUP(K1636,Sheet4!$A$2:$B$73,2,FALSE)</f>
        <v>925</v>
      </c>
      <c r="M1636" t="s">
        <v>2043</v>
      </c>
      <c r="N1636">
        <f t="shared" si="31"/>
        <v>270</v>
      </c>
      <c r="O1636" t="s">
        <v>85</v>
      </c>
      <c r="P1636" t="s">
        <v>80</v>
      </c>
      <c r="Q1636" t="s">
        <v>80</v>
      </c>
      <c r="R1636">
        <v>300</v>
      </c>
      <c r="S1636" t="s">
        <v>79</v>
      </c>
      <c r="T1636" t="s">
        <v>2051</v>
      </c>
      <c r="U1636" t="s">
        <v>2051</v>
      </c>
      <c r="V1636" t="s">
        <v>2050</v>
      </c>
    </row>
    <row r="1637" spans="1:22" ht="16.5" thickBot="1" x14ac:dyDescent="0.3">
      <c r="A1637" s="15"/>
      <c r="G1637" s="24"/>
      <c r="H1637" s="9" t="s">
        <v>2711</v>
      </c>
    </row>
    <row r="1638" spans="1:22" ht="16.5" thickBot="1" x14ac:dyDescent="0.3">
      <c r="A1638" s="15"/>
      <c r="G1638" s="24"/>
      <c r="H1638" s="9" t="s">
        <v>2712</v>
      </c>
    </row>
    <row r="1639" spans="1:22" ht="16.5" thickBot="1" x14ac:dyDescent="0.3">
      <c r="A1639" s="15" t="s">
        <v>896</v>
      </c>
      <c r="B1639" s="16" t="s">
        <v>1698</v>
      </c>
      <c r="C1639" s="16" t="s">
        <v>1875</v>
      </c>
      <c r="D1639" s="16">
        <v>185</v>
      </c>
      <c r="E1639" s="16">
        <v>65</v>
      </c>
      <c r="F1639" s="16">
        <v>14</v>
      </c>
      <c r="G1639" s="24" t="s">
        <v>2366</v>
      </c>
      <c r="I1639" t="s">
        <v>1718</v>
      </c>
      <c r="J1639" t="s">
        <v>1719</v>
      </c>
      <c r="K1639">
        <v>86</v>
      </c>
      <c r="L1639">
        <f>VLOOKUP(K1639,Sheet4!$A$2:$B$73,2,FALSE)</f>
        <v>530</v>
      </c>
      <c r="M1639" t="s">
        <v>2045</v>
      </c>
      <c r="N1639">
        <f t="shared" si="31"/>
        <v>190</v>
      </c>
      <c r="O1639" t="s">
        <v>2052</v>
      </c>
      <c r="P1639" t="s">
        <v>2050</v>
      </c>
      <c r="Q1639" t="s">
        <v>2050</v>
      </c>
      <c r="R1639" t="s">
        <v>2050</v>
      </c>
      <c r="S1639" t="s">
        <v>79</v>
      </c>
      <c r="T1639" t="s">
        <v>82</v>
      </c>
      <c r="U1639" t="s">
        <v>82</v>
      </c>
      <c r="V1639" t="s">
        <v>2050</v>
      </c>
    </row>
    <row r="1640" spans="1:22" ht="16.5" thickBot="1" x14ac:dyDescent="0.3">
      <c r="A1640" s="15" t="s">
        <v>897</v>
      </c>
      <c r="B1640" s="16" t="s">
        <v>1697</v>
      </c>
      <c r="C1640" s="16" t="s">
        <v>1848</v>
      </c>
      <c r="D1640" s="16">
        <v>265</v>
      </c>
      <c r="E1640" s="16">
        <v>70</v>
      </c>
      <c r="F1640" s="16">
        <v>16</v>
      </c>
      <c r="G1640" s="24" t="s">
        <v>2184</v>
      </c>
      <c r="H1640" s="9" t="s">
        <v>2837</v>
      </c>
      <c r="I1640" t="s">
        <v>77</v>
      </c>
      <c r="J1640" t="s">
        <v>84</v>
      </c>
      <c r="K1640">
        <v>112</v>
      </c>
      <c r="L1640">
        <f>VLOOKUP(K1640,Sheet4!$A$2:$B$73,2,FALSE)</f>
        <v>1120</v>
      </c>
      <c r="M1640" t="s">
        <v>2045</v>
      </c>
      <c r="N1640">
        <f t="shared" si="31"/>
        <v>190</v>
      </c>
      <c r="O1640" t="s">
        <v>2052</v>
      </c>
      <c r="P1640" t="s">
        <v>80</v>
      </c>
      <c r="Q1640" t="s">
        <v>81</v>
      </c>
      <c r="R1640">
        <v>620</v>
      </c>
      <c r="S1640" t="s">
        <v>2640</v>
      </c>
      <c r="T1640" t="s">
        <v>82</v>
      </c>
      <c r="U1640" t="s">
        <v>82</v>
      </c>
      <c r="V1640">
        <v>4</v>
      </c>
    </row>
    <row r="1641" spans="1:22" ht="16.5" thickBot="1" x14ac:dyDescent="0.3">
      <c r="A1641" s="15"/>
      <c r="G1641" s="24"/>
      <c r="H1641" s="9" t="s">
        <v>2838</v>
      </c>
    </row>
    <row r="1642" spans="1:22" ht="16.5" thickBot="1" x14ac:dyDescent="0.3">
      <c r="A1642" s="15"/>
      <c r="G1642" s="24"/>
      <c r="H1642" s="9" t="s">
        <v>2839</v>
      </c>
    </row>
    <row r="1643" spans="1:22" ht="16.5" thickBot="1" x14ac:dyDescent="0.3">
      <c r="A1643" s="15" t="s">
        <v>898</v>
      </c>
      <c r="B1643" s="16" t="s">
        <v>1700</v>
      </c>
      <c r="C1643" s="16" t="s">
        <v>1790</v>
      </c>
      <c r="D1643" s="16">
        <v>235</v>
      </c>
      <c r="E1643" s="16">
        <v>55</v>
      </c>
      <c r="F1643" s="16">
        <v>18</v>
      </c>
      <c r="G1643" s="24" t="s">
        <v>2234</v>
      </c>
      <c r="I1643" t="s">
        <v>77</v>
      </c>
      <c r="J1643" t="s">
        <v>1719</v>
      </c>
      <c r="K1643">
        <v>100</v>
      </c>
      <c r="L1643">
        <f>VLOOKUP(K1643,Sheet4!$A$2:$B$73,2,FALSE)</f>
        <v>800</v>
      </c>
      <c r="M1643" t="s">
        <v>2041</v>
      </c>
      <c r="N1643">
        <f t="shared" si="31"/>
        <v>210</v>
      </c>
      <c r="O1643" t="s">
        <v>2052</v>
      </c>
      <c r="S1643" t="s">
        <v>79</v>
      </c>
      <c r="T1643" t="s">
        <v>82</v>
      </c>
      <c r="U1643" t="s">
        <v>82</v>
      </c>
      <c r="V1643" t="s">
        <v>2050</v>
      </c>
    </row>
    <row r="1644" spans="1:22" ht="16.5" thickBot="1" x14ac:dyDescent="0.3">
      <c r="A1644" s="15" t="s">
        <v>899</v>
      </c>
      <c r="B1644" s="16" t="s">
        <v>1700</v>
      </c>
      <c r="C1644" s="16" t="s">
        <v>1732</v>
      </c>
      <c r="D1644" s="16">
        <v>225</v>
      </c>
      <c r="E1644" s="16">
        <v>45</v>
      </c>
      <c r="F1644" s="16">
        <v>18</v>
      </c>
      <c r="G1644" s="24" t="s">
        <v>2211</v>
      </c>
      <c r="I1644" t="s">
        <v>1718</v>
      </c>
      <c r="J1644" t="s">
        <v>1720</v>
      </c>
      <c r="K1644">
        <v>95</v>
      </c>
      <c r="L1644">
        <f>VLOOKUP(K1644,Sheet4!$A$2:$B$73,2,FALSE)</f>
        <v>690</v>
      </c>
      <c r="M1644" t="s">
        <v>2041</v>
      </c>
      <c r="N1644">
        <f t="shared" si="31"/>
        <v>210</v>
      </c>
      <c r="O1644" t="s">
        <v>85</v>
      </c>
      <c r="P1644" t="s">
        <v>80</v>
      </c>
      <c r="Q1644" t="s">
        <v>80</v>
      </c>
      <c r="R1644">
        <v>500</v>
      </c>
      <c r="S1644" t="s">
        <v>79</v>
      </c>
      <c r="T1644" t="s">
        <v>2051</v>
      </c>
      <c r="U1644" t="s">
        <v>2051</v>
      </c>
      <c r="V1644" t="s">
        <v>2050</v>
      </c>
    </row>
    <row r="1645" spans="1:22" ht="16.5" thickBot="1" x14ac:dyDescent="0.3">
      <c r="A1645" s="15"/>
      <c r="G1645" s="24"/>
    </row>
    <row r="1646" spans="1:22" ht="16.5" thickBot="1" x14ac:dyDescent="0.3">
      <c r="A1646" s="15"/>
      <c r="G1646" s="24"/>
    </row>
    <row r="1647" spans="1:22" ht="16.5" thickBot="1" x14ac:dyDescent="0.3">
      <c r="A1647" s="15">
        <v>63684</v>
      </c>
      <c r="B1647" s="16" t="s">
        <v>1705</v>
      </c>
      <c r="C1647" s="16" t="s">
        <v>2499</v>
      </c>
      <c r="D1647" s="16">
        <v>215</v>
      </c>
      <c r="E1647" s="16">
        <v>65</v>
      </c>
      <c r="F1647" s="16">
        <v>15</v>
      </c>
      <c r="G1647" s="24" t="s">
        <v>2500</v>
      </c>
      <c r="I1647" t="s">
        <v>77</v>
      </c>
      <c r="J1647" t="s">
        <v>1719</v>
      </c>
      <c r="K1647" t="s">
        <v>2008</v>
      </c>
      <c r="L1647" t="s">
        <v>2104</v>
      </c>
      <c r="M1647" t="s">
        <v>2045</v>
      </c>
      <c r="N1647">
        <f t="shared" si="31"/>
        <v>190</v>
      </c>
      <c r="O1647" t="s">
        <v>2054</v>
      </c>
      <c r="P1647" t="s">
        <v>2081</v>
      </c>
      <c r="Q1647" t="s">
        <v>2081</v>
      </c>
      <c r="R1647" t="s">
        <v>2081</v>
      </c>
      <c r="S1647" t="s">
        <v>79</v>
      </c>
      <c r="T1647" t="s">
        <v>82</v>
      </c>
      <c r="U1647" t="s">
        <v>82</v>
      </c>
      <c r="V1647">
        <v>6</v>
      </c>
    </row>
    <row r="1648" spans="1:22" ht="16.5" thickBot="1" x14ac:dyDescent="0.3">
      <c r="A1648" s="15" t="s">
        <v>900</v>
      </c>
      <c r="B1648" s="16" t="s">
        <v>1700</v>
      </c>
      <c r="C1648" s="16" t="s">
        <v>1792</v>
      </c>
      <c r="D1648" s="16">
        <v>235</v>
      </c>
      <c r="E1648" s="16">
        <v>55</v>
      </c>
      <c r="F1648" s="16">
        <v>19</v>
      </c>
      <c r="G1648" s="24" t="s">
        <v>2235</v>
      </c>
      <c r="I1648" t="s">
        <v>77</v>
      </c>
      <c r="J1648" t="s">
        <v>1719</v>
      </c>
      <c r="K1648">
        <v>105</v>
      </c>
      <c r="L1648">
        <f>VLOOKUP(K1648,Sheet4!$A$2:$B$73,2,FALSE)</f>
        <v>925</v>
      </c>
      <c r="M1648" t="s">
        <v>2042</v>
      </c>
      <c r="N1648">
        <f t="shared" si="31"/>
        <v>240</v>
      </c>
      <c r="O1648" t="s">
        <v>85</v>
      </c>
      <c r="P1648" t="s">
        <v>80</v>
      </c>
      <c r="Q1648" t="s">
        <v>80</v>
      </c>
      <c r="R1648">
        <v>740</v>
      </c>
      <c r="S1648" t="s">
        <v>79</v>
      </c>
      <c r="T1648" t="s">
        <v>82</v>
      </c>
      <c r="U1648" t="s">
        <v>82</v>
      </c>
      <c r="V1648" t="s">
        <v>2050</v>
      </c>
    </row>
    <row r="1649" spans="1:22" ht="16.5" thickBot="1" x14ac:dyDescent="0.3">
      <c r="A1649" s="15">
        <v>94269</v>
      </c>
      <c r="B1649" s="16" t="s">
        <v>1705</v>
      </c>
      <c r="C1649" s="16" t="s">
        <v>2511</v>
      </c>
      <c r="D1649" s="16">
        <v>185</v>
      </c>
      <c r="E1649" s="16">
        <v>55</v>
      </c>
      <c r="F1649" s="16">
        <v>16</v>
      </c>
      <c r="G1649" s="24" t="s">
        <v>2512</v>
      </c>
      <c r="I1649" t="s">
        <v>1718</v>
      </c>
      <c r="J1649" t="s">
        <v>1719</v>
      </c>
      <c r="K1649">
        <v>83</v>
      </c>
      <c r="L1649">
        <f>VLOOKUP(K1649,Sheet4!$A$2:$B$73,2,FALSE)</f>
        <v>487</v>
      </c>
      <c r="M1649" t="s">
        <v>2042</v>
      </c>
      <c r="N1649">
        <f t="shared" si="31"/>
        <v>240</v>
      </c>
      <c r="O1649" t="s">
        <v>2052</v>
      </c>
      <c r="P1649" t="s">
        <v>80</v>
      </c>
      <c r="Q1649" t="s">
        <v>80</v>
      </c>
      <c r="R1649">
        <v>420</v>
      </c>
      <c r="S1649" t="s">
        <v>79</v>
      </c>
      <c r="T1649" t="s">
        <v>82</v>
      </c>
      <c r="U1649" t="s">
        <v>82</v>
      </c>
      <c r="V1649" t="s">
        <v>2050</v>
      </c>
    </row>
    <row r="1650" spans="1:22" ht="16.5" thickBot="1" x14ac:dyDescent="0.3">
      <c r="A1650" s="15" t="s">
        <v>901</v>
      </c>
      <c r="B1650" s="16" t="s">
        <v>1700</v>
      </c>
      <c r="C1650" s="16" t="s">
        <v>1731</v>
      </c>
      <c r="D1650" s="16">
        <v>255</v>
      </c>
      <c r="E1650" s="16">
        <v>35</v>
      </c>
      <c r="F1650" s="16">
        <v>19</v>
      </c>
      <c r="G1650" s="24" t="s">
        <v>2219</v>
      </c>
      <c r="I1650" t="s">
        <v>1718</v>
      </c>
      <c r="J1650" t="s">
        <v>1719</v>
      </c>
      <c r="K1650">
        <v>92</v>
      </c>
      <c r="L1650">
        <f>VLOOKUP(K1650,Sheet4!$A$2:$B$73,2,FALSE)</f>
        <v>630</v>
      </c>
      <c r="M1650" t="s">
        <v>2040</v>
      </c>
      <c r="N1650">
        <f t="shared" si="31"/>
        <v>300</v>
      </c>
      <c r="O1650" t="s">
        <v>2052</v>
      </c>
      <c r="P1650" t="s">
        <v>2067</v>
      </c>
      <c r="Q1650" t="s">
        <v>80</v>
      </c>
      <c r="R1650">
        <v>220</v>
      </c>
      <c r="S1650" t="s">
        <v>79</v>
      </c>
      <c r="T1650" t="s">
        <v>2051</v>
      </c>
      <c r="U1650" t="s">
        <v>2051</v>
      </c>
      <c r="V1650" t="s">
        <v>2050</v>
      </c>
    </row>
    <row r="1651" spans="1:22" s="16" customFormat="1" ht="16.5" thickBot="1" x14ac:dyDescent="0.3">
      <c r="A1651" s="15" t="s">
        <v>902</v>
      </c>
      <c r="B1651" s="16" t="s">
        <v>1700</v>
      </c>
      <c r="C1651" s="16" t="s">
        <v>1910</v>
      </c>
      <c r="D1651" s="16">
        <v>245</v>
      </c>
      <c r="E1651" s="16">
        <v>50</v>
      </c>
      <c r="F1651" s="16">
        <v>17</v>
      </c>
      <c r="G1651" s="24" t="s">
        <v>2097</v>
      </c>
      <c r="I1651" s="16" t="s">
        <v>1718</v>
      </c>
      <c r="J1651" s="16" t="s">
        <v>1720</v>
      </c>
      <c r="K1651" s="16">
        <v>99</v>
      </c>
      <c r="L1651" s="16">
        <f>VLOOKUP(K1651,Sheet4!$A$2:$B$73,2,FALSE)</f>
        <v>775</v>
      </c>
      <c r="M1651" s="16" t="s">
        <v>2042</v>
      </c>
      <c r="N1651" s="16">
        <f t="shared" si="31"/>
        <v>240</v>
      </c>
      <c r="O1651" s="16" t="s">
        <v>2052</v>
      </c>
      <c r="P1651" s="16" t="s">
        <v>2067</v>
      </c>
      <c r="Q1651" s="16" t="s">
        <v>80</v>
      </c>
      <c r="R1651" s="16">
        <v>260</v>
      </c>
      <c r="S1651" s="16" t="s">
        <v>79</v>
      </c>
      <c r="T1651" s="16" t="s">
        <v>82</v>
      </c>
      <c r="U1651" s="16" t="s">
        <v>82</v>
      </c>
      <c r="V1651" s="16" t="s">
        <v>2050</v>
      </c>
    </row>
    <row r="1652" spans="1:22" ht="16.5" thickBot="1" x14ac:dyDescent="0.3">
      <c r="A1652" s="15" t="s">
        <v>785</v>
      </c>
      <c r="B1652" s="16" t="s">
        <v>1703</v>
      </c>
      <c r="C1652" s="16" t="s">
        <v>1911</v>
      </c>
      <c r="D1652" s="16">
        <v>215</v>
      </c>
      <c r="E1652" s="16">
        <v>45</v>
      </c>
      <c r="F1652" s="16">
        <v>18</v>
      </c>
      <c r="G1652" s="24" t="s">
        <v>2171</v>
      </c>
      <c r="H1652" s="9" t="s">
        <v>2779</v>
      </c>
      <c r="I1652" t="s">
        <v>1718</v>
      </c>
      <c r="J1652" t="s">
        <v>1995</v>
      </c>
      <c r="K1652">
        <v>89</v>
      </c>
      <c r="L1652">
        <f>VLOOKUP(K1652,Sheet4!$A$2:$B$73,2,FALSE)</f>
        <v>580</v>
      </c>
      <c r="M1652" t="s">
        <v>2042</v>
      </c>
      <c r="N1652">
        <f t="shared" si="31"/>
        <v>240</v>
      </c>
      <c r="O1652" t="s">
        <v>2052</v>
      </c>
      <c r="P1652" t="s">
        <v>80</v>
      </c>
      <c r="Q1652" t="s">
        <v>80</v>
      </c>
      <c r="R1652">
        <v>480</v>
      </c>
      <c r="S1652" t="s">
        <v>79</v>
      </c>
      <c r="T1652" t="s">
        <v>82</v>
      </c>
      <c r="U1652" t="s">
        <v>82</v>
      </c>
      <c r="V1652" t="s">
        <v>2050</v>
      </c>
    </row>
    <row r="1653" spans="1:22" ht="16.5" thickBot="1" x14ac:dyDescent="0.3">
      <c r="A1653" s="15"/>
      <c r="G1653" s="24"/>
      <c r="H1653" s="9" t="s">
        <v>2780</v>
      </c>
    </row>
    <row r="1654" spans="1:22" ht="16.5" thickBot="1" x14ac:dyDescent="0.3">
      <c r="A1654" s="15"/>
      <c r="G1654" s="24"/>
      <c r="H1654" s="9" t="s">
        <v>2781</v>
      </c>
    </row>
    <row r="1655" spans="1:22" ht="16.5" thickBot="1" x14ac:dyDescent="0.3">
      <c r="A1655" s="15" t="s">
        <v>904</v>
      </c>
      <c r="B1655" s="16" t="s">
        <v>1700</v>
      </c>
      <c r="C1655" s="16" t="s">
        <v>1817</v>
      </c>
      <c r="D1655" s="16">
        <v>265</v>
      </c>
      <c r="E1655" s="16">
        <v>60</v>
      </c>
      <c r="F1655" s="16">
        <v>18</v>
      </c>
      <c r="G1655" s="24" t="s">
        <v>2229</v>
      </c>
      <c r="I1655" t="s">
        <v>77</v>
      </c>
      <c r="J1655" t="s">
        <v>84</v>
      </c>
      <c r="K1655">
        <v>110</v>
      </c>
      <c r="L1655">
        <f>VLOOKUP(K1655,Sheet4!$A$2:$B$73,2,FALSE)</f>
        <v>1060</v>
      </c>
      <c r="M1655" t="s">
        <v>2041</v>
      </c>
      <c r="N1655">
        <f t="shared" si="31"/>
        <v>210</v>
      </c>
      <c r="O1655" t="s">
        <v>2052</v>
      </c>
      <c r="P1655" t="s">
        <v>80</v>
      </c>
      <c r="Q1655" t="s">
        <v>81</v>
      </c>
      <c r="R1655">
        <v>640</v>
      </c>
      <c r="S1655" t="s">
        <v>2641</v>
      </c>
      <c r="T1655" t="s">
        <v>82</v>
      </c>
      <c r="U1655" t="s">
        <v>82</v>
      </c>
      <c r="V1655" t="s">
        <v>2050</v>
      </c>
    </row>
    <row r="1656" spans="1:22" ht="16.5" thickBot="1" x14ac:dyDescent="0.3">
      <c r="A1656" s="15" t="s">
        <v>905</v>
      </c>
      <c r="B1656" s="16" t="s">
        <v>1707</v>
      </c>
      <c r="C1656" s="16" t="s">
        <v>1820</v>
      </c>
      <c r="D1656" s="16">
        <v>265</v>
      </c>
      <c r="E1656" s="16">
        <v>75</v>
      </c>
      <c r="F1656" s="16">
        <v>16</v>
      </c>
      <c r="G1656" s="24" t="s">
        <v>2359</v>
      </c>
      <c r="I1656" t="s">
        <v>77</v>
      </c>
      <c r="J1656" t="s">
        <v>1719</v>
      </c>
      <c r="K1656">
        <v>116</v>
      </c>
      <c r="L1656">
        <f>VLOOKUP(K1656,Sheet4!$A$2:$B$73,2,FALSE)</f>
        <v>1250</v>
      </c>
      <c r="M1656" t="s">
        <v>2045</v>
      </c>
      <c r="N1656">
        <f t="shared" si="31"/>
        <v>190</v>
      </c>
      <c r="O1656" t="s">
        <v>2052</v>
      </c>
      <c r="P1656" t="s">
        <v>80</v>
      </c>
      <c r="Q1656" t="s">
        <v>81</v>
      </c>
      <c r="R1656">
        <v>460</v>
      </c>
      <c r="S1656" t="s">
        <v>79</v>
      </c>
      <c r="T1656" t="s">
        <v>82</v>
      </c>
      <c r="U1656" t="s">
        <v>82</v>
      </c>
      <c r="V1656" t="s">
        <v>2050</v>
      </c>
    </row>
    <row r="1657" spans="1:22" ht="16.5" thickBot="1" x14ac:dyDescent="0.3">
      <c r="A1657" s="15" t="s">
        <v>906</v>
      </c>
      <c r="B1657" s="16" t="s">
        <v>1700</v>
      </c>
      <c r="C1657" s="16" t="s">
        <v>1861</v>
      </c>
      <c r="D1657" s="16">
        <v>225</v>
      </c>
      <c r="E1657" s="16">
        <v>45</v>
      </c>
      <c r="F1657" s="16">
        <v>17</v>
      </c>
      <c r="G1657" s="24" t="s">
        <v>2220</v>
      </c>
      <c r="I1657" t="s">
        <v>1718</v>
      </c>
      <c r="J1657" t="s">
        <v>1995</v>
      </c>
      <c r="K1657">
        <v>94</v>
      </c>
      <c r="L1657">
        <f>VLOOKUP(K1657,Sheet4!$A$2:$B$73,2,FALSE)</f>
        <v>670</v>
      </c>
      <c r="M1657" t="s">
        <v>2040</v>
      </c>
      <c r="N1657">
        <f t="shared" si="31"/>
        <v>300</v>
      </c>
      <c r="O1657" t="s">
        <v>85</v>
      </c>
      <c r="P1657" t="s">
        <v>2067</v>
      </c>
      <c r="Q1657" t="s">
        <v>80</v>
      </c>
      <c r="R1657">
        <v>220</v>
      </c>
      <c r="S1657" t="s">
        <v>79</v>
      </c>
      <c r="T1657" t="s">
        <v>82</v>
      </c>
      <c r="U1657" t="s">
        <v>82</v>
      </c>
      <c r="V1657" t="s">
        <v>2050</v>
      </c>
    </row>
    <row r="1658" spans="1:22" ht="16.5" thickBot="1" x14ac:dyDescent="0.3">
      <c r="A1658" s="15" t="s">
        <v>907</v>
      </c>
      <c r="B1658" s="16" t="s">
        <v>1700</v>
      </c>
      <c r="C1658" s="16" t="s">
        <v>1905</v>
      </c>
      <c r="D1658" s="16">
        <v>255</v>
      </c>
      <c r="E1658" s="16">
        <v>50</v>
      </c>
      <c r="F1658" s="16">
        <v>19</v>
      </c>
      <c r="G1658" s="24" t="s">
        <v>2239</v>
      </c>
      <c r="I1658" t="s">
        <v>77</v>
      </c>
      <c r="J1658" t="s">
        <v>1719</v>
      </c>
      <c r="K1658">
        <v>107</v>
      </c>
      <c r="L1658">
        <f>VLOOKUP(K1658,Sheet4!$A$2:$B$73,2,FALSE)</f>
        <v>975</v>
      </c>
      <c r="M1658" t="s">
        <v>2040</v>
      </c>
      <c r="N1658">
        <f t="shared" si="31"/>
        <v>300</v>
      </c>
      <c r="O1658" t="s">
        <v>2052</v>
      </c>
      <c r="P1658" t="s">
        <v>80</v>
      </c>
      <c r="Q1658" t="s">
        <v>80</v>
      </c>
      <c r="R1658">
        <v>420</v>
      </c>
      <c r="S1658" t="s">
        <v>79</v>
      </c>
      <c r="T1658" t="s">
        <v>82</v>
      </c>
      <c r="U1658" t="s">
        <v>82</v>
      </c>
      <c r="V1658" t="s">
        <v>2050</v>
      </c>
    </row>
    <row r="1659" spans="1:22" ht="16.5" thickBot="1" x14ac:dyDescent="0.3">
      <c r="A1659" s="15" t="s">
        <v>129</v>
      </c>
      <c r="B1659" s="16" t="s">
        <v>75</v>
      </c>
      <c r="C1659" s="16" t="s">
        <v>1912</v>
      </c>
      <c r="D1659" s="16">
        <v>225</v>
      </c>
      <c r="E1659" s="16">
        <v>75</v>
      </c>
      <c r="F1659" s="16">
        <v>16</v>
      </c>
      <c r="G1659" s="24" t="s">
        <v>2308</v>
      </c>
      <c r="I1659" t="s">
        <v>77</v>
      </c>
      <c r="J1659" t="s">
        <v>84</v>
      </c>
      <c r="K1659">
        <v>104</v>
      </c>
      <c r="L1659">
        <f>VLOOKUP(K1659,Sheet4!$A$2:$B$73,2,FALSE)</f>
        <v>900</v>
      </c>
      <c r="M1659" t="s">
        <v>78</v>
      </c>
      <c r="N1659">
        <f t="shared" si="31"/>
        <v>180</v>
      </c>
      <c r="O1659" t="s">
        <v>2052</v>
      </c>
      <c r="P1659" t="s">
        <v>81</v>
      </c>
      <c r="Q1659" t="s">
        <v>81</v>
      </c>
      <c r="R1659">
        <v>340</v>
      </c>
      <c r="S1659" t="s">
        <v>79</v>
      </c>
      <c r="T1659" t="s">
        <v>82</v>
      </c>
      <c r="U1659" t="s">
        <v>82</v>
      </c>
      <c r="V1659" t="s">
        <v>2050</v>
      </c>
    </row>
    <row r="1660" spans="1:22" ht="16.5" thickBot="1" x14ac:dyDescent="0.3">
      <c r="A1660" s="15" t="s">
        <v>909</v>
      </c>
      <c r="B1660" s="16" t="s">
        <v>1700</v>
      </c>
      <c r="C1660" s="16" t="s">
        <v>1807</v>
      </c>
      <c r="D1660" s="16">
        <v>245</v>
      </c>
      <c r="E1660" s="16">
        <v>45</v>
      </c>
      <c r="F1660" s="16">
        <v>19</v>
      </c>
      <c r="G1660" s="24" t="s">
        <v>2212</v>
      </c>
      <c r="I1660" t="s">
        <v>77</v>
      </c>
      <c r="J1660" t="s">
        <v>1720</v>
      </c>
      <c r="K1660">
        <v>102</v>
      </c>
      <c r="L1660">
        <f>VLOOKUP(K1660,Sheet4!$A$2:$B$73,2,FALSE)</f>
        <v>850</v>
      </c>
      <c r="M1660" t="s">
        <v>2042</v>
      </c>
      <c r="N1660">
        <f t="shared" ref="N1660:N1684" si="32">IF(M1660="L",120,IF(M1660="M", 130, IF(M1660="N",140, IF(M1660="P",150,IF(M1660="Q",160,IF(M1660="R",170,IF(M1660="S",180,IF(M1660="T",190,IF(M1660="H",210, IF(M1660="V",240,IF(M1660="W",270,IF(M1660="Y",300,"error"))))))))))))</f>
        <v>240</v>
      </c>
      <c r="O1660" t="s">
        <v>85</v>
      </c>
      <c r="P1660" t="s">
        <v>80</v>
      </c>
      <c r="Q1660" t="s">
        <v>80</v>
      </c>
      <c r="R1660">
        <v>500</v>
      </c>
      <c r="S1660" t="s">
        <v>79</v>
      </c>
      <c r="T1660" t="s">
        <v>2051</v>
      </c>
      <c r="U1660" t="s">
        <v>2051</v>
      </c>
      <c r="V1660" t="s">
        <v>2050</v>
      </c>
    </row>
    <row r="1661" spans="1:22" ht="16.5" thickBot="1" x14ac:dyDescent="0.3">
      <c r="A1661" s="15" t="s">
        <v>910</v>
      </c>
      <c r="B1661" s="16" t="s">
        <v>1707</v>
      </c>
      <c r="C1661" s="16" t="s">
        <v>1808</v>
      </c>
      <c r="D1661" s="16">
        <v>175</v>
      </c>
      <c r="E1661" s="16">
        <v>70</v>
      </c>
      <c r="F1661" s="16">
        <v>13</v>
      </c>
      <c r="G1661" s="24" t="s">
        <v>2360</v>
      </c>
      <c r="I1661" t="s">
        <v>1718</v>
      </c>
      <c r="J1661" t="s">
        <v>1720</v>
      </c>
      <c r="K1661">
        <v>82</v>
      </c>
      <c r="L1661">
        <f>VLOOKUP(K1661,Sheet4!$A$2:$B$73,2,FALSE)</f>
        <v>475</v>
      </c>
      <c r="M1661" t="s">
        <v>2045</v>
      </c>
      <c r="N1661">
        <f t="shared" si="32"/>
        <v>190</v>
      </c>
      <c r="O1661" t="s">
        <v>2052</v>
      </c>
      <c r="P1661" t="s">
        <v>80</v>
      </c>
      <c r="Q1661" t="s">
        <v>81</v>
      </c>
      <c r="R1661">
        <v>400</v>
      </c>
      <c r="S1661" t="s">
        <v>79</v>
      </c>
      <c r="T1661" t="s">
        <v>82</v>
      </c>
      <c r="U1661" t="s">
        <v>82</v>
      </c>
      <c r="V1661" t="s">
        <v>2050</v>
      </c>
    </row>
    <row r="1662" spans="1:22" ht="16.5" thickBot="1" x14ac:dyDescent="0.3">
      <c r="A1662" s="15" t="s">
        <v>911</v>
      </c>
      <c r="B1662" s="16" t="s">
        <v>1700</v>
      </c>
      <c r="C1662" s="16" t="s">
        <v>1860</v>
      </c>
      <c r="D1662" s="16">
        <v>275</v>
      </c>
      <c r="E1662" s="16">
        <v>40</v>
      </c>
      <c r="F1662" s="16">
        <v>22</v>
      </c>
      <c r="G1662" s="24" t="s">
        <v>2228</v>
      </c>
      <c r="I1662" t="s">
        <v>77</v>
      </c>
      <c r="J1662" t="s">
        <v>1719</v>
      </c>
      <c r="K1662">
        <v>108</v>
      </c>
      <c r="L1662">
        <f>VLOOKUP(K1662,Sheet4!$A$2:$B$73,2,FALSE)</f>
        <v>1000</v>
      </c>
      <c r="M1662" t="s">
        <v>2040</v>
      </c>
      <c r="N1662">
        <f t="shared" si="32"/>
        <v>300</v>
      </c>
      <c r="O1662" t="s">
        <v>85</v>
      </c>
      <c r="P1662" t="s">
        <v>2067</v>
      </c>
      <c r="Q1662" t="s">
        <v>80</v>
      </c>
      <c r="R1662">
        <v>300</v>
      </c>
      <c r="S1662" t="s">
        <v>79</v>
      </c>
      <c r="T1662" t="s">
        <v>2051</v>
      </c>
      <c r="U1662" t="s">
        <v>82</v>
      </c>
      <c r="V1662" t="s">
        <v>2050</v>
      </c>
    </row>
    <row r="1663" spans="1:22" ht="16.5" thickBot="1" x14ac:dyDescent="0.3">
      <c r="A1663" s="15" t="s">
        <v>912</v>
      </c>
      <c r="B1663" s="16" t="s">
        <v>1700</v>
      </c>
      <c r="C1663" s="16" t="s">
        <v>1732</v>
      </c>
      <c r="D1663" s="16">
        <v>205</v>
      </c>
      <c r="E1663" s="16">
        <v>50</v>
      </c>
      <c r="F1663" s="16">
        <v>17</v>
      </c>
      <c r="G1663" s="24" t="s">
        <v>2211</v>
      </c>
      <c r="I1663" t="s">
        <v>1718</v>
      </c>
      <c r="J1663" t="s">
        <v>1720</v>
      </c>
      <c r="K1663">
        <v>89</v>
      </c>
      <c r="L1663">
        <f>VLOOKUP(K1663,Sheet4!$A$2:$B$73,2,FALSE)</f>
        <v>580</v>
      </c>
      <c r="M1663" t="s">
        <v>2042</v>
      </c>
      <c r="N1663">
        <f t="shared" si="32"/>
        <v>240</v>
      </c>
      <c r="O1663" t="s">
        <v>2052</v>
      </c>
      <c r="P1663" t="s">
        <v>2067</v>
      </c>
      <c r="Q1663" t="s">
        <v>80</v>
      </c>
      <c r="R1663">
        <v>260</v>
      </c>
      <c r="S1663" t="s">
        <v>79</v>
      </c>
      <c r="T1663" t="s">
        <v>2051</v>
      </c>
      <c r="U1663" t="s">
        <v>2051</v>
      </c>
      <c r="V1663" t="s">
        <v>2050</v>
      </c>
    </row>
    <row r="1664" spans="1:22" ht="16.5" thickBot="1" x14ac:dyDescent="0.3">
      <c r="A1664" s="15"/>
      <c r="G1664" s="24"/>
    </row>
    <row r="1665" spans="1:22" ht="16.5" thickBot="1" x14ac:dyDescent="0.3">
      <c r="A1665" s="15"/>
      <c r="G1665" s="24"/>
    </row>
    <row r="1666" spans="1:22" ht="16.5" thickBot="1" x14ac:dyDescent="0.3">
      <c r="A1666" s="15" t="s">
        <v>913</v>
      </c>
      <c r="B1666" s="16" t="s">
        <v>1700</v>
      </c>
      <c r="C1666" s="16" t="s">
        <v>1881</v>
      </c>
      <c r="D1666" s="16">
        <v>255</v>
      </c>
      <c r="E1666" s="16">
        <v>70</v>
      </c>
      <c r="F1666" s="16">
        <v>16</v>
      </c>
      <c r="G1666" s="24" t="s">
        <v>2100</v>
      </c>
      <c r="I1666" t="s">
        <v>77</v>
      </c>
      <c r="J1666" t="s">
        <v>1719</v>
      </c>
      <c r="K1666">
        <v>108</v>
      </c>
      <c r="L1666">
        <f>VLOOKUP(K1666,Sheet4!$A$2:$B$73,2,FALSE)</f>
        <v>1000</v>
      </c>
      <c r="M1666" t="s">
        <v>2039</v>
      </c>
      <c r="N1666">
        <f t="shared" si="32"/>
        <v>160</v>
      </c>
      <c r="O1666" t="s">
        <v>2054</v>
      </c>
      <c r="P1666" t="s">
        <v>2081</v>
      </c>
      <c r="Q1666" t="s">
        <v>2081</v>
      </c>
      <c r="R1666" t="s">
        <v>2081</v>
      </c>
      <c r="S1666" t="s">
        <v>79</v>
      </c>
      <c r="T1666" t="s">
        <v>82</v>
      </c>
      <c r="U1666" t="s">
        <v>82</v>
      </c>
      <c r="V1666">
        <v>6</v>
      </c>
    </row>
    <row r="1667" spans="1:22" ht="16.5" thickBot="1" x14ac:dyDescent="0.3">
      <c r="A1667" s="15" t="s">
        <v>914</v>
      </c>
      <c r="B1667" s="16" t="s">
        <v>1700</v>
      </c>
      <c r="C1667" s="16" t="s">
        <v>1732</v>
      </c>
      <c r="D1667" s="16">
        <v>255</v>
      </c>
      <c r="E1667" s="16">
        <v>40</v>
      </c>
      <c r="F1667" s="16">
        <v>18</v>
      </c>
      <c r="G1667" s="24" t="s">
        <v>2211</v>
      </c>
      <c r="I1667" t="s">
        <v>1718</v>
      </c>
      <c r="J1667" t="s">
        <v>1720</v>
      </c>
      <c r="K1667">
        <v>95</v>
      </c>
      <c r="L1667">
        <f>VLOOKUP(K1667,Sheet4!$A$2:$B$73,2,FALSE)</f>
        <v>690</v>
      </c>
      <c r="M1667" t="s">
        <v>2040</v>
      </c>
      <c r="N1667">
        <f t="shared" si="32"/>
        <v>300</v>
      </c>
      <c r="O1667" t="s">
        <v>2052</v>
      </c>
      <c r="P1667" t="s">
        <v>2067</v>
      </c>
      <c r="Q1667" t="s">
        <v>80</v>
      </c>
      <c r="R1667">
        <v>260</v>
      </c>
      <c r="S1667" t="s">
        <v>79</v>
      </c>
      <c r="T1667" t="s">
        <v>2051</v>
      </c>
      <c r="U1667" t="s">
        <v>2051</v>
      </c>
      <c r="V1667" t="s">
        <v>2050</v>
      </c>
    </row>
    <row r="1668" spans="1:22" ht="16.5" thickBot="1" x14ac:dyDescent="0.3">
      <c r="A1668" s="15"/>
      <c r="G1668" s="24"/>
    </row>
    <row r="1669" spans="1:22" ht="16.5" thickBot="1" x14ac:dyDescent="0.3">
      <c r="A1669" s="15"/>
      <c r="G1669" s="24"/>
    </row>
    <row r="1670" spans="1:22" ht="16.5" thickBot="1" x14ac:dyDescent="0.3">
      <c r="A1670" s="15" t="s">
        <v>915</v>
      </c>
      <c r="B1670" s="16" t="s">
        <v>1700</v>
      </c>
      <c r="C1670" s="16" t="s">
        <v>1829</v>
      </c>
      <c r="D1670" s="16">
        <v>245</v>
      </c>
      <c r="E1670" s="16">
        <v>40</v>
      </c>
      <c r="F1670" s="16">
        <v>18</v>
      </c>
      <c r="G1670" s="24" t="s">
        <v>2223</v>
      </c>
      <c r="I1670" t="s">
        <v>1718</v>
      </c>
      <c r="J1670" t="s">
        <v>1995</v>
      </c>
      <c r="K1670">
        <v>93</v>
      </c>
      <c r="L1670">
        <f>VLOOKUP(K1670,Sheet4!$A$2:$B$73,2,FALSE)</f>
        <v>650</v>
      </c>
      <c r="M1670" t="s">
        <v>2042</v>
      </c>
      <c r="N1670">
        <f t="shared" si="32"/>
        <v>240</v>
      </c>
      <c r="O1670" t="s">
        <v>2052</v>
      </c>
      <c r="P1670" t="s">
        <v>2067</v>
      </c>
      <c r="Q1670" t="s">
        <v>80</v>
      </c>
      <c r="R1670">
        <v>400</v>
      </c>
      <c r="S1670" t="s">
        <v>79</v>
      </c>
      <c r="T1670" t="s">
        <v>82</v>
      </c>
      <c r="U1670" t="s">
        <v>2051</v>
      </c>
      <c r="V1670" t="s">
        <v>2050</v>
      </c>
    </row>
    <row r="1671" spans="1:22" ht="16.5" thickBot="1" x14ac:dyDescent="0.3">
      <c r="A1671" s="15">
        <v>85527</v>
      </c>
      <c r="B1671" s="16" t="s">
        <v>1705</v>
      </c>
      <c r="C1671" s="16" t="s">
        <v>2541</v>
      </c>
      <c r="D1671" s="16">
        <v>255</v>
      </c>
      <c r="E1671" s="16">
        <v>45</v>
      </c>
      <c r="F1671" s="16">
        <v>17</v>
      </c>
      <c r="G1671" s="24" t="s">
        <v>2542</v>
      </c>
      <c r="I1671" t="s">
        <v>1718</v>
      </c>
      <c r="J1671" t="s">
        <v>1719</v>
      </c>
      <c r="K1671">
        <v>98</v>
      </c>
      <c r="L1671">
        <f>VLOOKUP(K1671,Sheet4!$A$2:$B$73,2,FALSE)</f>
        <v>750</v>
      </c>
      <c r="M1671" t="s">
        <v>2042</v>
      </c>
      <c r="N1671">
        <f t="shared" si="32"/>
        <v>240</v>
      </c>
      <c r="O1671" t="s">
        <v>2052</v>
      </c>
      <c r="P1671" t="s">
        <v>80</v>
      </c>
      <c r="Q1671" t="s">
        <v>80</v>
      </c>
      <c r="R1671">
        <v>300</v>
      </c>
      <c r="S1671" t="s">
        <v>79</v>
      </c>
      <c r="T1671" t="s">
        <v>82</v>
      </c>
      <c r="U1671" t="s">
        <v>82</v>
      </c>
      <c r="V1671" t="s">
        <v>2050</v>
      </c>
    </row>
    <row r="1672" spans="1:22" ht="16.5" thickBot="1" x14ac:dyDescent="0.3">
      <c r="A1672" s="15" t="s">
        <v>837</v>
      </c>
      <c r="B1672" s="16" t="s">
        <v>75</v>
      </c>
      <c r="C1672" s="16" t="s">
        <v>2279</v>
      </c>
      <c r="D1672" s="16">
        <v>205</v>
      </c>
      <c r="E1672" s="16">
        <v>60</v>
      </c>
      <c r="F1672" s="16">
        <v>16</v>
      </c>
      <c r="G1672" s="24" t="s">
        <v>2276</v>
      </c>
      <c r="I1672" t="s">
        <v>1718</v>
      </c>
      <c r="J1672" t="s">
        <v>1995</v>
      </c>
      <c r="K1672">
        <v>92</v>
      </c>
      <c r="L1672">
        <f>VLOOKUP(K1672,Sheet4!$A$2:$B$73,2,FALSE)</f>
        <v>630</v>
      </c>
      <c r="M1672" t="s">
        <v>2042</v>
      </c>
      <c r="N1672">
        <f t="shared" si="32"/>
        <v>240</v>
      </c>
      <c r="O1672" t="s">
        <v>85</v>
      </c>
      <c r="P1672" t="s">
        <v>80</v>
      </c>
      <c r="Q1672" t="s">
        <v>80</v>
      </c>
      <c r="R1672">
        <v>340</v>
      </c>
      <c r="S1672" t="s">
        <v>79</v>
      </c>
      <c r="T1672" t="s">
        <v>82</v>
      </c>
      <c r="U1672" t="s">
        <v>82</v>
      </c>
      <c r="V1672" t="s">
        <v>2050</v>
      </c>
    </row>
    <row r="1673" spans="1:22" ht="16.5" thickBot="1" x14ac:dyDescent="0.3">
      <c r="A1673" s="15" t="s">
        <v>1373</v>
      </c>
      <c r="B1673" s="16" t="s">
        <v>75</v>
      </c>
      <c r="C1673" s="16" t="s">
        <v>1885</v>
      </c>
      <c r="D1673" s="16">
        <v>255</v>
      </c>
      <c r="E1673" s="16">
        <v>55</v>
      </c>
      <c r="F1673" s="16">
        <v>18</v>
      </c>
      <c r="G1673" s="24" t="s">
        <v>2262</v>
      </c>
      <c r="I1673" t="s">
        <v>77</v>
      </c>
      <c r="J1673" t="s">
        <v>1996</v>
      </c>
      <c r="K1673">
        <v>109</v>
      </c>
      <c r="L1673">
        <f>VLOOKUP(K1673,Sheet4!$A$2:$B$73,2,FALSE)</f>
        <v>1030</v>
      </c>
      <c r="M1673" t="s">
        <v>2043</v>
      </c>
      <c r="N1673">
        <f t="shared" si="32"/>
        <v>270</v>
      </c>
      <c r="O1673" t="s">
        <v>85</v>
      </c>
      <c r="P1673" t="s">
        <v>2067</v>
      </c>
      <c r="Q1673" t="s">
        <v>80</v>
      </c>
      <c r="R1673">
        <v>240</v>
      </c>
      <c r="S1673" t="s">
        <v>79</v>
      </c>
      <c r="T1673" t="s">
        <v>2051</v>
      </c>
      <c r="U1673" t="s">
        <v>82</v>
      </c>
      <c r="V1673" t="s">
        <v>2050</v>
      </c>
    </row>
    <row r="1674" spans="1:22" ht="16.5" thickBot="1" x14ac:dyDescent="0.3">
      <c r="A1674" s="15" t="s">
        <v>918</v>
      </c>
      <c r="B1674" s="16" t="s">
        <v>1700</v>
      </c>
      <c r="C1674" s="16" t="s">
        <v>1869</v>
      </c>
      <c r="D1674" s="16">
        <v>265</v>
      </c>
      <c r="E1674" s="16">
        <v>45</v>
      </c>
      <c r="F1674" s="16">
        <v>20</v>
      </c>
      <c r="G1674" s="24" t="s">
        <v>2226</v>
      </c>
      <c r="I1674" t="s">
        <v>77</v>
      </c>
      <c r="J1674" t="s">
        <v>1995</v>
      </c>
      <c r="K1674">
        <v>104</v>
      </c>
      <c r="L1674">
        <f>VLOOKUP(K1674,Sheet4!$A$2:$B$73,2,FALSE)</f>
        <v>900</v>
      </c>
      <c r="M1674" t="s">
        <v>2040</v>
      </c>
      <c r="N1674">
        <f t="shared" si="32"/>
        <v>300</v>
      </c>
      <c r="O1674" t="s">
        <v>2052</v>
      </c>
      <c r="P1674" t="s">
        <v>2067</v>
      </c>
      <c r="Q1674" t="s">
        <v>80</v>
      </c>
      <c r="R1674">
        <v>300</v>
      </c>
      <c r="S1674" t="s">
        <v>79</v>
      </c>
      <c r="T1674" t="s">
        <v>2051</v>
      </c>
      <c r="U1674" t="s">
        <v>82</v>
      </c>
      <c r="V1674" t="s">
        <v>2050</v>
      </c>
    </row>
    <row r="1675" spans="1:22" ht="16.5" thickBot="1" x14ac:dyDescent="0.3">
      <c r="A1675" s="15" t="s">
        <v>995</v>
      </c>
      <c r="B1675" s="16" t="s">
        <v>75</v>
      </c>
      <c r="C1675" s="16" t="s">
        <v>1836</v>
      </c>
      <c r="D1675" s="16">
        <v>235</v>
      </c>
      <c r="E1675" s="16">
        <v>40</v>
      </c>
      <c r="F1675" s="16">
        <v>18</v>
      </c>
      <c r="G1675" s="24" t="s">
        <v>2273</v>
      </c>
      <c r="I1675" t="s">
        <v>1718</v>
      </c>
      <c r="J1675" t="s">
        <v>1996</v>
      </c>
      <c r="K1675">
        <v>95</v>
      </c>
      <c r="L1675">
        <f>VLOOKUP(K1675,Sheet4!$A$2:$B$73,2,FALSE)</f>
        <v>690</v>
      </c>
      <c r="M1675" t="s">
        <v>2043</v>
      </c>
      <c r="N1675">
        <f t="shared" si="32"/>
        <v>270</v>
      </c>
      <c r="O1675" t="s">
        <v>85</v>
      </c>
      <c r="P1675" t="s">
        <v>80</v>
      </c>
      <c r="Q1675" t="s">
        <v>80</v>
      </c>
      <c r="R1675">
        <v>560</v>
      </c>
      <c r="S1675" t="s">
        <v>79</v>
      </c>
      <c r="T1675" t="s">
        <v>82</v>
      </c>
      <c r="U1675" t="s">
        <v>82</v>
      </c>
      <c r="V1675" t="s">
        <v>2050</v>
      </c>
    </row>
    <row r="1676" spans="1:22" ht="16.5" thickBot="1" x14ac:dyDescent="0.3">
      <c r="A1676" s="15" t="s">
        <v>409</v>
      </c>
      <c r="B1676" s="16" t="s">
        <v>1703</v>
      </c>
      <c r="C1676" s="16" t="s">
        <v>1913</v>
      </c>
      <c r="D1676" s="16">
        <v>205</v>
      </c>
      <c r="E1676" s="16">
        <v>45</v>
      </c>
      <c r="F1676" s="16">
        <v>17</v>
      </c>
      <c r="G1676" s="24" t="s">
        <v>2163</v>
      </c>
      <c r="H1676" s="9" t="s">
        <v>2755</v>
      </c>
      <c r="I1676" t="s">
        <v>1718</v>
      </c>
      <c r="J1676" t="s">
        <v>1719</v>
      </c>
      <c r="K1676">
        <v>84</v>
      </c>
      <c r="L1676">
        <f>VLOOKUP(K1676,Sheet4!$A$2:$B$73,2,FALSE)</f>
        <v>500</v>
      </c>
      <c r="M1676" t="s">
        <v>2043</v>
      </c>
      <c r="N1676">
        <f t="shared" si="32"/>
        <v>270</v>
      </c>
      <c r="O1676" t="s">
        <v>2052</v>
      </c>
      <c r="P1676" t="s">
        <v>80</v>
      </c>
      <c r="Q1676" t="s">
        <v>80</v>
      </c>
      <c r="R1676">
        <v>140</v>
      </c>
      <c r="S1676" t="s">
        <v>79</v>
      </c>
      <c r="T1676" t="s">
        <v>82</v>
      </c>
      <c r="U1676" t="s">
        <v>82</v>
      </c>
      <c r="V1676" t="s">
        <v>2050</v>
      </c>
    </row>
    <row r="1677" spans="1:22" ht="16.5" thickBot="1" x14ac:dyDescent="0.3">
      <c r="A1677" s="15"/>
      <c r="G1677" s="24"/>
      <c r="H1677" s="9" t="s">
        <v>2756</v>
      </c>
    </row>
    <row r="1678" spans="1:22" ht="16.5" thickBot="1" x14ac:dyDescent="0.3">
      <c r="A1678" s="15"/>
      <c r="G1678" s="24"/>
      <c r="H1678" s="9" t="s">
        <v>2757</v>
      </c>
    </row>
    <row r="1679" spans="1:22" ht="16.5" thickBot="1" x14ac:dyDescent="0.3">
      <c r="A1679" s="15" t="s">
        <v>921</v>
      </c>
      <c r="B1679" s="16" t="s">
        <v>1702</v>
      </c>
      <c r="C1679" s="16" t="s">
        <v>1774</v>
      </c>
      <c r="D1679" s="16">
        <v>225</v>
      </c>
      <c r="E1679" s="16">
        <v>35</v>
      </c>
      <c r="F1679" s="16">
        <v>19</v>
      </c>
      <c r="G1679" s="24" t="s">
        <v>2313</v>
      </c>
      <c r="H1679" s="9" t="s">
        <v>2901</v>
      </c>
      <c r="I1679" t="s">
        <v>1718</v>
      </c>
      <c r="J1679" t="s">
        <v>1719</v>
      </c>
      <c r="K1679">
        <v>88</v>
      </c>
      <c r="L1679">
        <f>VLOOKUP(K1679,Sheet4!$A$2:$B$73,2,FALSE)</f>
        <v>560</v>
      </c>
      <c r="M1679" t="s">
        <v>2043</v>
      </c>
      <c r="N1679">
        <f t="shared" si="32"/>
        <v>270</v>
      </c>
      <c r="O1679" t="s">
        <v>85</v>
      </c>
      <c r="P1679" t="s">
        <v>80</v>
      </c>
      <c r="Q1679" t="s">
        <v>80</v>
      </c>
      <c r="R1679">
        <v>460</v>
      </c>
      <c r="S1679" t="s">
        <v>79</v>
      </c>
      <c r="T1679" t="s">
        <v>82</v>
      </c>
      <c r="U1679" t="s">
        <v>82</v>
      </c>
      <c r="V1679" t="s">
        <v>2050</v>
      </c>
    </row>
    <row r="1680" spans="1:22" ht="16.5" thickBot="1" x14ac:dyDescent="0.3">
      <c r="A1680" s="15"/>
      <c r="G1680" s="24"/>
      <c r="H1680" s="9" t="s">
        <v>2902</v>
      </c>
    </row>
    <row r="1681" spans="1:22" ht="16.5" thickBot="1" x14ac:dyDescent="0.3">
      <c r="A1681" s="15"/>
      <c r="G1681" s="24"/>
      <c r="H1681" s="9" t="s">
        <v>2903</v>
      </c>
    </row>
    <row r="1682" spans="1:22" ht="16.5" thickBot="1" x14ac:dyDescent="0.3">
      <c r="A1682" s="15" t="s">
        <v>922</v>
      </c>
      <c r="B1682" s="16" t="s">
        <v>1700</v>
      </c>
      <c r="C1682" s="16" t="s">
        <v>1914</v>
      </c>
      <c r="D1682" s="16">
        <v>245</v>
      </c>
      <c r="E1682" s="16">
        <v>45</v>
      </c>
      <c r="F1682" s="16">
        <v>19</v>
      </c>
      <c r="G1682" s="24" t="s">
        <v>2219</v>
      </c>
      <c r="I1682" t="s">
        <v>1718</v>
      </c>
      <c r="J1682" t="s">
        <v>1719</v>
      </c>
      <c r="K1682">
        <v>102</v>
      </c>
      <c r="L1682">
        <f>VLOOKUP(K1682,Sheet4!$A$2:$B$73,2,FALSE)</f>
        <v>850</v>
      </c>
      <c r="M1682" t="s">
        <v>2040</v>
      </c>
      <c r="N1682">
        <f t="shared" si="32"/>
        <v>300</v>
      </c>
      <c r="O1682" t="s">
        <v>85</v>
      </c>
      <c r="P1682" t="s">
        <v>2067</v>
      </c>
      <c r="Q1682" t="s">
        <v>80</v>
      </c>
      <c r="R1682">
        <v>220</v>
      </c>
      <c r="S1682" t="s">
        <v>79</v>
      </c>
      <c r="T1682" t="s">
        <v>2051</v>
      </c>
      <c r="U1682" t="s">
        <v>2051</v>
      </c>
      <c r="V1682" t="s">
        <v>2050</v>
      </c>
    </row>
    <row r="1683" spans="1:22" ht="16.5" thickBot="1" x14ac:dyDescent="0.3">
      <c r="A1683" s="15" t="s">
        <v>1150</v>
      </c>
      <c r="B1683" s="16" t="s">
        <v>75</v>
      </c>
      <c r="C1683" s="16" t="s">
        <v>1793</v>
      </c>
      <c r="D1683" s="16">
        <v>255</v>
      </c>
      <c r="E1683" s="16">
        <v>45</v>
      </c>
      <c r="F1683" s="16">
        <v>20</v>
      </c>
      <c r="G1683" s="24" t="s">
        <v>2270</v>
      </c>
      <c r="I1683" t="s">
        <v>77</v>
      </c>
      <c r="J1683" t="s">
        <v>1719</v>
      </c>
      <c r="K1683">
        <v>101</v>
      </c>
      <c r="L1683">
        <f>VLOOKUP(K1683,Sheet4!$A$2:$B$73,2,FALSE)</f>
        <v>825</v>
      </c>
      <c r="M1683" t="s">
        <v>2043</v>
      </c>
      <c r="N1683">
        <f t="shared" si="32"/>
        <v>270</v>
      </c>
      <c r="O1683" t="s">
        <v>2052</v>
      </c>
      <c r="P1683" t="s">
        <v>80</v>
      </c>
      <c r="Q1683" t="s">
        <v>80</v>
      </c>
      <c r="R1683">
        <v>260</v>
      </c>
      <c r="S1683" t="s">
        <v>79</v>
      </c>
      <c r="T1683" t="s">
        <v>82</v>
      </c>
      <c r="U1683" t="s">
        <v>2051</v>
      </c>
      <c r="V1683" t="s">
        <v>2050</v>
      </c>
    </row>
    <row r="1684" spans="1:22" ht="16.5" thickBot="1" x14ac:dyDescent="0.3">
      <c r="A1684" s="15">
        <v>98647</v>
      </c>
      <c r="B1684" s="16" t="s">
        <v>1706</v>
      </c>
      <c r="C1684" s="16" t="s">
        <v>2456</v>
      </c>
      <c r="D1684" s="16">
        <v>245</v>
      </c>
      <c r="E1684" s="16">
        <v>35</v>
      </c>
      <c r="F1684" s="16">
        <v>19</v>
      </c>
      <c r="G1684" s="24" t="s">
        <v>2423</v>
      </c>
      <c r="H1684" s="9" t="s">
        <v>2611</v>
      </c>
      <c r="I1684" t="s">
        <v>1718</v>
      </c>
      <c r="J1684" t="s">
        <v>1719</v>
      </c>
      <c r="K1684">
        <v>93</v>
      </c>
      <c r="L1684">
        <f>VLOOKUP(K1684,Sheet4!$A$2:$B$73,2,FALSE)</f>
        <v>650</v>
      </c>
      <c r="M1684" t="s">
        <v>2040</v>
      </c>
      <c r="N1684">
        <f t="shared" si="32"/>
        <v>300</v>
      </c>
      <c r="O1684" t="s">
        <v>85</v>
      </c>
      <c r="P1684" t="s">
        <v>2067</v>
      </c>
      <c r="Q1684" t="s">
        <v>80</v>
      </c>
      <c r="R1684">
        <v>300</v>
      </c>
      <c r="S1684" t="s">
        <v>79</v>
      </c>
      <c r="T1684" t="s">
        <v>82</v>
      </c>
      <c r="U1684" t="s">
        <v>82</v>
      </c>
      <c r="V1684" t="s">
        <v>2050</v>
      </c>
    </row>
    <row r="1685" spans="1:22" ht="16.5" thickBot="1" x14ac:dyDescent="0.3">
      <c r="A1685" s="15"/>
      <c r="G1685" s="24"/>
      <c r="H1685" s="9" t="s">
        <v>2612</v>
      </c>
    </row>
    <row r="1686" spans="1:22" ht="16.5" thickBot="1" x14ac:dyDescent="0.3">
      <c r="A1686" s="15"/>
      <c r="G1686" s="24"/>
      <c r="H1686" s="9" t="s">
        <v>2613</v>
      </c>
    </row>
    <row r="1687" spans="1:22" ht="16.5" thickBot="1" x14ac:dyDescent="0.3">
      <c r="A1687" s="15" t="s">
        <v>924</v>
      </c>
      <c r="B1687" s="16" t="s">
        <v>1697</v>
      </c>
      <c r="C1687" s="16" t="s">
        <v>1884</v>
      </c>
      <c r="D1687" s="16">
        <v>235</v>
      </c>
      <c r="E1687" s="16">
        <v>40</v>
      </c>
      <c r="F1687" s="16">
        <v>18</v>
      </c>
      <c r="G1687" s="24" t="s">
        <v>2202</v>
      </c>
      <c r="H1687" s="9" t="s">
        <v>2896</v>
      </c>
      <c r="I1687" t="s">
        <v>1718</v>
      </c>
      <c r="J1687" t="s">
        <v>1995</v>
      </c>
      <c r="K1687">
        <v>95</v>
      </c>
      <c r="L1687">
        <f>VLOOKUP(K1687,Sheet4!$A$2:$B$73,2,FALSE)</f>
        <v>690</v>
      </c>
      <c r="M1687" t="s">
        <v>2040</v>
      </c>
      <c r="N1687">
        <f t="shared" ref="N1687:N1742" si="33">IF(M1687="L",120,IF(M1687="M", 130, IF(M1687="N",140, IF(M1687="P",150,IF(M1687="Q",160,IF(M1687="R",170,IF(M1687="S",180,IF(M1687="T",190,IF(M1687="H",210, IF(M1687="V",240,IF(M1687="W",270,IF(M1687="Y",300,"error"))))))))))))</f>
        <v>300</v>
      </c>
      <c r="O1687" t="s">
        <v>85</v>
      </c>
      <c r="P1687" t="s">
        <v>2067</v>
      </c>
      <c r="Q1687" t="s">
        <v>80</v>
      </c>
      <c r="R1687">
        <v>300</v>
      </c>
      <c r="S1687" t="s">
        <v>79</v>
      </c>
      <c r="T1687" t="s">
        <v>82</v>
      </c>
      <c r="U1687" t="s">
        <v>82</v>
      </c>
      <c r="V1687">
        <v>4</v>
      </c>
    </row>
    <row r="1688" spans="1:22" ht="16.5" thickBot="1" x14ac:dyDescent="0.3">
      <c r="A1688" s="15"/>
      <c r="G1688" s="24"/>
      <c r="H1688" s="9" t="s">
        <v>2897</v>
      </c>
    </row>
    <row r="1689" spans="1:22" ht="16.5" thickBot="1" x14ac:dyDescent="0.3">
      <c r="A1689" s="15"/>
      <c r="G1689" s="24"/>
      <c r="H1689" s="9" t="s">
        <v>2898</v>
      </c>
    </row>
    <row r="1690" spans="1:22" ht="16.5" thickBot="1" x14ac:dyDescent="0.3">
      <c r="A1690" s="15" t="s">
        <v>647</v>
      </c>
      <c r="B1690" s="16" t="s">
        <v>75</v>
      </c>
      <c r="C1690" s="16" t="s">
        <v>1858</v>
      </c>
      <c r="D1690" s="16">
        <v>195</v>
      </c>
      <c r="E1690" s="16">
        <v>70</v>
      </c>
      <c r="F1690" s="16">
        <v>15</v>
      </c>
      <c r="G1690" s="24" t="s">
        <v>2288</v>
      </c>
      <c r="I1690" t="s">
        <v>77</v>
      </c>
      <c r="J1690" t="s">
        <v>1994</v>
      </c>
      <c r="K1690" t="s">
        <v>2008</v>
      </c>
      <c r="L1690" t="s">
        <v>2104</v>
      </c>
      <c r="M1690" t="s">
        <v>2044</v>
      </c>
      <c r="N1690">
        <f t="shared" si="33"/>
        <v>170</v>
      </c>
      <c r="O1690" t="s">
        <v>2055</v>
      </c>
      <c r="P1690" t="s">
        <v>2081</v>
      </c>
      <c r="Q1690" t="s">
        <v>2081</v>
      </c>
      <c r="R1690" t="s">
        <v>2081</v>
      </c>
      <c r="S1690" t="s">
        <v>79</v>
      </c>
      <c r="T1690" t="s">
        <v>82</v>
      </c>
      <c r="U1690" t="s">
        <v>82</v>
      </c>
      <c r="V1690">
        <v>8</v>
      </c>
    </row>
    <row r="1691" spans="1:22" ht="16.5" thickBot="1" x14ac:dyDescent="0.3">
      <c r="A1691" s="15" t="s">
        <v>926</v>
      </c>
      <c r="B1691" s="16" t="s">
        <v>1700</v>
      </c>
      <c r="C1691" s="16" t="s">
        <v>1869</v>
      </c>
      <c r="D1691" s="16">
        <v>285</v>
      </c>
      <c r="E1691" s="16">
        <v>45</v>
      </c>
      <c r="F1691" s="16">
        <v>19</v>
      </c>
      <c r="G1691" s="24" t="s">
        <v>2226</v>
      </c>
      <c r="I1691" t="s">
        <v>77</v>
      </c>
      <c r="J1691" t="s">
        <v>1995</v>
      </c>
      <c r="K1691">
        <v>107</v>
      </c>
      <c r="L1691">
        <f>VLOOKUP(K1691,Sheet4!$A$2:$B$73,2,FALSE)</f>
        <v>975</v>
      </c>
      <c r="M1691" t="s">
        <v>2043</v>
      </c>
      <c r="N1691">
        <f t="shared" si="33"/>
        <v>270</v>
      </c>
      <c r="O1691" t="s">
        <v>2052</v>
      </c>
      <c r="P1691" t="s">
        <v>2067</v>
      </c>
      <c r="Q1691" t="s">
        <v>80</v>
      </c>
      <c r="R1691">
        <v>300</v>
      </c>
      <c r="S1691" t="s">
        <v>79</v>
      </c>
      <c r="T1691" t="s">
        <v>82</v>
      </c>
      <c r="U1691" t="s">
        <v>82</v>
      </c>
      <c r="V1691" t="s">
        <v>2050</v>
      </c>
    </row>
    <row r="1692" spans="1:22" ht="16.5" thickBot="1" x14ac:dyDescent="0.3">
      <c r="A1692" s="15" t="s">
        <v>927</v>
      </c>
      <c r="B1692" s="16" t="s">
        <v>1700</v>
      </c>
      <c r="C1692" s="16" t="s">
        <v>1732</v>
      </c>
      <c r="D1692" s="16">
        <v>245</v>
      </c>
      <c r="E1692" s="16">
        <v>50</v>
      </c>
      <c r="F1692" s="16">
        <v>18</v>
      </c>
      <c r="G1692" s="24" t="s">
        <v>2211</v>
      </c>
      <c r="I1692" t="s">
        <v>1718</v>
      </c>
      <c r="J1692" t="s">
        <v>1720</v>
      </c>
      <c r="K1692">
        <v>100</v>
      </c>
      <c r="L1692">
        <f>VLOOKUP(K1692,Sheet4!$A$2:$B$73,2,FALSE)</f>
        <v>800</v>
      </c>
      <c r="M1692" t="s">
        <v>2040</v>
      </c>
      <c r="N1692">
        <f t="shared" si="33"/>
        <v>300</v>
      </c>
      <c r="O1692" t="s">
        <v>2052</v>
      </c>
      <c r="P1692" t="s">
        <v>2067</v>
      </c>
      <c r="Q1692" t="s">
        <v>80</v>
      </c>
      <c r="R1692">
        <v>260</v>
      </c>
      <c r="S1692" t="s">
        <v>79</v>
      </c>
      <c r="T1692" t="s">
        <v>2051</v>
      </c>
      <c r="U1692" t="s">
        <v>2051</v>
      </c>
      <c r="V1692" t="s">
        <v>2050</v>
      </c>
    </row>
    <row r="1693" spans="1:22" ht="16.5" thickBot="1" x14ac:dyDescent="0.3">
      <c r="A1693" s="15"/>
      <c r="G1693" s="24"/>
    </row>
    <row r="1694" spans="1:22" ht="16.5" thickBot="1" x14ac:dyDescent="0.3">
      <c r="A1694" s="15"/>
      <c r="G1694" s="24"/>
    </row>
    <row r="1695" spans="1:22" ht="16.5" thickBot="1" x14ac:dyDescent="0.3">
      <c r="A1695" s="15" t="s">
        <v>928</v>
      </c>
      <c r="B1695" s="16" t="s">
        <v>1700</v>
      </c>
      <c r="C1695" s="16" t="s">
        <v>1731</v>
      </c>
      <c r="D1695" s="16">
        <v>255</v>
      </c>
      <c r="E1695" s="16">
        <v>35</v>
      </c>
      <c r="F1695" s="16">
        <v>18</v>
      </c>
      <c r="G1695" s="24" t="s">
        <v>2219</v>
      </c>
      <c r="I1695" t="s">
        <v>1718</v>
      </c>
      <c r="J1695" t="s">
        <v>1719</v>
      </c>
      <c r="K1695">
        <v>94</v>
      </c>
      <c r="L1695">
        <f>VLOOKUP(K1695,Sheet4!$A$2:$B$73,2,FALSE)</f>
        <v>670</v>
      </c>
      <c r="M1695" t="s">
        <v>2040</v>
      </c>
      <c r="N1695">
        <f t="shared" si="33"/>
        <v>300</v>
      </c>
      <c r="O1695" t="s">
        <v>85</v>
      </c>
      <c r="P1695" t="s">
        <v>2067</v>
      </c>
      <c r="Q1695" t="s">
        <v>80</v>
      </c>
      <c r="R1695">
        <v>220</v>
      </c>
      <c r="S1695" t="s">
        <v>79</v>
      </c>
      <c r="T1695" t="s">
        <v>82</v>
      </c>
      <c r="U1695" t="s">
        <v>82</v>
      </c>
      <c r="V1695" t="s">
        <v>2050</v>
      </c>
    </row>
    <row r="1696" spans="1:22" ht="16.5" thickBot="1" x14ac:dyDescent="0.3">
      <c r="A1696" s="15" t="s">
        <v>1003</v>
      </c>
      <c r="B1696" s="16" t="s">
        <v>1700</v>
      </c>
      <c r="C1696" s="16" t="s">
        <v>1731</v>
      </c>
      <c r="D1696" s="16">
        <v>255</v>
      </c>
      <c r="E1696" s="16">
        <v>35</v>
      </c>
      <c r="F1696" s="16">
        <v>19</v>
      </c>
      <c r="G1696" s="24" t="s">
        <v>2219</v>
      </c>
      <c r="I1696" t="s">
        <v>1718</v>
      </c>
      <c r="J1696" t="s">
        <v>1719</v>
      </c>
      <c r="K1696">
        <v>96</v>
      </c>
      <c r="L1696">
        <f>VLOOKUP(K1696,Sheet4!$A$2:$B$73,2,FALSE)</f>
        <v>710</v>
      </c>
      <c r="M1696" t="s">
        <v>2040</v>
      </c>
      <c r="N1696">
        <f t="shared" si="33"/>
        <v>300</v>
      </c>
      <c r="O1696" t="s">
        <v>85</v>
      </c>
      <c r="P1696" t="s">
        <v>2067</v>
      </c>
      <c r="Q1696" t="s">
        <v>80</v>
      </c>
      <c r="R1696">
        <v>220</v>
      </c>
      <c r="S1696" t="s">
        <v>79</v>
      </c>
      <c r="T1696" t="s">
        <v>2051</v>
      </c>
      <c r="U1696" t="s">
        <v>82</v>
      </c>
      <c r="V1696" t="s">
        <v>2050</v>
      </c>
    </row>
    <row r="1697" spans="1:22" ht="16.5" thickBot="1" x14ac:dyDescent="0.3">
      <c r="A1697" s="15" t="s">
        <v>930</v>
      </c>
      <c r="B1697" s="16" t="s">
        <v>75</v>
      </c>
      <c r="C1697" s="16" t="s">
        <v>1864</v>
      </c>
      <c r="D1697" s="16">
        <v>225</v>
      </c>
      <c r="E1697" s="16">
        <v>55</v>
      </c>
      <c r="F1697" s="16">
        <v>17</v>
      </c>
      <c r="G1697" s="24" t="s">
        <v>2283</v>
      </c>
      <c r="I1697" t="s">
        <v>1718</v>
      </c>
      <c r="J1697" t="s">
        <v>1719</v>
      </c>
      <c r="K1697">
        <v>97</v>
      </c>
      <c r="L1697">
        <f>VLOOKUP(K1697,Sheet4!$A$2:$B$73,2,FALSE)</f>
        <v>730</v>
      </c>
      <c r="M1697" t="s">
        <v>2040</v>
      </c>
      <c r="N1697">
        <f t="shared" si="33"/>
        <v>300</v>
      </c>
      <c r="O1697" t="s">
        <v>2052</v>
      </c>
      <c r="P1697" t="s">
        <v>80</v>
      </c>
      <c r="Q1697" t="s">
        <v>80</v>
      </c>
      <c r="R1697">
        <v>240</v>
      </c>
      <c r="S1697" t="s">
        <v>79</v>
      </c>
      <c r="T1697" t="s">
        <v>82</v>
      </c>
      <c r="U1697" t="s">
        <v>2051</v>
      </c>
      <c r="V1697" t="s">
        <v>2050</v>
      </c>
    </row>
    <row r="1698" spans="1:22" ht="16.5" thickBot="1" x14ac:dyDescent="0.3">
      <c r="A1698" s="15" t="s">
        <v>931</v>
      </c>
      <c r="B1698" s="16" t="s">
        <v>1700</v>
      </c>
      <c r="C1698" s="16" t="s">
        <v>1731</v>
      </c>
      <c r="D1698" s="16">
        <v>255</v>
      </c>
      <c r="E1698" s="16">
        <v>30</v>
      </c>
      <c r="F1698" s="16">
        <v>19</v>
      </c>
      <c r="G1698" s="24" t="s">
        <v>2219</v>
      </c>
      <c r="I1698" t="s">
        <v>1718</v>
      </c>
      <c r="J1698" t="s">
        <v>1719</v>
      </c>
      <c r="K1698">
        <v>91</v>
      </c>
      <c r="L1698">
        <f>VLOOKUP(K1698,Sheet4!$A$2:$B$73,2,FALSE)</f>
        <v>615</v>
      </c>
      <c r="M1698" t="s">
        <v>2040</v>
      </c>
      <c r="N1698">
        <f t="shared" si="33"/>
        <v>300</v>
      </c>
      <c r="O1698" t="s">
        <v>85</v>
      </c>
      <c r="P1698" t="s">
        <v>2067</v>
      </c>
      <c r="Q1698" t="s">
        <v>80</v>
      </c>
      <c r="R1698">
        <v>220</v>
      </c>
      <c r="S1698" t="s">
        <v>79</v>
      </c>
      <c r="T1698" t="s">
        <v>82</v>
      </c>
      <c r="U1698" t="s">
        <v>2051</v>
      </c>
      <c r="V1698" t="s">
        <v>2050</v>
      </c>
    </row>
    <row r="1699" spans="1:22" ht="16.5" thickBot="1" x14ac:dyDescent="0.3">
      <c r="A1699" s="15" t="s">
        <v>932</v>
      </c>
      <c r="B1699" s="16" t="s">
        <v>1700</v>
      </c>
      <c r="C1699" s="16" t="s">
        <v>1731</v>
      </c>
      <c r="D1699" s="16">
        <v>275</v>
      </c>
      <c r="E1699" s="16">
        <v>40</v>
      </c>
      <c r="F1699" s="16">
        <v>19</v>
      </c>
      <c r="G1699" s="24" t="s">
        <v>2219</v>
      </c>
      <c r="I1699" t="s">
        <v>1718</v>
      </c>
      <c r="J1699" t="s">
        <v>1719</v>
      </c>
      <c r="K1699">
        <v>105</v>
      </c>
      <c r="L1699">
        <f>VLOOKUP(K1699,Sheet4!$A$2:$B$73,2,FALSE)</f>
        <v>925</v>
      </c>
      <c r="M1699" t="s">
        <v>2040</v>
      </c>
      <c r="N1699">
        <f t="shared" si="33"/>
        <v>300</v>
      </c>
      <c r="O1699" t="s">
        <v>85</v>
      </c>
      <c r="P1699" t="s">
        <v>2067</v>
      </c>
      <c r="Q1699" t="s">
        <v>80</v>
      </c>
      <c r="R1699">
        <v>220</v>
      </c>
      <c r="S1699" t="s">
        <v>79</v>
      </c>
      <c r="T1699" t="s">
        <v>2051</v>
      </c>
      <c r="U1699" t="s">
        <v>82</v>
      </c>
      <c r="V1699" t="s">
        <v>2050</v>
      </c>
    </row>
    <row r="1700" spans="1:22" ht="16.5" thickBot="1" x14ac:dyDescent="0.3">
      <c r="A1700" s="15" t="s">
        <v>933</v>
      </c>
      <c r="B1700" s="16" t="s">
        <v>1700</v>
      </c>
      <c r="C1700" s="16" t="s">
        <v>1807</v>
      </c>
      <c r="D1700" s="16">
        <v>245</v>
      </c>
      <c r="E1700" s="16">
        <v>40</v>
      </c>
      <c r="F1700" s="16">
        <v>18</v>
      </c>
      <c r="G1700" s="24" t="s">
        <v>2212</v>
      </c>
      <c r="I1700" t="s">
        <v>1718</v>
      </c>
      <c r="J1700" t="s">
        <v>1720</v>
      </c>
      <c r="K1700">
        <v>97</v>
      </c>
      <c r="L1700">
        <f>VLOOKUP(K1700,Sheet4!$A$2:$B$73,2,FALSE)</f>
        <v>730</v>
      </c>
      <c r="M1700" t="s">
        <v>2042</v>
      </c>
      <c r="N1700">
        <f t="shared" si="33"/>
        <v>240</v>
      </c>
      <c r="O1700" t="s">
        <v>85</v>
      </c>
      <c r="P1700" t="s">
        <v>80</v>
      </c>
      <c r="Q1700" t="s">
        <v>80</v>
      </c>
      <c r="R1700">
        <v>500</v>
      </c>
      <c r="S1700" t="s">
        <v>79</v>
      </c>
      <c r="T1700" t="s">
        <v>82</v>
      </c>
      <c r="U1700" t="s">
        <v>82</v>
      </c>
      <c r="V1700" t="s">
        <v>2050</v>
      </c>
    </row>
    <row r="1701" spans="1:22" ht="16.5" thickBot="1" x14ac:dyDescent="0.3">
      <c r="A1701" s="15" t="s">
        <v>934</v>
      </c>
      <c r="B1701" s="16" t="s">
        <v>1697</v>
      </c>
      <c r="C1701" s="16" t="s">
        <v>1745</v>
      </c>
      <c r="D1701" s="16">
        <v>165</v>
      </c>
      <c r="E1701" s="16">
        <v>65</v>
      </c>
      <c r="F1701" s="16">
        <v>13</v>
      </c>
      <c r="G1701" s="24" t="s">
        <v>2204</v>
      </c>
      <c r="H1701" s="9" t="s">
        <v>2816</v>
      </c>
      <c r="I1701" t="s">
        <v>1718</v>
      </c>
      <c r="J1701" t="s">
        <v>1719</v>
      </c>
      <c r="K1701">
        <v>77</v>
      </c>
      <c r="L1701">
        <f>VLOOKUP(K1701,Sheet4!$A$2:$B$73,2,FALSE)</f>
        <v>412</v>
      </c>
      <c r="M1701" t="s">
        <v>2045</v>
      </c>
      <c r="N1701">
        <f t="shared" si="33"/>
        <v>190</v>
      </c>
      <c r="O1701" t="s">
        <v>81</v>
      </c>
      <c r="P1701" t="s">
        <v>81</v>
      </c>
      <c r="Q1701" t="s">
        <v>81</v>
      </c>
      <c r="R1701">
        <v>440</v>
      </c>
      <c r="S1701" t="s">
        <v>79</v>
      </c>
      <c r="T1701" t="s">
        <v>82</v>
      </c>
      <c r="U1701" t="s">
        <v>82</v>
      </c>
      <c r="V1701">
        <v>4</v>
      </c>
    </row>
    <row r="1702" spans="1:22" ht="16.5" thickBot="1" x14ac:dyDescent="0.3">
      <c r="A1702" s="15"/>
      <c r="G1702" s="24"/>
      <c r="H1702" s="9" t="s">
        <v>2817</v>
      </c>
    </row>
    <row r="1703" spans="1:22" ht="16.5" thickBot="1" x14ac:dyDescent="0.3">
      <c r="A1703" s="15"/>
      <c r="G1703" s="24"/>
      <c r="H1703" s="9" t="s">
        <v>2818</v>
      </c>
    </row>
    <row r="1704" spans="1:22" ht="16.5" thickBot="1" x14ac:dyDescent="0.3">
      <c r="A1704" s="15" t="s">
        <v>935</v>
      </c>
      <c r="B1704" s="16" t="s">
        <v>1699</v>
      </c>
      <c r="C1704" s="16" t="s">
        <v>1749</v>
      </c>
      <c r="D1704" s="16">
        <v>265</v>
      </c>
      <c r="E1704" s="16">
        <v>75</v>
      </c>
      <c r="F1704" s="16">
        <v>16</v>
      </c>
      <c r="G1704" s="24" t="s">
        <v>2373</v>
      </c>
      <c r="I1704" t="s">
        <v>77</v>
      </c>
      <c r="J1704" t="s">
        <v>1719</v>
      </c>
      <c r="K1704" t="s">
        <v>1998</v>
      </c>
      <c r="L1704" t="s">
        <v>2115</v>
      </c>
      <c r="M1704" t="s">
        <v>2044</v>
      </c>
      <c r="N1704">
        <f t="shared" si="33"/>
        <v>170</v>
      </c>
      <c r="O1704" t="s">
        <v>2054</v>
      </c>
      <c r="P1704" t="s">
        <v>2081</v>
      </c>
      <c r="Q1704" t="s">
        <v>2081</v>
      </c>
      <c r="R1704" t="s">
        <v>2081</v>
      </c>
      <c r="S1704" t="s">
        <v>2640</v>
      </c>
      <c r="T1704" t="s">
        <v>82</v>
      </c>
      <c r="U1704" t="s">
        <v>82</v>
      </c>
      <c r="V1704">
        <v>6</v>
      </c>
    </row>
    <row r="1705" spans="1:22" ht="16.5" thickBot="1" x14ac:dyDescent="0.3">
      <c r="A1705" s="15" t="s">
        <v>936</v>
      </c>
      <c r="B1705" s="16" t="s">
        <v>75</v>
      </c>
      <c r="C1705" s="16" t="s">
        <v>1904</v>
      </c>
      <c r="D1705" s="16">
        <v>235</v>
      </c>
      <c r="E1705" s="16">
        <v>65</v>
      </c>
      <c r="F1705" s="16">
        <v>17</v>
      </c>
      <c r="G1705" s="24" t="s">
        <v>2244</v>
      </c>
      <c r="I1705" t="s">
        <v>77</v>
      </c>
      <c r="J1705" t="s">
        <v>1719</v>
      </c>
      <c r="K1705">
        <v>104</v>
      </c>
      <c r="L1705">
        <f>VLOOKUP(K1705,Sheet4!$A$2:$B$73,2,FALSE)</f>
        <v>900</v>
      </c>
      <c r="M1705" t="s">
        <v>2041</v>
      </c>
      <c r="N1705">
        <f t="shared" si="33"/>
        <v>210</v>
      </c>
      <c r="O1705" t="s">
        <v>2052</v>
      </c>
      <c r="P1705" t="s">
        <v>80</v>
      </c>
      <c r="Q1705" t="s">
        <v>81</v>
      </c>
      <c r="R1705">
        <v>740</v>
      </c>
      <c r="S1705" t="s">
        <v>79</v>
      </c>
      <c r="T1705" t="s">
        <v>82</v>
      </c>
      <c r="U1705" t="s">
        <v>82</v>
      </c>
      <c r="V1705" t="s">
        <v>2050</v>
      </c>
    </row>
    <row r="1706" spans="1:22" ht="16.5" thickBot="1" x14ac:dyDescent="0.3">
      <c r="A1706" s="15" t="s">
        <v>670</v>
      </c>
      <c r="B1706" s="16" t="s">
        <v>75</v>
      </c>
      <c r="C1706" s="16" t="s">
        <v>1852</v>
      </c>
      <c r="D1706" s="16">
        <v>305</v>
      </c>
      <c r="E1706" s="16">
        <v>45</v>
      </c>
      <c r="F1706" s="16">
        <v>22</v>
      </c>
      <c r="G1706" s="24" t="s">
        <v>2286</v>
      </c>
      <c r="I1706" t="s">
        <v>77</v>
      </c>
      <c r="J1706" t="s">
        <v>1719</v>
      </c>
      <c r="K1706">
        <v>118</v>
      </c>
      <c r="L1706">
        <f>VLOOKUP(K1706,Sheet4!$A$2:$B$73,2,FALSE)</f>
        <v>1320</v>
      </c>
      <c r="M1706" t="s">
        <v>2041</v>
      </c>
      <c r="N1706">
        <f t="shared" si="33"/>
        <v>210</v>
      </c>
      <c r="O1706" t="s">
        <v>85</v>
      </c>
      <c r="P1706" t="s">
        <v>81</v>
      </c>
      <c r="Q1706" t="s">
        <v>80</v>
      </c>
      <c r="R1706">
        <v>500</v>
      </c>
      <c r="S1706" t="s">
        <v>79</v>
      </c>
      <c r="T1706" t="s">
        <v>82</v>
      </c>
      <c r="U1706" t="s">
        <v>82</v>
      </c>
      <c r="V1706" t="s">
        <v>2050</v>
      </c>
    </row>
    <row r="1707" spans="1:22" ht="16.5" thickBot="1" x14ac:dyDescent="0.3">
      <c r="A1707" s="15" t="s">
        <v>938</v>
      </c>
      <c r="B1707" s="16" t="s">
        <v>1697</v>
      </c>
      <c r="C1707" s="16" t="s">
        <v>1856</v>
      </c>
      <c r="D1707" s="16">
        <v>205</v>
      </c>
      <c r="E1707" s="16">
        <v>60</v>
      </c>
      <c r="F1707" s="16">
        <v>16</v>
      </c>
      <c r="G1707" s="24" t="s">
        <v>2180</v>
      </c>
      <c r="H1707" s="9" t="s">
        <v>2825</v>
      </c>
      <c r="I1707" t="s">
        <v>1718</v>
      </c>
      <c r="J1707" t="s">
        <v>1720</v>
      </c>
      <c r="K1707">
        <v>92</v>
      </c>
      <c r="L1707">
        <f>VLOOKUP(K1707,Sheet4!$A$2:$B$73,2,FALSE)</f>
        <v>630</v>
      </c>
      <c r="M1707" t="s">
        <v>2045</v>
      </c>
      <c r="N1707">
        <f t="shared" si="33"/>
        <v>190</v>
      </c>
      <c r="O1707" t="s">
        <v>2052</v>
      </c>
      <c r="P1707" t="s">
        <v>80</v>
      </c>
      <c r="Q1707" t="s">
        <v>80</v>
      </c>
      <c r="R1707">
        <v>780</v>
      </c>
      <c r="S1707" t="s">
        <v>79</v>
      </c>
      <c r="T1707" t="s">
        <v>82</v>
      </c>
      <c r="U1707" t="s">
        <v>82</v>
      </c>
      <c r="V1707">
        <v>4</v>
      </c>
    </row>
    <row r="1708" spans="1:22" ht="16.5" thickBot="1" x14ac:dyDescent="0.3">
      <c r="A1708" s="15"/>
      <c r="G1708" s="24"/>
      <c r="H1708" s="9" t="s">
        <v>2826</v>
      </c>
    </row>
    <row r="1709" spans="1:22" ht="16.5" thickBot="1" x14ac:dyDescent="0.3">
      <c r="A1709" s="15"/>
      <c r="G1709" s="24"/>
      <c r="H1709" s="9" t="s">
        <v>2827</v>
      </c>
    </row>
    <row r="1710" spans="1:22" ht="16.5" thickBot="1" x14ac:dyDescent="0.3">
      <c r="A1710" s="15">
        <v>2267</v>
      </c>
      <c r="B1710" s="16" t="s">
        <v>1705</v>
      </c>
      <c r="C1710" s="16" t="s">
        <v>2521</v>
      </c>
      <c r="D1710" s="16">
        <v>255</v>
      </c>
      <c r="E1710" s="16">
        <v>60</v>
      </c>
      <c r="F1710" s="16">
        <v>17</v>
      </c>
      <c r="G1710" s="24" t="s">
        <v>2522</v>
      </c>
      <c r="I1710" t="s">
        <v>77</v>
      </c>
      <c r="J1710" t="s">
        <v>1720</v>
      </c>
      <c r="K1710">
        <v>106</v>
      </c>
      <c r="L1710">
        <f>VLOOKUP(K1710,Sheet4!$A$2:$B$73,2,FALSE)</f>
        <v>950</v>
      </c>
      <c r="M1710" t="s">
        <v>2042</v>
      </c>
      <c r="N1710">
        <f t="shared" si="33"/>
        <v>240</v>
      </c>
      <c r="O1710" t="s">
        <v>2052</v>
      </c>
      <c r="P1710" t="s">
        <v>80</v>
      </c>
      <c r="Q1710" t="s">
        <v>81</v>
      </c>
      <c r="R1710">
        <v>440</v>
      </c>
      <c r="S1710" t="s">
        <v>79</v>
      </c>
      <c r="T1710" t="s">
        <v>82</v>
      </c>
      <c r="U1710" t="s">
        <v>82</v>
      </c>
      <c r="V1710" t="s">
        <v>2050</v>
      </c>
    </row>
    <row r="1711" spans="1:22" ht="16.5" thickBot="1" x14ac:dyDescent="0.3">
      <c r="A1711" s="15">
        <v>74993</v>
      </c>
      <c r="B1711" s="16" t="s">
        <v>1705</v>
      </c>
      <c r="C1711" s="16" t="s">
        <v>2511</v>
      </c>
      <c r="D1711" s="16">
        <v>185</v>
      </c>
      <c r="E1711" s="16">
        <v>60</v>
      </c>
      <c r="F1711" s="16">
        <v>15</v>
      </c>
      <c r="G1711" s="24" t="s">
        <v>2512</v>
      </c>
      <c r="I1711" t="s">
        <v>1718</v>
      </c>
      <c r="J1711" t="s">
        <v>1719</v>
      </c>
      <c r="K1711">
        <v>88</v>
      </c>
      <c r="L1711">
        <f>VLOOKUP(K1711,Sheet4!$A$2:$B$73,2,FALSE)</f>
        <v>560</v>
      </c>
      <c r="M1711" t="s">
        <v>2041</v>
      </c>
      <c r="N1711">
        <f t="shared" si="33"/>
        <v>210</v>
      </c>
      <c r="O1711" t="s">
        <v>2052</v>
      </c>
      <c r="P1711" t="s">
        <v>80</v>
      </c>
      <c r="Q1711" t="s">
        <v>80</v>
      </c>
      <c r="R1711">
        <v>420</v>
      </c>
      <c r="S1711" t="s">
        <v>79</v>
      </c>
      <c r="T1711" t="s">
        <v>82</v>
      </c>
      <c r="U1711" t="s">
        <v>82</v>
      </c>
      <c r="V1711" t="s">
        <v>2050</v>
      </c>
    </row>
    <row r="1712" spans="1:22" s="10" customFormat="1" ht="16.5" thickBot="1" x14ac:dyDescent="0.3">
      <c r="A1712" s="20" t="s">
        <v>882</v>
      </c>
      <c r="B1712" s="18" t="s">
        <v>1703</v>
      </c>
      <c r="C1712" s="18" t="s">
        <v>1915</v>
      </c>
      <c r="D1712" s="18">
        <v>215</v>
      </c>
      <c r="E1712" s="18">
        <v>85</v>
      </c>
      <c r="F1712" s="18">
        <v>16</v>
      </c>
      <c r="G1712" s="24" t="s">
        <v>2175</v>
      </c>
      <c r="H1712" s="14" t="s">
        <v>2791</v>
      </c>
      <c r="I1712" s="10" t="s">
        <v>77</v>
      </c>
      <c r="J1712" s="10" t="s">
        <v>1719</v>
      </c>
      <c r="K1712" s="10">
        <v>115</v>
      </c>
      <c r="L1712" s="10">
        <f>VLOOKUP(K1712,Sheet4!$A$2:$B$73,2,FALSE)</f>
        <v>1215</v>
      </c>
      <c r="M1712" s="10" t="s">
        <v>2039</v>
      </c>
      <c r="N1712" s="10">
        <f t="shared" si="33"/>
        <v>160</v>
      </c>
      <c r="O1712" s="10" t="s">
        <v>2053</v>
      </c>
      <c r="P1712" s="10" t="s">
        <v>2081</v>
      </c>
      <c r="Q1712" s="10" t="s">
        <v>2081</v>
      </c>
      <c r="R1712" s="10" t="s">
        <v>2081</v>
      </c>
      <c r="S1712" s="10" t="s">
        <v>79</v>
      </c>
      <c r="T1712" s="10" t="s">
        <v>82</v>
      </c>
      <c r="U1712" s="10" t="s">
        <v>82</v>
      </c>
      <c r="V1712" s="10">
        <v>10</v>
      </c>
    </row>
    <row r="1713" spans="1:22" ht="16.5" thickBot="1" x14ac:dyDescent="0.3">
      <c r="A1713" s="15"/>
      <c r="G1713" s="24"/>
      <c r="H1713" s="14" t="s">
        <v>2791</v>
      </c>
    </row>
    <row r="1714" spans="1:22" ht="16.5" thickBot="1" x14ac:dyDescent="0.3">
      <c r="A1714" s="15"/>
      <c r="G1714" s="24"/>
      <c r="H1714" s="14" t="s">
        <v>2792</v>
      </c>
    </row>
    <row r="1715" spans="1:22" ht="16.5" thickBot="1" x14ac:dyDescent="0.3">
      <c r="A1715" s="15" t="s">
        <v>1340</v>
      </c>
      <c r="B1715" s="16" t="s">
        <v>1703</v>
      </c>
      <c r="C1715" s="16" t="s">
        <v>1916</v>
      </c>
      <c r="D1715" s="16">
        <v>245</v>
      </c>
      <c r="E1715" s="16">
        <v>50</v>
      </c>
      <c r="F1715" s="16">
        <v>20</v>
      </c>
      <c r="G1715" s="24" t="s">
        <v>2145</v>
      </c>
      <c r="H1715" s="9" t="s">
        <v>2728</v>
      </c>
      <c r="I1715" t="s">
        <v>77</v>
      </c>
      <c r="J1715" t="s">
        <v>1719</v>
      </c>
      <c r="K1715">
        <v>102</v>
      </c>
      <c r="L1715">
        <f>VLOOKUP(K1715,Sheet4!$A$2:$B$73,2,FALSE)</f>
        <v>850</v>
      </c>
      <c r="M1715" t="s">
        <v>2042</v>
      </c>
      <c r="N1715">
        <f t="shared" si="33"/>
        <v>240</v>
      </c>
      <c r="O1715" t="s">
        <v>2052</v>
      </c>
      <c r="P1715" t="s">
        <v>80</v>
      </c>
      <c r="Q1715" t="s">
        <v>80</v>
      </c>
      <c r="R1715">
        <v>260</v>
      </c>
      <c r="S1715" t="s">
        <v>79</v>
      </c>
      <c r="T1715" t="s">
        <v>82</v>
      </c>
      <c r="U1715" t="s">
        <v>82</v>
      </c>
      <c r="V1715" t="s">
        <v>2050</v>
      </c>
    </row>
    <row r="1716" spans="1:22" ht="16.5" thickBot="1" x14ac:dyDescent="0.3">
      <c r="A1716" s="15"/>
      <c r="G1716" s="24"/>
      <c r="H1716" s="9" t="s">
        <v>2729</v>
      </c>
    </row>
    <row r="1717" spans="1:22" ht="16.5" thickBot="1" x14ac:dyDescent="0.3">
      <c r="A1717" s="15"/>
      <c r="G1717" s="24"/>
      <c r="H1717" s="9" t="s">
        <v>2730</v>
      </c>
    </row>
    <row r="1718" spans="1:22" ht="16.5" thickBot="1" x14ac:dyDescent="0.3">
      <c r="A1718" s="15" t="s">
        <v>1265</v>
      </c>
      <c r="B1718" s="16" t="s">
        <v>1703</v>
      </c>
      <c r="C1718" s="16" t="s">
        <v>1917</v>
      </c>
      <c r="D1718" s="16">
        <v>245</v>
      </c>
      <c r="E1718" s="16">
        <v>40</v>
      </c>
      <c r="F1718" s="16">
        <v>21</v>
      </c>
      <c r="G1718" s="24" t="s">
        <v>2141</v>
      </c>
      <c r="H1718" s="9" t="s">
        <v>2689</v>
      </c>
      <c r="I1718" t="s">
        <v>77</v>
      </c>
      <c r="J1718" t="s">
        <v>1719</v>
      </c>
      <c r="K1718">
        <v>100</v>
      </c>
      <c r="L1718">
        <f>VLOOKUP(K1718,Sheet4!$A$2:$B$73,2,FALSE)</f>
        <v>800</v>
      </c>
      <c r="M1718" t="s">
        <v>2040</v>
      </c>
      <c r="N1718">
        <f t="shared" si="33"/>
        <v>300</v>
      </c>
      <c r="O1718" t="s">
        <v>85</v>
      </c>
      <c r="P1718" t="s">
        <v>80</v>
      </c>
      <c r="Q1718" t="s">
        <v>80</v>
      </c>
      <c r="R1718">
        <v>300</v>
      </c>
      <c r="S1718" t="s">
        <v>79</v>
      </c>
      <c r="T1718" t="s">
        <v>82</v>
      </c>
      <c r="U1718" t="s">
        <v>2051</v>
      </c>
      <c r="V1718" t="s">
        <v>2050</v>
      </c>
    </row>
    <row r="1719" spans="1:22" ht="16.5" thickBot="1" x14ac:dyDescent="0.3">
      <c r="A1719" s="15"/>
      <c r="G1719" s="24"/>
      <c r="H1719" s="9" t="s">
        <v>2690</v>
      </c>
    </row>
    <row r="1720" spans="1:22" ht="16.5" thickBot="1" x14ac:dyDescent="0.3">
      <c r="A1720" s="15"/>
      <c r="G1720" s="24"/>
      <c r="H1720" s="9" t="s">
        <v>2691</v>
      </c>
    </row>
    <row r="1721" spans="1:22" ht="16.5" thickBot="1" x14ac:dyDescent="0.3">
      <c r="A1721" s="15">
        <v>75351</v>
      </c>
      <c r="B1721" s="16" t="s">
        <v>1705</v>
      </c>
      <c r="C1721" s="16" t="s">
        <v>2523</v>
      </c>
      <c r="D1721" s="16">
        <v>225</v>
      </c>
      <c r="E1721" s="16">
        <v>65</v>
      </c>
      <c r="F1721" s="16">
        <v>17</v>
      </c>
      <c r="G1721" s="24" t="s">
        <v>2524</v>
      </c>
      <c r="I1721" t="s">
        <v>77</v>
      </c>
      <c r="J1721" t="s">
        <v>1720</v>
      </c>
      <c r="K1721">
        <v>102</v>
      </c>
      <c r="L1721">
        <f>VLOOKUP(K1721,Sheet4!$A$2:$B$73,2,FALSE)</f>
        <v>850</v>
      </c>
      <c r="M1721" t="s">
        <v>2041</v>
      </c>
      <c r="N1721">
        <f t="shared" si="33"/>
        <v>210</v>
      </c>
      <c r="O1721" t="s">
        <v>2052</v>
      </c>
      <c r="P1721" t="s">
        <v>80</v>
      </c>
      <c r="Q1721" t="s">
        <v>80</v>
      </c>
      <c r="R1721">
        <v>440</v>
      </c>
      <c r="S1721" t="s">
        <v>79</v>
      </c>
      <c r="T1721" t="s">
        <v>82</v>
      </c>
      <c r="U1721" t="s">
        <v>82</v>
      </c>
      <c r="V1721" t="s">
        <v>2050</v>
      </c>
    </row>
    <row r="1722" spans="1:22" ht="16.5" thickBot="1" x14ac:dyDescent="0.3">
      <c r="A1722" s="15" t="s">
        <v>943</v>
      </c>
      <c r="B1722" s="16" t="s">
        <v>1697</v>
      </c>
      <c r="C1722" s="16" t="s">
        <v>1834</v>
      </c>
      <c r="D1722" s="16">
        <v>10.5</v>
      </c>
      <c r="E1722" s="16">
        <v>80</v>
      </c>
      <c r="F1722" s="16">
        <v>15</v>
      </c>
      <c r="G1722" s="24" t="s">
        <v>2182</v>
      </c>
      <c r="H1722" s="9" t="s">
        <v>2831</v>
      </c>
      <c r="I1722" t="s">
        <v>77</v>
      </c>
      <c r="J1722" t="s">
        <v>84</v>
      </c>
      <c r="K1722">
        <v>109</v>
      </c>
      <c r="L1722">
        <f>VLOOKUP(K1722,Sheet4!$A$2:$B$73,2,FALSE)</f>
        <v>1030</v>
      </c>
      <c r="M1722" t="s">
        <v>2044</v>
      </c>
      <c r="N1722">
        <f t="shared" si="33"/>
        <v>170</v>
      </c>
      <c r="O1722" t="s">
        <v>2054</v>
      </c>
      <c r="P1722" t="s">
        <v>2081</v>
      </c>
      <c r="Q1722" t="s">
        <v>2081</v>
      </c>
      <c r="R1722" t="s">
        <v>2081</v>
      </c>
      <c r="S1722" t="s">
        <v>2640</v>
      </c>
      <c r="T1722" t="s">
        <v>82</v>
      </c>
      <c r="U1722" t="s">
        <v>82</v>
      </c>
      <c r="V1722">
        <v>6</v>
      </c>
    </row>
    <row r="1723" spans="1:22" ht="16.5" thickBot="1" x14ac:dyDescent="0.3">
      <c r="A1723" s="15"/>
      <c r="G1723" s="24"/>
      <c r="H1723" s="9" t="s">
        <v>2832</v>
      </c>
    </row>
    <row r="1724" spans="1:22" ht="16.5" thickBot="1" x14ac:dyDescent="0.3">
      <c r="A1724" s="15"/>
      <c r="G1724" s="24"/>
      <c r="H1724" s="9" t="s">
        <v>2833</v>
      </c>
    </row>
    <row r="1725" spans="1:22" ht="16.5" thickBot="1" x14ac:dyDescent="0.3">
      <c r="A1725" s="15" t="s">
        <v>1005</v>
      </c>
      <c r="B1725" s="16" t="s">
        <v>1703</v>
      </c>
      <c r="C1725" s="16" t="s">
        <v>1863</v>
      </c>
      <c r="D1725" s="16">
        <v>225</v>
      </c>
      <c r="E1725" s="16">
        <v>55</v>
      </c>
      <c r="F1725" s="16">
        <v>17</v>
      </c>
      <c r="G1725" s="24" t="s">
        <v>2167</v>
      </c>
      <c r="H1725" s="9" t="s">
        <v>2767</v>
      </c>
      <c r="I1725" t="s">
        <v>1718</v>
      </c>
      <c r="J1725" t="s">
        <v>1719</v>
      </c>
      <c r="K1725">
        <v>95</v>
      </c>
      <c r="L1725">
        <f>VLOOKUP(K1725,Sheet4!$A$2:$B$73,2,FALSE)</f>
        <v>690</v>
      </c>
      <c r="M1725" t="s">
        <v>2042</v>
      </c>
      <c r="N1725">
        <f t="shared" si="33"/>
        <v>240</v>
      </c>
      <c r="O1725" t="s">
        <v>2052</v>
      </c>
      <c r="P1725" t="s">
        <v>80</v>
      </c>
      <c r="Q1725" t="s">
        <v>80</v>
      </c>
      <c r="R1725">
        <v>400</v>
      </c>
      <c r="S1725" t="s">
        <v>79</v>
      </c>
      <c r="T1725" t="s">
        <v>82</v>
      </c>
      <c r="U1725" t="s">
        <v>2051</v>
      </c>
      <c r="V1725" t="s">
        <v>2050</v>
      </c>
    </row>
    <row r="1726" spans="1:22" ht="16.5" thickBot="1" x14ac:dyDescent="0.3">
      <c r="A1726" s="15"/>
      <c r="G1726" s="24"/>
      <c r="H1726" s="9" t="s">
        <v>2768</v>
      </c>
    </row>
    <row r="1727" spans="1:22" ht="16.5" thickBot="1" x14ac:dyDescent="0.3">
      <c r="A1727" s="15"/>
      <c r="G1727" s="24"/>
      <c r="H1727" s="9" t="s">
        <v>2769</v>
      </c>
    </row>
    <row r="1728" spans="1:22" ht="16.5" thickBot="1" x14ac:dyDescent="0.3">
      <c r="A1728" s="15" t="s">
        <v>945</v>
      </c>
      <c r="B1728" s="16" t="s">
        <v>1712</v>
      </c>
      <c r="C1728" s="16" t="s">
        <v>2493</v>
      </c>
      <c r="D1728" s="16">
        <v>175</v>
      </c>
      <c r="E1728" s="16">
        <v>60</v>
      </c>
      <c r="F1728" s="16">
        <v>15</v>
      </c>
      <c r="G1728" s="24" t="s">
        <v>2495</v>
      </c>
      <c r="I1728" t="s">
        <v>1718</v>
      </c>
      <c r="J1728" t="s">
        <v>1719</v>
      </c>
      <c r="K1728">
        <v>81</v>
      </c>
      <c r="L1728">
        <f>VLOOKUP(K1728,Sheet4!$A$2:$B$73,2,FALSE)</f>
        <v>462</v>
      </c>
      <c r="M1728" t="s">
        <v>2041</v>
      </c>
      <c r="N1728">
        <f t="shared" si="33"/>
        <v>210</v>
      </c>
      <c r="O1728" t="s">
        <v>2052</v>
      </c>
      <c r="P1728" t="s">
        <v>2050</v>
      </c>
      <c r="Q1728" t="s">
        <v>2050</v>
      </c>
      <c r="R1728" t="s">
        <v>2050</v>
      </c>
      <c r="S1728" t="s">
        <v>79</v>
      </c>
      <c r="T1728" t="s">
        <v>82</v>
      </c>
      <c r="U1728" t="s">
        <v>82</v>
      </c>
      <c r="V1728" t="s">
        <v>2050</v>
      </c>
    </row>
    <row r="1729" spans="1:22" ht="16.5" thickBot="1" x14ac:dyDescent="0.3">
      <c r="A1729" s="15" t="s">
        <v>946</v>
      </c>
      <c r="B1729" s="16" t="s">
        <v>1699</v>
      </c>
      <c r="C1729" s="16" t="s">
        <v>1747</v>
      </c>
      <c r="D1729" s="16">
        <v>285</v>
      </c>
      <c r="E1729" s="16">
        <v>75</v>
      </c>
      <c r="F1729" s="16">
        <v>16</v>
      </c>
      <c r="G1729" s="24" t="s">
        <v>2375</v>
      </c>
      <c r="I1729" t="s">
        <v>77</v>
      </c>
      <c r="J1729" t="s">
        <v>1719</v>
      </c>
      <c r="K1729" t="s">
        <v>2016</v>
      </c>
      <c r="L1729" t="s">
        <v>2090</v>
      </c>
      <c r="M1729" t="s">
        <v>2044</v>
      </c>
      <c r="N1729">
        <f t="shared" si="33"/>
        <v>170</v>
      </c>
      <c r="O1729" t="s">
        <v>2055</v>
      </c>
      <c r="P1729" t="s">
        <v>2081</v>
      </c>
      <c r="Q1729" t="s">
        <v>2081</v>
      </c>
      <c r="R1729" t="s">
        <v>2081</v>
      </c>
      <c r="S1729" t="s">
        <v>2640</v>
      </c>
      <c r="T1729" t="s">
        <v>82</v>
      </c>
      <c r="U1729" t="s">
        <v>82</v>
      </c>
      <c r="V1729">
        <v>8</v>
      </c>
    </row>
    <row r="1730" spans="1:22" ht="16.5" thickBot="1" x14ac:dyDescent="0.3">
      <c r="A1730" s="15" t="s">
        <v>948</v>
      </c>
      <c r="B1730" s="16" t="s">
        <v>1702</v>
      </c>
      <c r="C1730" s="16" t="s">
        <v>1774</v>
      </c>
      <c r="D1730" s="16">
        <v>255</v>
      </c>
      <c r="E1730" s="16">
        <v>35</v>
      </c>
      <c r="F1730" s="16">
        <v>18</v>
      </c>
      <c r="G1730" s="24" t="s">
        <v>2313</v>
      </c>
      <c r="H1730" s="9" t="s">
        <v>2901</v>
      </c>
      <c r="I1730" t="s">
        <v>1718</v>
      </c>
      <c r="J1730" t="s">
        <v>1719</v>
      </c>
      <c r="K1730">
        <v>94</v>
      </c>
      <c r="L1730">
        <f>VLOOKUP(K1730,Sheet4!$A$2:$B$73,2,FALSE)</f>
        <v>670</v>
      </c>
      <c r="M1730" t="s">
        <v>2043</v>
      </c>
      <c r="N1730">
        <f t="shared" si="33"/>
        <v>270</v>
      </c>
      <c r="O1730" t="s">
        <v>85</v>
      </c>
      <c r="P1730" t="s">
        <v>80</v>
      </c>
      <c r="Q1730" t="s">
        <v>80</v>
      </c>
      <c r="R1730">
        <v>460</v>
      </c>
      <c r="S1730" t="s">
        <v>79</v>
      </c>
      <c r="T1730" t="s">
        <v>82</v>
      </c>
      <c r="U1730" t="s">
        <v>82</v>
      </c>
      <c r="V1730" t="s">
        <v>2050</v>
      </c>
    </row>
    <row r="1731" spans="1:22" ht="16.5" thickBot="1" x14ac:dyDescent="0.3">
      <c r="A1731" s="15"/>
      <c r="G1731" s="24"/>
      <c r="H1731" s="9" t="s">
        <v>2902</v>
      </c>
    </row>
    <row r="1732" spans="1:22" ht="16.5" thickBot="1" x14ac:dyDescent="0.3">
      <c r="A1732" s="15"/>
      <c r="G1732" s="24"/>
      <c r="H1732" s="9" t="s">
        <v>2903</v>
      </c>
    </row>
    <row r="1733" spans="1:22" ht="16.5" thickBot="1" x14ac:dyDescent="0.3">
      <c r="A1733" s="15" t="s">
        <v>1503</v>
      </c>
      <c r="B1733" s="16" t="s">
        <v>75</v>
      </c>
      <c r="C1733" s="16" t="s">
        <v>1918</v>
      </c>
      <c r="D1733" s="16">
        <v>245</v>
      </c>
      <c r="E1733" s="16">
        <v>40</v>
      </c>
      <c r="F1733" s="16">
        <v>19</v>
      </c>
      <c r="G1733" s="24" t="s">
        <v>2258</v>
      </c>
      <c r="I1733" t="s">
        <v>1718</v>
      </c>
      <c r="J1733" t="s">
        <v>1996</v>
      </c>
      <c r="K1733">
        <v>94</v>
      </c>
      <c r="L1733">
        <f>VLOOKUP(K1733,Sheet4!$A$2:$B$73,2,FALSE)</f>
        <v>670</v>
      </c>
      <c r="M1733" t="s">
        <v>2043</v>
      </c>
      <c r="N1733">
        <f t="shared" si="33"/>
        <v>270</v>
      </c>
      <c r="O1733" t="s">
        <v>2052</v>
      </c>
      <c r="P1733" t="s">
        <v>2067</v>
      </c>
      <c r="Q1733" t="s">
        <v>80</v>
      </c>
      <c r="R1733">
        <v>500</v>
      </c>
      <c r="S1733" t="s">
        <v>79</v>
      </c>
      <c r="T1733" t="s">
        <v>82</v>
      </c>
      <c r="U1733" t="s">
        <v>82</v>
      </c>
      <c r="V1733" t="s">
        <v>2050</v>
      </c>
    </row>
    <row r="1734" spans="1:22" ht="16.5" thickBot="1" x14ac:dyDescent="0.3">
      <c r="A1734" s="15" t="s">
        <v>950</v>
      </c>
      <c r="B1734" s="16" t="s">
        <v>1700</v>
      </c>
      <c r="C1734" s="16" t="s">
        <v>1721</v>
      </c>
      <c r="D1734" s="16">
        <v>235</v>
      </c>
      <c r="E1734" s="16">
        <v>60</v>
      </c>
      <c r="F1734" s="16">
        <v>17</v>
      </c>
      <c r="G1734" s="24" t="s">
        <v>2233</v>
      </c>
      <c r="H1734" s="9" t="s">
        <v>2078</v>
      </c>
      <c r="I1734" t="s">
        <v>77</v>
      </c>
      <c r="J1734" t="s">
        <v>1719</v>
      </c>
      <c r="K1734">
        <v>102</v>
      </c>
      <c r="L1734">
        <f>VLOOKUP(K1734,Sheet4!$A$2:$B$73,2,FALSE)</f>
        <v>850</v>
      </c>
      <c r="M1734" t="s">
        <v>2042</v>
      </c>
      <c r="N1734">
        <f t="shared" si="33"/>
        <v>240</v>
      </c>
      <c r="O1734" t="s">
        <v>2052</v>
      </c>
      <c r="P1734" t="s">
        <v>2067</v>
      </c>
      <c r="Q1734" t="s">
        <v>80</v>
      </c>
      <c r="R1734">
        <v>400</v>
      </c>
      <c r="S1734" t="s">
        <v>79</v>
      </c>
      <c r="T1734" t="s">
        <v>2051</v>
      </c>
      <c r="U1734" t="s">
        <v>82</v>
      </c>
      <c r="V1734" t="s">
        <v>2050</v>
      </c>
    </row>
    <row r="1735" spans="1:22" ht="16.5" thickBot="1" x14ac:dyDescent="0.3">
      <c r="A1735" s="15" t="s">
        <v>168</v>
      </c>
      <c r="B1735" s="16" t="s">
        <v>75</v>
      </c>
      <c r="C1735" s="16" t="s">
        <v>1912</v>
      </c>
      <c r="D1735" s="16">
        <v>235</v>
      </c>
      <c r="E1735" s="16">
        <v>75</v>
      </c>
      <c r="F1735" s="16">
        <v>16</v>
      </c>
      <c r="G1735" s="24" t="s">
        <v>2308</v>
      </c>
      <c r="I1735" t="s">
        <v>77</v>
      </c>
      <c r="J1735" t="s">
        <v>84</v>
      </c>
      <c r="K1735">
        <v>106</v>
      </c>
      <c r="L1735">
        <f>VLOOKUP(K1735,Sheet4!$A$2:$B$73,2,FALSE)</f>
        <v>950</v>
      </c>
      <c r="M1735" t="s">
        <v>78</v>
      </c>
      <c r="N1735">
        <f t="shared" si="33"/>
        <v>180</v>
      </c>
      <c r="O1735" t="s">
        <v>2052</v>
      </c>
      <c r="P1735" t="s">
        <v>81</v>
      </c>
      <c r="Q1735" t="s">
        <v>81</v>
      </c>
      <c r="R1735">
        <v>340</v>
      </c>
      <c r="S1735" t="s">
        <v>79</v>
      </c>
      <c r="T1735" t="s">
        <v>2051</v>
      </c>
      <c r="U1735" t="s">
        <v>82</v>
      </c>
      <c r="V1735" t="s">
        <v>2050</v>
      </c>
    </row>
    <row r="1736" spans="1:22" ht="16.5" thickBot="1" x14ac:dyDescent="0.3">
      <c r="A1736" s="15" t="s">
        <v>997</v>
      </c>
      <c r="B1736" s="16" t="s">
        <v>75</v>
      </c>
      <c r="C1736" s="16" t="s">
        <v>1836</v>
      </c>
      <c r="D1736" s="16">
        <v>195</v>
      </c>
      <c r="E1736" s="16">
        <v>60</v>
      </c>
      <c r="F1736" s="16">
        <v>15</v>
      </c>
      <c r="G1736" s="24" t="s">
        <v>2273</v>
      </c>
      <c r="I1736" t="s">
        <v>1718</v>
      </c>
      <c r="J1736" t="s">
        <v>1996</v>
      </c>
      <c r="K1736">
        <v>88</v>
      </c>
      <c r="L1736">
        <f>VLOOKUP(K1736,Sheet4!$A$2:$B$73,2,FALSE)</f>
        <v>560</v>
      </c>
      <c r="M1736" t="s">
        <v>2042</v>
      </c>
      <c r="N1736">
        <f t="shared" si="33"/>
        <v>240</v>
      </c>
      <c r="O1736" t="s">
        <v>2052</v>
      </c>
      <c r="P1736" t="s">
        <v>80</v>
      </c>
      <c r="Q1736" t="s">
        <v>80</v>
      </c>
      <c r="R1736">
        <v>560</v>
      </c>
      <c r="S1736" t="s">
        <v>79</v>
      </c>
      <c r="T1736" t="s">
        <v>82</v>
      </c>
      <c r="U1736" t="s">
        <v>82</v>
      </c>
      <c r="V1736" t="s">
        <v>2050</v>
      </c>
    </row>
    <row r="1737" spans="1:22" ht="16.5" thickBot="1" x14ac:dyDescent="0.3">
      <c r="A1737" s="15" t="s">
        <v>953</v>
      </c>
      <c r="B1737" s="16" t="s">
        <v>1700</v>
      </c>
      <c r="C1737" s="16" t="s">
        <v>1731</v>
      </c>
      <c r="D1737" s="16">
        <v>255</v>
      </c>
      <c r="E1737" s="16">
        <v>40</v>
      </c>
      <c r="F1737" s="16">
        <v>19</v>
      </c>
      <c r="G1737" s="24" t="s">
        <v>2219</v>
      </c>
      <c r="I1737" t="s">
        <v>1718</v>
      </c>
      <c r="J1737" t="s">
        <v>1719</v>
      </c>
      <c r="K1737">
        <v>96</v>
      </c>
      <c r="L1737">
        <f>VLOOKUP(K1737,Sheet4!$A$2:$B$73,2,FALSE)</f>
        <v>710</v>
      </c>
      <c r="M1737" t="s">
        <v>2043</v>
      </c>
      <c r="N1737">
        <f t="shared" si="33"/>
        <v>270</v>
      </c>
      <c r="O1737" t="s">
        <v>2052</v>
      </c>
      <c r="P1737" t="s">
        <v>2067</v>
      </c>
      <c r="Q1737" t="s">
        <v>80</v>
      </c>
      <c r="R1737">
        <v>220</v>
      </c>
      <c r="S1737" t="s">
        <v>79</v>
      </c>
      <c r="T1737" t="s">
        <v>82</v>
      </c>
      <c r="U1737" t="s">
        <v>82</v>
      </c>
      <c r="V1737" t="s">
        <v>2050</v>
      </c>
    </row>
    <row r="1738" spans="1:22" ht="16.5" thickBot="1" x14ac:dyDescent="0.3">
      <c r="A1738" s="15" t="s">
        <v>954</v>
      </c>
      <c r="B1738" s="16" t="s">
        <v>1713</v>
      </c>
      <c r="C1738" s="28" t="s">
        <v>2469</v>
      </c>
      <c r="D1738" s="16">
        <v>205</v>
      </c>
      <c r="E1738" s="16">
        <v>70</v>
      </c>
      <c r="F1738" s="16">
        <v>16</v>
      </c>
      <c r="G1738" s="24" t="s">
        <v>2475</v>
      </c>
      <c r="H1738" s="9" t="s">
        <v>2802</v>
      </c>
      <c r="I1738" t="s">
        <v>77</v>
      </c>
      <c r="J1738" t="s">
        <v>1719</v>
      </c>
      <c r="K1738">
        <v>96</v>
      </c>
      <c r="L1738">
        <f>VLOOKUP(K1738,Sheet4!$A$2:$B$73,2,FALSE)</f>
        <v>710</v>
      </c>
      <c r="M1738" t="s">
        <v>2041</v>
      </c>
      <c r="N1738">
        <f t="shared" si="33"/>
        <v>210</v>
      </c>
      <c r="O1738" t="s">
        <v>2052</v>
      </c>
      <c r="P1738" t="s">
        <v>2067</v>
      </c>
      <c r="Q1738" t="s">
        <v>80</v>
      </c>
      <c r="R1738">
        <v>500</v>
      </c>
      <c r="S1738" t="s">
        <v>79</v>
      </c>
      <c r="T1738" t="s">
        <v>82</v>
      </c>
      <c r="U1738" t="s">
        <v>82</v>
      </c>
      <c r="V1738" t="s">
        <v>2050</v>
      </c>
    </row>
    <row r="1739" spans="1:22" ht="16.5" thickBot="1" x14ac:dyDescent="0.3">
      <c r="A1739" s="15"/>
      <c r="C1739" s="28"/>
      <c r="G1739" s="24"/>
      <c r="H1739" s="9" t="s">
        <v>2803</v>
      </c>
    </row>
    <row r="1740" spans="1:22" ht="16.5" thickBot="1" x14ac:dyDescent="0.3">
      <c r="A1740" s="15"/>
      <c r="C1740" s="28"/>
      <c r="G1740" s="24"/>
      <c r="H1740" s="9" t="s">
        <v>2804</v>
      </c>
    </row>
    <row r="1741" spans="1:22" ht="16.5" thickBot="1" x14ac:dyDescent="0.3">
      <c r="A1741" s="15" t="s">
        <v>1285</v>
      </c>
      <c r="B1741" s="16" t="s">
        <v>1700</v>
      </c>
      <c r="C1741" s="16" t="s">
        <v>1731</v>
      </c>
      <c r="D1741" s="16">
        <v>275</v>
      </c>
      <c r="E1741" s="16">
        <v>40</v>
      </c>
      <c r="F1741" s="16">
        <v>19</v>
      </c>
      <c r="G1741" s="24" t="s">
        <v>2219</v>
      </c>
      <c r="I1741" t="s">
        <v>1718</v>
      </c>
      <c r="J1741" t="s">
        <v>1719</v>
      </c>
      <c r="K1741">
        <v>101</v>
      </c>
      <c r="L1741">
        <f>VLOOKUP(K1741,Sheet4!$A$2:$B$73,2,FALSE)</f>
        <v>825</v>
      </c>
      <c r="M1741" t="s">
        <v>2040</v>
      </c>
      <c r="N1741">
        <f t="shared" si="33"/>
        <v>300</v>
      </c>
      <c r="O1741" t="s">
        <v>2052</v>
      </c>
      <c r="P1741" t="s">
        <v>2067</v>
      </c>
      <c r="Q1741" t="s">
        <v>80</v>
      </c>
      <c r="R1741">
        <v>220</v>
      </c>
      <c r="S1741" t="s">
        <v>79</v>
      </c>
      <c r="T1741" t="s">
        <v>2051</v>
      </c>
      <c r="U1741" t="s">
        <v>2051</v>
      </c>
      <c r="V1741" t="s">
        <v>2050</v>
      </c>
    </row>
    <row r="1742" spans="1:22" ht="16.5" thickBot="1" x14ac:dyDescent="0.3">
      <c r="A1742" s="15">
        <v>19791</v>
      </c>
      <c r="B1742" s="16" t="s">
        <v>1706</v>
      </c>
      <c r="C1742" s="16" t="s">
        <v>2459</v>
      </c>
      <c r="D1742" s="16">
        <v>10.5</v>
      </c>
      <c r="E1742" s="16">
        <v>90</v>
      </c>
      <c r="F1742" s="16">
        <v>15</v>
      </c>
      <c r="G1742" s="24" t="s">
        <v>2433</v>
      </c>
      <c r="H1742" s="9" t="s">
        <v>2626</v>
      </c>
      <c r="I1742" t="s">
        <v>77</v>
      </c>
      <c r="J1742" t="s">
        <v>84</v>
      </c>
      <c r="K1742">
        <v>114</v>
      </c>
      <c r="L1742">
        <f>VLOOKUP(K1742,Sheet4!$A$2:$B$73,2,FALSE)</f>
        <v>1180</v>
      </c>
      <c r="M1742" t="s">
        <v>2039</v>
      </c>
      <c r="N1742">
        <f t="shared" si="33"/>
        <v>160</v>
      </c>
      <c r="O1742" t="s">
        <v>2054</v>
      </c>
      <c r="P1742" t="s">
        <v>2081</v>
      </c>
      <c r="Q1742" t="s">
        <v>2081</v>
      </c>
      <c r="R1742" t="s">
        <v>2081</v>
      </c>
      <c r="S1742" t="s">
        <v>2638</v>
      </c>
      <c r="T1742" t="s">
        <v>82</v>
      </c>
      <c r="U1742" t="s">
        <v>82</v>
      </c>
      <c r="V1742">
        <v>6</v>
      </c>
    </row>
    <row r="1743" spans="1:22" ht="16.5" thickBot="1" x14ac:dyDescent="0.3">
      <c r="A1743" s="15"/>
      <c r="G1743" s="24"/>
      <c r="H1743" s="9" t="s">
        <v>2627</v>
      </c>
    </row>
    <row r="1744" spans="1:22" ht="16.5" thickBot="1" x14ac:dyDescent="0.3">
      <c r="A1744" s="15"/>
      <c r="G1744" s="24"/>
      <c r="H1744" s="9" t="s">
        <v>2628</v>
      </c>
    </row>
    <row r="1745" spans="1:22" ht="16.5" thickBot="1" x14ac:dyDescent="0.3">
      <c r="A1745" s="15" t="s">
        <v>956</v>
      </c>
      <c r="B1745" s="16" t="s">
        <v>1700</v>
      </c>
      <c r="C1745" s="16" t="s">
        <v>2217</v>
      </c>
      <c r="D1745" s="16">
        <v>205</v>
      </c>
      <c r="E1745" s="16">
        <v>60</v>
      </c>
      <c r="F1745" s="16">
        <v>16</v>
      </c>
      <c r="G1745" s="24" t="s">
        <v>2218</v>
      </c>
      <c r="I1745" t="s">
        <v>1718</v>
      </c>
      <c r="J1745" t="s">
        <v>1720</v>
      </c>
      <c r="K1745">
        <v>92</v>
      </c>
      <c r="L1745">
        <f>VLOOKUP(K1745,Sheet4!$A$2:$B$73,2,FALSE)</f>
        <v>630</v>
      </c>
      <c r="M1745" t="s">
        <v>2041</v>
      </c>
      <c r="N1745">
        <f>IF(M1745="L",120,IF(M1745="M", 130, IF(M1745="N",140, IF(M1745="P",150,IF(M1745="Q",160,IF(M1745="R",170,IF(M1745="S",180,IF(M1745="T",190,IF(M1745="H",210, IF(M1745="V",240,IF(M1745="W",270,IF(M1745="Y",300,"error"))))))))))))</f>
        <v>210</v>
      </c>
      <c r="O1745" t="s">
        <v>2052</v>
      </c>
      <c r="P1745" t="s">
        <v>80</v>
      </c>
      <c r="Q1745" t="s">
        <v>80</v>
      </c>
      <c r="R1745">
        <v>700</v>
      </c>
      <c r="S1745" t="s">
        <v>79</v>
      </c>
      <c r="T1745" t="s">
        <v>82</v>
      </c>
      <c r="U1745" t="s">
        <v>82</v>
      </c>
      <c r="V1745" t="s">
        <v>2050</v>
      </c>
    </row>
    <row r="1746" spans="1:22" ht="16.5" thickBot="1" x14ac:dyDescent="0.3">
      <c r="A1746" s="15" t="s">
        <v>957</v>
      </c>
      <c r="B1746" s="16" t="s">
        <v>1701</v>
      </c>
      <c r="C1746" s="16" t="s">
        <v>1880</v>
      </c>
      <c r="D1746" s="16">
        <v>185</v>
      </c>
      <c r="E1746" s="16">
        <v>70</v>
      </c>
      <c r="F1746" s="16">
        <v>13</v>
      </c>
      <c r="G1746" s="24" t="s">
        <v>2354</v>
      </c>
      <c r="I1746" t="s">
        <v>1718</v>
      </c>
      <c r="J1746" t="s">
        <v>1719</v>
      </c>
      <c r="K1746">
        <v>86</v>
      </c>
      <c r="L1746">
        <f>VLOOKUP(K1746,Sheet4!$A$2:$B$73,2,FALSE)</f>
        <v>530</v>
      </c>
      <c r="M1746" t="s">
        <v>2045</v>
      </c>
      <c r="N1746">
        <f>IF(M1746="L",120,IF(M1746="M", 130, IF(M1746="N",140, IF(M1746="P",150,IF(M1746="Q",160,IF(M1746="R",170,IF(M1746="S",180,IF(M1746="T",190,IF(M1746="H",210, IF(M1746="V",240,IF(M1746="W",270,IF(M1746="Y",300,"error"))))))))))))</f>
        <v>190</v>
      </c>
      <c r="O1746" t="s">
        <v>2052</v>
      </c>
      <c r="P1746" t="s">
        <v>81</v>
      </c>
      <c r="Q1746" t="s">
        <v>81</v>
      </c>
      <c r="R1746">
        <v>440</v>
      </c>
      <c r="S1746" t="s">
        <v>79</v>
      </c>
      <c r="T1746" t="s">
        <v>82</v>
      </c>
      <c r="U1746" t="s">
        <v>82</v>
      </c>
      <c r="V1746" t="s">
        <v>2050</v>
      </c>
    </row>
    <row r="1747" spans="1:22" ht="16.5" thickBot="1" x14ac:dyDescent="0.3">
      <c r="A1747" s="15">
        <v>38370</v>
      </c>
      <c r="B1747" s="16" t="s">
        <v>1706</v>
      </c>
      <c r="C1747" s="16" t="s">
        <v>2450</v>
      </c>
      <c r="D1747" s="16">
        <v>10.5</v>
      </c>
      <c r="E1747" s="16">
        <v>80</v>
      </c>
      <c r="F1747" s="16">
        <v>15</v>
      </c>
      <c r="G1747" s="24" t="s">
        <v>2406</v>
      </c>
      <c r="H1747" s="9" t="s">
        <v>2412</v>
      </c>
      <c r="I1747" t="s">
        <v>77</v>
      </c>
      <c r="J1747" t="s">
        <v>84</v>
      </c>
      <c r="K1747">
        <v>114</v>
      </c>
      <c r="L1747">
        <f>VLOOKUP(K1747,Sheet4!$A$2:$B$73,2,FALSE)</f>
        <v>1180</v>
      </c>
      <c r="M1747" t="s">
        <v>2044</v>
      </c>
      <c r="N1747">
        <f>IF(M1747="L",120,IF(M1747="M", 130, IF(M1747="N",140, IF(M1747="P",150,IF(M1747="Q",160,IF(M1747="R",170,IF(M1747="S",180,IF(M1747="T",190,IF(M1747="H",210, IF(M1747="V",240,IF(M1747="W",270,IF(M1747="Y",300,"error"))))))))))))</f>
        <v>170</v>
      </c>
      <c r="O1747" t="s">
        <v>2054</v>
      </c>
      <c r="P1747" t="s">
        <v>2081</v>
      </c>
      <c r="Q1747" t="s">
        <v>2081</v>
      </c>
      <c r="R1747" t="s">
        <v>2081</v>
      </c>
      <c r="S1747" t="s">
        <v>2638</v>
      </c>
      <c r="T1747" t="s">
        <v>82</v>
      </c>
      <c r="U1747" t="s">
        <v>82</v>
      </c>
      <c r="V1747">
        <v>6</v>
      </c>
    </row>
    <row r="1748" spans="1:22" ht="16.5" thickBot="1" x14ac:dyDescent="0.3">
      <c r="A1748" s="15"/>
      <c r="G1748" s="24"/>
      <c r="H1748" s="9" t="s">
        <v>2413</v>
      </c>
    </row>
    <row r="1749" spans="1:22" ht="16.5" thickBot="1" x14ac:dyDescent="0.3">
      <c r="A1749" s="15"/>
      <c r="G1749" s="24"/>
      <c r="H1749" s="9" t="s">
        <v>2414</v>
      </c>
    </row>
    <row r="1750" spans="1:22" ht="15.75" customHeight="1" thickBot="1" x14ac:dyDescent="0.3">
      <c r="A1750" s="15" t="s">
        <v>958</v>
      </c>
      <c r="B1750" s="16" t="s">
        <v>1700</v>
      </c>
      <c r="C1750" s="16" t="s">
        <v>1790</v>
      </c>
      <c r="D1750" s="16">
        <v>255</v>
      </c>
      <c r="E1750" s="16">
        <v>55</v>
      </c>
      <c r="F1750" s="16">
        <v>18</v>
      </c>
      <c r="G1750" s="24" t="s">
        <v>2234</v>
      </c>
      <c r="I1750" t="s">
        <v>77</v>
      </c>
      <c r="J1750" t="s">
        <v>1719</v>
      </c>
      <c r="K1750">
        <v>105</v>
      </c>
      <c r="L1750">
        <f>VLOOKUP(K1750,Sheet4!$A$2:$B$73,2,FALSE)</f>
        <v>925</v>
      </c>
      <c r="M1750" t="s">
        <v>2042</v>
      </c>
      <c r="N1750">
        <f t="shared" ref="N1750:N1809" si="34">IF(M1750="L",120,IF(M1750="M", 130, IF(M1750="N",140, IF(M1750="P",150,IF(M1750="Q",160,IF(M1750="R",170,IF(M1750="S",180,IF(M1750="T",190,IF(M1750="H",210, IF(M1750="V",240,IF(M1750="W",270,IF(M1750="Y",300,"error"))))))))))))</f>
        <v>240</v>
      </c>
      <c r="O1750" t="s">
        <v>2052</v>
      </c>
      <c r="P1750" t="s">
        <v>80</v>
      </c>
      <c r="Q1750" t="s">
        <v>80</v>
      </c>
      <c r="R1750">
        <v>520</v>
      </c>
      <c r="S1750" t="s">
        <v>79</v>
      </c>
      <c r="T1750" t="s">
        <v>2051</v>
      </c>
      <c r="U1750" t="s">
        <v>82</v>
      </c>
      <c r="V1750" t="s">
        <v>2050</v>
      </c>
    </row>
    <row r="1751" spans="1:22" ht="16.5" thickBot="1" x14ac:dyDescent="0.3">
      <c r="A1751" s="15" t="s">
        <v>575</v>
      </c>
      <c r="B1751" s="16" t="s">
        <v>75</v>
      </c>
      <c r="C1751" s="16" t="s">
        <v>1795</v>
      </c>
      <c r="D1751" s="16">
        <v>255</v>
      </c>
      <c r="E1751" s="16">
        <v>70</v>
      </c>
      <c r="F1751" s="16">
        <v>16</v>
      </c>
      <c r="G1751" s="24" t="s">
        <v>2295</v>
      </c>
      <c r="I1751" t="s">
        <v>77</v>
      </c>
      <c r="J1751" t="s">
        <v>84</v>
      </c>
      <c r="K1751">
        <v>111</v>
      </c>
      <c r="L1751">
        <f>VLOOKUP(K1751,Sheet4!$A$2:$B$73,2,FALSE)</f>
        <v>1090</v>
      </c>
      <c r="M1751" t="s">
        <v>2045</v>
      </c>
      <c r="N1751">
        <f t="shared" si="34"/>
        <v>190</v>
      </c>
      <c r="O1751" t="s">
        <v>2052</v>
      </c>
      <c r="P1751" t="s">
        <v>80</v>
      </c>
      <c r="Q1751" t="s">
        <v>81</v>
      </c>
      <c r="R1751">
        <v>640</v>
      </c>
      <c r="S1751" t="s">
        <v>2640</v>
      </c>
      <c r="T1751" t="s">
        <v>82</v>
      </c>
      <c r="U1751" t="s">
        <v>82</v>
      </c>
      <c r="V1751" t="s">
        <v>2050</v>
      </c>
    </row>
    <row r="1752" spans="1:22" ht="16.5" thickBot="1" x14ac:dyDescent="0.3">
      <c r="A1752" s="15" t="s">
        <v>960</v>
      </c>
      <c r="B1752" s="16" t="s">
        <v>1702</v>
      </c>
      <c r="C1752" s="16" t="s">
        <v>1774</v>
      </c>
      <c r="D1752" s="16">
        <v>205</v>
      </c>
      <c r="E1752" s="16">
        <v>50</v>
      </c>
      <c r="F1752" s="16">
        <v>16</v>
      </c>
      <c r="G1752" s="24" t="s">
        <v>2313</v>
      </c>
      <c r="H1752" s="9" t="s">
        <v>2901</v>
      </c>
      <c r="I1752" t="s">
        <v>1718</v>
      </c>
      <c r="J1752" t="s">
        <v>1719</v>
      </c>
      <c r="K1752">
        <v>87</v>
      </c>
      <c r="L1752">
        <f>VLOOKUP(K1752,Sheet4!$A$2:$B$73,2,FALSE)</f>
        <v>545</v>
      </c>
      <c r="M1752" t="s">
        <v>2042</v>
      </c>
      <c r="N1752">
        <f t="shared" si="34"/>
        <v>240</v>
      </c>
      <c r="O1752" t="s">
        <v>2052</v>
      </c>
      <c r="P1752" t="s">
        <v>80</v>
      </c>
      <c r="Q1752" t="s">
        <v>80</v>
      </c>
      <c r="R1752">
        <v>460</v>
      </c>
      <c r="S1752" t="s">
        <v>79</v>
      </c>
      <c r="T1752" t="s">
        <v>82</v>
      </c>
      <c r="U1752" t="s">
        <v>82</v>
      </c>
      <c r="V1752" t="s">
        <v>2050</v>
      </c>
    </row>
    <row r="1753" spans="1:22" ht="16.5" thickBot="1" x14ac:dyDescent="0.3">
      <c r="A1753" s="15"/>
      <c r="G1753" s="24"/>
      <c r="H1753" s="9" t="s">
        <v>2902</v>
      </c>
    </row>
    <row r="1754" spans="1:22" ht="16.5" thickBot="1" x14ac:dyDescent="0.3">
      <c r="A1754" s="15"/>
      <c r="G1754" s="24"/>
      <c r="H1754" s="9" t="s">
        <v>2903</v>
      </c>
    </row>
    <row r="1755" spans="1:22" ht="16.5" thickBot="1" x14ac:dyDescent="0.3">
      <c r="A1755" s="15" t="s">
        <v>961</v>
      </c>
      <c r="B1755" s="16" t="s">
        <v>1700</v>
      </c>
      <c r="C1755" s="16" t="s">
        <v>1893</v>
      </c>
      <c r="D1755" s="16">
        <v>255</v>
      </c>
      <c r="E1755" s="16">
        <v>55</v>
      </c>
      <c r="F1755" s="16">
        <v>18</v>
      </c>
      <c r="G1755" s="24" t="s">
        <v>2237</v>
      </c>
      <c r="I1755" t="s">
        <v>77</v>
      </c>
      <c r="J1755" t="s">
        <v>1719</v>
      </c>
      <c r="K1755">
        <v>109</v>
      </c>
      <c r="L1755">
        <f>VLOOKUP(K1755,Sheet4!$A$2:$B$73,2,FALSE)</f>
        <v>1030</v>
      </c>
      <c r="M1755" t="s">
        <v>2042</v>
      </c>
      <c r="N1755">
        <f t="shared" si="34"/>
        <v>240</v>
      </c>
      <c r="O1755" t="s">
        <v>85</v>
      </c>
      <c r="P1755" t="s">
        <v>80</v>
      </c>
      <c r="Q1755" t="s">
        <v>80</v>
      </c>
      <c r="R1755">
        <v>420</v>
      </c>
      <c r="S1755" t="s">
        <v>79</v>
      </c>
      <c r="T1755" t="s">
        <v>2051</v>
      </c>
      <c r="U1755" t="s">
        <v>82</v>
      </c>
      <c r="V1755" t="s">
        <v>2050</v>
      </c>
    </row>
    <row r="1756" spans="1:22" ht="16.5" thickBot="1" x14ac:dyDescent="0.3">
      <c r="A1756" s="15" t="s">
        <v>962</v>
      </c>
      <c r="B1756" s="16" t="s">
        <v>1714</v>
      </c>
      <c r="C1756" s="16" t="s">
        <v>1919</v>
      </c>
      <c r="D1756" s="16">
        <v>205</v>
      </c>
      <c r="E1756" s="16">
        <v>65</v>
      </c>
      <c r="F1756" s="16">
        <v>15</v>
      </c>
      <c r="G1756" s="24" t="s">
        <v>2393</v>
      </c>
      <c r="I1756" t="s">
        <v>1718</v>
      </c>
      <c r="J1756" t="s">
        <v>1719</v>
      </c>
      <c r="K1756">
        <v>94</v>
      </c>
      <c r="L1756">
        <f>VLOOKUP(K1756,Sheet4!$A$2:$B$73,2,FALSE)</f>
        <v>670</v>
      </c>
      <c r="M1756" t="s">
        <v>2041</v>
      </c>
      <c r="N1756">
        <f t="shared" si="34"/>
        <v>210</v>
      </c>
      <c r="O1756" t="s">
        <v>2052</v>
      </c>
      <c r="P1756" t="s">
        <v>80</v>
      </c>
      <c r="Q1756" t="s">
        <v>80</v>
      </c>
      <c r="R1756">
        <v>500</v>
      </c>
      <c r="S1756" t="s">
        <v>79</v>
      </c>
      <c r="T1756" t="s">
        <v>82</v>
      </c>
      <c r="U1756" t="s">
        <v>82</v>
      </c>
      <c r="V1756" t="s">
        <v>2050</v>
      </c>
    </row>
    <row r="1757" spans="1:22" ht="16.5" thickBot="1" x14ac:dyDescent="0.3">
      <c r="A1757" s="15" t="s">
        <v>963</v>
      </c>
      <c r="B1757" s="16" t="s">
        <v>1700</v>
      </c>
      <c r="C1757" s="16" t="s">
        <v>1790</v>
      </c>
      <c r="D1757" s="16">
        <v>285</v>
      </c>
      <c r="E1757" s="16">
        <v>50</v>
      </c>
      <c r="F1757" s="16">
        <v>20</v>
      </c>
      <c r="G1757" s="24" t="s">
        <v>2234</v>
      </c>
      <c r="I1757" t="s">
        <v>77</v>
      </c>
      <c r="J1757" t="s">
        <v>1719</v>
      </c>
      <c r="K1757">
        <v>116</v>
      </c>
      <c r="L1757">
        <f>VLOOKUP(K1757,Sheet4!$A$2:$B$73,2,FALSE)</f>
        <v>1250</v>
      </c>
      <c r="M1757" t="s">
        <v>2042</v>
      </c>
      <c r="N1757">
        <f t="shared" si="34"/>
        <v>240</v>
      </c>
      <c r="O1757" t="s">
        <v>85</v>
      </c>
      <c r="P1757" t="s">
        <v>80</v>
      </c>
      <c r="Q1757" t="s">
        <v>80</v>
      </c>
      <c r="R1757">
        <v>600</v>
      </c>
      <c r="S1757" t="s">
        <v>79</v>
      </c>
      <c r="T1757" t="s">
        <v>82</v>
      </c>
      <c r="U1757" t="s">
        <v>82</v>
      </c>
      <c r="V1757" t="s">
        <v>2050</v>
      </c>
    </row>
    <row r="1758" spans="1:22" ht="16.5" thickBot="1" x14ac:dyDescent="0.3">
      <c r="A1758" s="15" t="s">
        <v>964</v>
      </c>
      <c r="B1758" s="16" t="s">
        <v>1700</v>
      </c>
      <c r="C1758" s="16" t="s">
        <v>1893</v>
      </c>
      <c r="D1758" s="16">
        <v>275</v>
      </c>
      <c r="E1758" s="16">
        <v>55</v>
      </c>
      <c r="F1758" s="16">
        <v>19</v>
      </c>
      <c r="G1758" s="24" t="s">
        <v>2237</v>
      </c>
      <c r="I1758" t="s">
        <v>77</v>
      </c>
      <c r="J1758" t="s">
        <v>1719</v>
      </c>
      <c r="K1758">
        <v>111</v>
      </c>
      <c r="L1758">
        <f>VLOOKUP(K1758,Sheet4!$A$2:$B$73,2,FALSE)</f>
        <v>1090</v>
      </c>
      <c r="M1758" t="s">
        <v>2042</v>
      </c>
      <c r="N1758">
        <f t="shared" si="34"/>
        <v>240</v>
      </c>
      <c r="O1758" t="s">
        <v>85</v>
      </c>
      <c r="P1758" t="s">
        <v>80</v>
      </c>
      <c r="Q1758" t="s">
        <v>80</v>
      </c>
      <c r="R1758">
        <v>420</v>
      </c>
      <c r="S1758" t="s">
        <v>79</v>
      </c>
      <c r="T1758" t="s">
        <v>2051</v>
      </c>
      <c r="U1758" t="s">
        <v>82</v>
      </c>
      <c r="V1758" t="s">
        <v>2050</v>
      </c>
    </row>
    <row r="1759" spans="1:22" ht="16.5" thickBot="1" x14ac:dyDescent="0.3">
      <c r="A1759" s="15" t="s">
        <v>965</v>
      </c>
      <c r="B1759" s="16" t="s">
        <v>1702</v>
      </c>
      <c r="C1759" s="16" t="s">
        <v>1796</v>
      </c>
      <c r="D1759" s="16">
        <v>265</v>
      </c>
      <c r="E1759" s="16">
        <v>65</v>
      </c>
      <c r="F1759" s="16">
        <v>17</v>
      </c>
      <c r="G1759" s="24" t="s">
        <v>2316</v>
      </c>
      <c r="H1759" s="9" t="s">
        <v>2911</v>
      </c>
      <c r="I1759" t="s">
        <v>77</v>
      </c>
      <c r="J1759" t="s">
        <v>1719</v>
      </c>
      <c r="K1759">
        <v>110</v>
      </c>
      <c r="L1759">
        <f>VLOOKUP(K1759,Sheet4!$A$2:$B$73,2,FALSE)</f>
        <v>1060</v>
      </c>
      <c r="M1759" t="s">
        <v>78</v>
      </c>
      <c r="N1759">
        <f t="shared" si="34"/>
        <v>180</v>
      </c>
      <c r="O1759" t="s">
        <v>2052</v>
      </c>
      <c r="P1759" t="s">
        <v>81</v>
      </c>
      <c r="Q1759" t="s">
        <v>81</v>
      </c>
      <c r="R1759">
        <v>300</v>
      </c>
      <c r="S1759" t="s">
        <v>79</v>
      </c>
      <c r="T1759" t="s">
        <v>2051</v>
      </c>
      <c r="U1759" t="s">
        <v>82</v>
      </c>
      <c r="V1759" t="s">
        <v>2050</v>
      </c>
    </row>
    <row r="1760" spans="1:22" ht="16.5" thickBot="1" x14ac:dyDescent="0.3">
      <c r="A1760" s="15"/>
      <c r="G1760" s="24"/>
      <c r="H1760" s="9" t="s">
        <v>2912</v>
      </c>
    </row>
    <row r="1761" spans="1:22" ht="16.5" thickBot="1" x14ac:dyDescent="0.3">
      <c r="A1761" s="15"/>
      <c r="G1761" s="24"/>
      <c r="H1761" s="9" t="s">
        <v>2913</v>
      </c>
    </row>
    <row r="1762" spans="1:22" ht="16.5" thickBot="1" x14ac:dyDescent="0.3">
      <c r="A1762" s="15" t="s">
        <v>966</v>
      </c>
      <c r="B1762" s="16" t="s">
        <v>1700</v>
      </c>
      <c r="C1762" s="16" t="s">
        <v>1817</v>
      </c>
      <c r="D1762" s="16">
        <v>225</v>
      </c>
      <c r="E1762" s="16">
        <v>65</v>
      </c>
      <c r="F1762" s="16">
        <v>17</v>
      </c>
      <c r="G1762" s="24" t="s">
        <v>2229</v>
      </c>
      <c r="I1762" t="s">
        <v>77</v>
      </c>
      <c r="J1762" t="s">
        <v>84</v>
      </c>
      <c r="K1762">
        <v>102</v>
      </c>
      <c r="L1762">
        <f>VLOOKUP(K1762,Sheet4!$A$2:$B$73,2,FALSE)</f>
        <v>850</v>
      </c>
      <c r="M1762" t="s">
        <v>2041</v>
      </c>
      <c r="N1762">
        <f t="shared" si="34"/>
        <v>210</v>
      </c>
      <c r="O1762" t="s">
        <v>2052</v>
      </c>
      <c r="P1762" t="s">
        <v>80</v>
      </c>
      <c r="Q1762" t="s">
        <v>81</v>
      </c>
      <c r="R1762">
        <v>640</v>
      </c>
      <c r="S1762" t="s">
        <v>79</v>
      </c>
      <c r="T1762" t="s">
        <v>82</v>
      </c>
      <c r="U1762" t="s">
        <v>82</v>
      </c>
      <c r="V1762" t="s">
        <v>2050</v>
      </c>
    </row>
    <row r="1763" spans="1:22" ht="16.5" thickBot="1" x14ac:dyDescent="0.3">
      <c r="A1763" s="15" t="s">
        <v>967</v>
      </c>
      <c r="B1763" s="16" t="s">
        <v>1700</v>
      </c>
      <c r="C1763" s="16" t="s">
        <v>1790</v>
      </c>
      <c r="D1763" s="16">
        <v>255</v>
      </c>
      <c r="E1763" s="16">
        <v>50</v>
      </c>
      <c r="F1763" s="16">
        <v>19</v>
      </c>
      <c r="G1763" s="24" t="s">
        <v>2234</v>
      </c>
      <c r="I1763" t="s">
        <v>77</v>
      </c>
      <c r="J1763" t="s">
        <v>1719</v>
      </c>
      <c r="K1763">
        <v>107</v>
      </c>
      <c r="L1763">
        <f>VLOOKUP(K1763,Sheet4!$A$2:$B$73,2,FALSE)</f>
        <v>975</v>
      </c>
      <c r="M1763" t="s">
        <v>2041</v>
      </c>
      <c r="N1763">
        <f t="shared" si="34"/>
        <v>210</v>
      </c>
      <c r="O1763" t="s">
        <v>85</v>
      </c>
      <c r="P1763" t="s">
        <v>80</v>
      </c>
      <c r="Q1763" t="s">
        <v>80</v>
      </c>
      <c r="R1763">
        <v>520</v>
      </c>
      <c r="S1763" t="s">
        <v>79</v>
      </c>
      <c r="T1763" t="s">
        <v>2051</v>
      </c>
      <c r="U1763" t="s">
        <v>2051</v>
      </c>
      <c r="V1763" t="s">
        <v>2050</v>
      </c>
    </row>
    <row r="1764" spans="1:22" ht="16.5" thickBot="1" x14ac:dyDescent="0.3">
      <c r="A1764" s="15" t="s">
        <v>968</v>
      </c>
      <c r="B1764" s="16" t="s">
        <v>1700</v>
      </c>
      <c r="C1764" s="16" t="s">
        <v>1818</v>
      </c>
      <c r="D1764" s="16">
        <v>235</v>
      </c>
      <c r="E1764" s="16">
        <v>50</v>
      </c>
      <c r="F1764" s="16">
        <v>18</v>
      </c>
      <c r="G1764" s="24" t="s">
        <v>2232</v>
      </c>
      <c r="I1764" t="s">
        <v>77</v>
      </c>
      <c r="J1764" t="s">
        <v>1719</v>
      </c>
      <c r="K1764">
        <v>97</v>
      </c>
      <c r="L1764">
        <f>VLOOKUP(K1764,Sheet4!$A$2:$B$73,2,FALSE)</f>
        <v>730</v>
      </c>
      <c r="M1764" t="s">
        <v>2041</v>
      </c>
      <c r="N1764">
        <f t="shared" si="34"/>
        <v>210</v>
      </c>
      <c r="O1764" t="s">
        <v>2052</v>
      </c>
      <c r="P1764" t="s">
        <v>80</v>
      </c>
      <c r="Q1764" t="s">
        <v>80</v>
      </c>
      <c r="R1764">
        <v>400</v>
      </c>
      <c r="S1764" t="s">
        <v>79</v>
      </c>
      <c r="T1764" t="s">
        <v>2051</v>
      </c>
      <c r="U1764" t="s">
        <v>82</v>
      </c>
      <c r="V1764" t="s">
        <v>2050</v>
      </c>
    </row>
    <row r="1765" spans="1:22" ht="16.5" thickBot="1" x14ac:dyDescent="0.3">
      <c r="A1765" s="15" t="s">
        <v>1429</v>
      </c>
      <c r="B1765" s="16" t="s">
        <v>1703</v>
      </c>
      <c r="C1765" s="16" t="s">
        <v>1920</v>
      </c>
      <c r="D1765" s="16">
        <v>255</v>
      </c>
      <c r="E1765" s="16">
        <v>55</v>
      </c>
      <c r="F1765" s="16">
        <v>18</v>
      </c>
      <c r="G1765" s="24" t="s">
        <v>2148</v>
      </c>
      <c r="H1765" s="9" t="s">
        <v>2710</v>
      </c>
      <c r="I1765" t="s">
        <v>77</v>
      </c>
      <c r="J1765" t="s">
        <v>1996</v>
      </c>
      <c r="K1765">
        <v>109</v>
      </c>
      <c r="L1765">
        <f>VLOOKUP(K1765,Sheet4!$A$2:$B$73,2,FALSE)</f>
        <v>1030</v>
      </c>
      <c r="M1765" t="s">
        <v>2040</v>
      </c>
      <c r="N1765">
        <f t="shared" si="34"/>
        <v>300</v>
      </c>
      <c r="O1765" t="s">
        <v>85</v>
      </c>
      <c r="P1765" t="s">
        <v>2067</v>
      </c>
      <c r="Q1765" t="s">
        <v>80</v>
      </c>
      <c r="R1765">
        <v>500</v>
      </c>
      <c r="S1765" t="s">
        <v>79</v>
      </c>
      <c r="T1765" t="s">
        <v>2051</v>
      </c>
      <c r="U1765" t="s">
        <v>82</v>
      </c>
      <c r="V1765" t="s">
        <v>2050</v>
      </c>
    </row>
    <row r="1766" spans="1:22" ht="16.5" thickBot="1" x14ac:dyDescent="0.3">
      <c r="A1766" s="15"/>
      <c r="G1766" s="24"/>
      <c r="H1766" s="9" t="s">
        <v>2711</v>
      </c>
    </row>
    <row r="1767" spans="1:22" ht="16.5" thickBot="1" x14ac:dyDescent="0.3">
      <c r="A1767" s="15"/>
      <c r="G1767" s="24"/>
      <c r="H1767" s="9" t="s">
        <v>2712</v>
      </c>
    </row>
    <row r="1768" spans="1:22" ht="16.5" thickBot="1" x14ac:dyDescent="0.3">
      <c r="A1768" s="15" t="s">
        <v>970</v>
      </c>
      <c r="B1768" s="16" t="s">
        <v>1700</v>
      </c>
      <c r="C1768" s="16" t="s">
        <v>1731</v>
      </c>
      <c r="D1768" s="16">
        <v>235</v>
      </c>
      <c r="E1768" s="16">
        <v>50</v>
      </c>
      <c r="F1768" s="16">
        <v>18</v>
      </c>
      <c r="G1768" s="24" t="s">
        <v>2219</v>
      </c>
      <c r="I1768" t="s">
        <v>1718</v>
      </c>
      <c r="J1768" t="s">
        <v>1719</v>
      </c>
      <c r="K1768">
        <v>101</v>
      </c>
      <c r="L1768">
        <f>VLOOKUP(K1768,Sheet4!$A$2:$B$73,2,FALSE)</f>
        <v>825</v>
      </c>
      <c r="M1768" t="s">
        <v>2040</v>
      </c>
      <c r="N1768">
        <f t="shared" si="34"/>
        <v>300</v>
      </c>
      <c r="O1768" t="s">
        <v>85</v>
      </c>
      <c r="P1768" t="s">
        <v>2067</v>
      </c>
      <c r="Q1768" t="s">
        <v>80</v>
      </c>
      <c r="R1768">
        <v>220</v>
      </c>
      <c r="S1768" t="s">
        <v>79</v>
      </c>
      <c r="T1768" t="s">
        <v>2051</v>
      </c>
      <c r="U1768" t="s">
        <v>82</v>
      </c>
      <c r="V1768" t="s">
        <v>2050</v>
      </c>
    </row>
    <row r="1769" spans="1:22" ht="16.5" thickBot="1" x14ac:dyDescent="0.3">
      <c r="A1769" s="15" t="s">
        <v>971</v>
      </c>
      <c r="B1769" s="16" t="s">
        <v>1702</v>
      </c>
      <c r="C1769" s="16" t="s">
        <v>1899</v>
      </c>
      <c r="D1769" s="16">
        <v>255</v>
      </c>
      <c r="E1769" s="16">
        <v>70</v>
      </c>
      <c r="F1769" s="16">
        <v>16</v>
      </c>
      <c r="G1769" s="24" t="s">
        <v>2319</v>
      </c>
      <c r="I1769" t="s">
        <v>77</v>
      </c>
      <c r="J1769" t="s">
        <v>1719</v>
      </c>
      <c r="K1769">
        <v>111</v>
      </c>
      <c r="L1769">
        <f>VLOOKUP(K1769,Sheet4!$A$2:$B$73,2,FALSE)</f>
        <v>1090</v>
      </c>
      <c r="M1769" t="s">
        <v>2045</v>
      </c>
      <c r="N1769">
        <f t="shared" si="34"/>
        <v>190</v>
      </c>
      <c r="O1769" t="s">
        <v>2052</v>
      </c>
      <c r="P1769" t="s">
        <v>81</v>
      </c>
      <c r="Q1769" t="s">
        <v>81</v>
      </c>
      <c r="R1769">
        <v>460</v>
      </c>
      <c r="S1769" t="s">
        <v>2640</v>
      </c>
      <c r="T1769" t="s">
        <v>82</v>
      </c>
      <c r="U1769" t="s">
        <v>82</v>
      </c>
      <c r="V1769" t="s">
        <v>2050</v>
      </c>
    </row>
    <row r="1770" spans="1:22" ht="16.5" thickBot="1" x14ac:dyDescent="0.3">
      <c r="A1770" s="15" t="s">
        <v>972</v>
      </c>
      <c r="B1770" s="16" t="s">
        <v>1700</v>
      </c>
      <c r="C1770" s="16" t="s">
        <v>1790</v>
      </c>
      <c r="D1770" s="16">
        <v>265</v>
      </c>
      <c r="E1770" s="16">
        <v>50</v>
      </c>
      <c r="F1770" s="16">
        <v>19</v>
      </c>
      <c r="G1770" s="24" t="s">
        <v>2234</v>
      </c>
      <c r="I1770" t="s">
        <v>77</v>
      </c>
      <c r="J1770" t="s">
        <v>1719</v>
      </c>
      <c r="K1770">
        <v>110</v>
      </c>
      <c r="L1770">
        <f>VLOOKUP(K1770,Sheet4!$A$2:$B$73,2,FALSE)</f>
        <v>1060</v>
      </c>
      <c r="M1770" t="s">
        <v>2042</v>
      </c>
      <c r="N1770">
        <f t="shared" si="34"/>
        <v>240</v>
      </c>
      <c r="O1770" t="s">
        <v>85</v>
      </c>
      <c r="P1770" t="s">
        <v>80</v>
      </c>
      <c r="Q1770" t="s">
        <v>80</v>
      </c>
      <c r="R1770">
        <v>520</v>
      </c>
      <c r="S1770" t="s">
        <v>2641</v>
      </c>
      <c r="T1770" t="s">
        <v>2051</v>
      </c>
      <c r="U1770" t="s">
        <v>82</v>
      </c>
      <c r="V1770" t="s">
        <v>2050</v>
      </c>
    </row>
    <row r="1771" spans="1:22" ht="16.5" thickBot="1" x14ac:dyDescent="0.3">
      <c r="A1771" s="15" t="s">
        <v>973</v>
      </c>
      <c r="B1771" s="16" t="s">
        <v>1700</v>
      </c>
      <c r="C1771" s="16" t="s">
        <v>1790</v>
      </c>
      <c r="D1771" s="16">
        <v>255</v>
      </c>
      <c r="E1771" s="16">
        <v>55</v>
      </c>
      <c r="F1771" s="16">
        <v>20</v>
      </c>
      <c r="G1771" s="24" t="s">
        <v>2234</v>
      </c>
      <c r="I1771" t="s">
        <v>77</v>
      </c>
      <c r="J1771" t="s">
        <v>1719</v>
      </c>
      <c r="K1771">
        <v>110</v>
      </c>
      <c r="L1771">
        <f>VLOOKUP(K1771,Sheet4!$A$2:$B$73,2,FALSE)</f>
        <v>1060</v>
      </c>
      <c r="M1771" t="s">
        <v>2040</v>
      </c>
      <c r="N1771">
        <f t="shared" si="34"/>
        <v>300</v>
      </c>
      <c r="O1771" t="s">
        <v>85</v>
      </c>
      <c r="P1771" t="s">
        <v>80</v>
      </c>
      <c r="Q1771" t="s">
        <v>80</v>
      </c>
      <c r="R1771">
        <v>600</v>
      </c>
      <c r="S1771" t="s">
        <v>79</v>
      </c>
      <c r="T1771" t="s">
        <v>82</v>
      </c>
      <c r="U1771" t="s">
        <v>82</v>
      </c>
      <c r="V1771" t="s">
        <v>2050</v>
      </c>
    </row>
    <row r="1772" spans="1:22" ht="16.5" thickBot="1" x14ac:dyDescent="0.3">
      <c r="A1772" s="15" t="s">
        <v>974</v>
      </c>
      <c r="B1772" s="16" t="s">
        <v>75</v>
      </c>
      <c r="C1772" s="16" t="s">
        <v>1793</v>
      </c>
      <c r="D1772" s="16">
        <v>235</v>
      </c>
      <c r="E1772" s="16">
        <v>55</v>
      </c>
      <c r="F1772" s="16">
        <v>17</v>
      </c>
      <c r="G1772" s="24" t="s">
        <v>2270</v>
      </c>
      <c r="I1772" t="s">
        <v>1718</v>
      </c>
      <c r="J1772" t="s">
        <v>1719</v>
      </c>
      <c r="K1772">
        <v>98</v>
      </c>
      <c r="L1772">
        <f>VLOOKUP(K1772,Sheet4!$A$2:$B$73,2,FALSE)</f>
        <v>750</v>
      </c>
      <c r="M1772" t="s">
        <v>2043</v>
      </c>
      <c r="N1772">
        <f t="shared" si="34"/>
        <v>270</v>
      </c>
      <c r="O1772" t="s">
        <v>2052</v>
      </c>
      <c r="P1772" t="s">
        <v>80</v>
      </c>
      <c r="Q1772" t="s">
        <v>80</v>
      </c>
      <c r="R1772">
        <v>260</v>
      </c>
      <c r="S1772" t="s">
        <v>79</v>
      </c>
      <c r="T1772" t="s">
        <v>2051</v>
      </c>
      <c r="U1772" t="s">
        <v>82</v>
      </c>
      <c r="V1772" t="s">
        <v>2050</v>
      </c>
    </row>
    <row r="1773" spans="1:22" ht="16.5" thickBot="1" x14ac:dyDescent="0.3">
      <c r="A1773" s="15" t="s">
        <v>1234</v>
      </c>
      <c r="B1773" s="16" t="s">
        <v>75</v>
      </c>
      <c r="C1773" s="16" t="s">
        <v>1857</v>
      </c>
      <c r="D1773" s="16">
        <v>275</v>
      </c>
      <c r="E1773" s="16">
        <v>55</v>
      </c>
      <c r="F1773" s="16">
        <v>20</v>
      </c>
      <c r="G1773" s="24" t="s">
        <v>2268</v>
      </c>
      <c r="I1773" t="s">
        <v>77</v>
      </c>
      <c r="J1773" t="s">
        <v>1719</v>
      </c>
      <c r="K1773">
        <v>111</v>
      </c>
      <c r="L1773">
        <f>VLOOKUP(K1773,Sheet4!$A$2:$B$73,2,FALSE)</f>
        <v>1090</v>
      </c>
      <c r="M1773" t="s">
        <v>78</v>
      </c>
      <c r="N1773">
        <f t="shared" si="34"/>
        <v>180</v>
      </c>
      <c r="O1773" t="s">
        <v>2052</v>
      </c>
      <c r="P1773" t="s">
        <v>80</v>
      </c>
      <c r="Q1773" t="s">
        <v>81</v>
      </c>
      <c r="R1773">
        <v>360</v>
      </c>
      <c r="S1773" t="s">
        <v>79</v>
      </c>
      <c r="T1773" t="s">
        <v>2051</v>
      </c>
      <c r="U1773" t="s">
        <v>82</v>
      </c>
      <c r="V1773" t="s">
        <v>2050</v>
      </c>
    </row>
    <row r="1774" spans="1:22" ht="16.5" thickBot="1" x14ac:dyDescent="0.3">
      <c r="A1774" s="15">
        <v>63010</v>
      </c>
      <c r="B1774" s="16" t="s">
        <v>1705</v>
      </c>
      <c r="C1774" s="16" t="s">
        <v>2555</v>
      </c>
      <c r="D1774" s="16">
        <v>225</v>
      </c>
      <c r="E1774" s="16">
        <v>50</v>
      </c>
      <c r="F1774" s="16">
        <v>16</v>
      </c>
      <c r="G1774" s="24" t="s">
        <v>2556</v>
      </c>
      <c r="I1774" t="s">
        <v>1718</v>
      </c>
      <c r="J1774" t="s">
        <v>1996</v>
      </c>
      <c r="K1774">
        <v>92</v>
      </c>
      <c r="L1774">
        <f>VLOOKUP(K1774,Sheet4!$A$2:$B$73,2,FALSE)</f>
        <v>630</v>
      </c>
      <c r="M1774" t="s">
        <v>2043</v>
      </c>
      <c r="N1774">
        <f t="shared" si="34"/>
        <v>270</v>
      </c>
      <c r="O1774" t="s">
        <v>85</v>
      </c>
      <c r="P1774" t="s">
        <v>2067</v>
      </c>
      <c r="Q1774" t="s">
        <v>80</v>
      </c>
      <c r="R1774">
        <v>320</v>
      </c>
      <c r="S1774" t="s">
        <v>79</v>
      </c>
      <c r="T1774" t="s">
        <v>82</v>
      </c>
      <c r="U1774" t="s">
        <v>82</v>
      </c>
      <c r="V1774" t="s">
        <v>2050</v>
      </c>
    </row>
    <row r="1775" spans="1:22" ht="16.5" thickBot="1" x14ac:dyDescent="0.3">
      <c r="A1775" s="15" t="s">
        <v>890</v>
      </c>
      <c r="B1775" s="16" t="s">
        <v>75</v>
      </c>
      <c r="C1775" s="16" t="s">
        <v>2278</v>
      </c>
      <c r="D1775" s="16">
        <v>235</v>
      </c>
      <c r="E1775" s="16">
        <v>45</v>
      </c>
      <c r="F1775" s="16">
        <v>19</v>
      </c>
      <c r="G1775" s="24" t="s">
        <v>2275</v>
      </c>
      <c r="I1775" t="s">
        <v>1718</v>
      </c>
      <c r="J1775" t="s">
        <v>1719</v>
      </c>
      <c r="K1775">
        <v>95</v>
      </c>
      <c r="L1775">
        <f>VLOOKUP(K1775,Sheet4!$A$2:$B$73,2,FALSE)</f>
        <v>690</v>
      </c>
      <c r="M1775" t="s">
        <v>2042</v>
      </c>
      <c r="N1775">
        <f t="shared" si="34"/>
        <v>240</v>
      </c>
      <c r="O1775" t="s">
        <v>2052</v>
      </c>
      <c r="P1775" t="s">
        <v>80</v>
      </c>
      <c r="Q1775" t="s">
        <v>80</v>
      </c>
      <c r="R1775">
        <v>340</v>
      </c>
      <c r="S1775" t="s">
        <v>79</v>
      </c>
      <c r="T1775" t="s">
        <v>2051</v>
      </c>
      <c r="U1775" t="s">
        <v>2051</v>
      </c>
      <c r="V1775" t="s">
        <v>2050</v>
      </c>
    </row>
    <row r="1776" spans="1:22" ht="16.5" thickBot="1" x14ac:dyDescent="0.3">
      <c r="A1776" s="15" t="s">
        <v>977</v>
      </c>
      <c r="B1776" s="16" t="s">
        <v>75</v>
      </c>
      <c r="C1776" s="16" t="s">
        <v>1836</v>
      </c>
      <c r="D1776" s="16">
        <v>235</v>
      </c>
      <c r="E1776" s="16">
        <v>45</v>
      </c>
      <c r="F1776" s="16">
        <v>17</v>
      </c>
      <c r="G1776" s="24" t="s">
        <v>2273</v>
      </c>
      <c r="I1776" t="s">
        <v>1718</v>
      </c>
      <c r="J1776" t="s">
        <v>1996</v>
      </c>
      <c r="K1776">
        <v>94</v>
      </c>
      <c r="L1776">
        <f>VLOOKUP(K1776,Sheet4!$A$2:$B$73,2,FALSE)</f>
        <v>670</v>
      </c>
      <c r="M1776" t="s">
        <v>2043</v>
      </c>
      <c r="N1776">
        <f t="shared" si="34"/>
        <v>270</v>
      </c>
      <c r="O1776" t="s">
        <v>2052</v>
      </c>
      <c r="P1776" t="s">
        <v>80</v>
      </c>
      <c r="Q1776" t="s">
        <v>80</v>
      </c>
      <c r="R1776">
        <v>560</v>
      </c>
      <c r="S1776" t="s">
        <v>79</v>
      </c>
      <c r="T1776" t="s">
        <v>82</v>
      </c>
      <c r="U1776" t="s">
        <v>82</v>
      </c>
      <c r="V1776" t="s">
        <v>2050</v>
      </c>
    </row>
    <row r="1777" spans="1:22" ht="16.5" thickBot="1" x14ac:dyDescent="0.3">
      <c r="A1777" s="15" t="s">
        <v>978</v>
      </c>
      <c r="B1777" s="16" t="s">
        <v>1697</v>
      </c>
      <c r="C1777" s="16" t="s">
        <v>1909</v>
      </c>
      <c r="D1777" s="16">
        <v>235</v>
      </c>
      <c r="E1777" s="16">
        <v>75</v>
      </c>
      <c r="F1777" s="16">
        <v>15</v>
      </c>
      <c r="G1777" s="24" t="s">
        <v>2183</v>
      </c>
      <c r="H1777" s="9" t="s">
        <v>2834</v>
      </c>
      <c r="I1777" t="s">
        <v>77</v>
      </c>
      <c r="J1777" t="s">
        <v>84</v>
      </c>
      <c r="K1777">
        <v>105</v>
      </c>
      <c r="L1777">
        <f>VLOOKUP(K1777,Sheet4!$A$2:$B$73,2,FALSE)</f>
        <v>925</v>
      </c>
      <c r="M1777" t="s">
        <v>2045</v>
      </c>
      <c r="N1777">
        <f t="shared" si="34"/>
        <v>190</v>
      </c>
      <c r="O1777" t="s">
        <v>81</v>
      </c>
      <c r="P1777" t="s">
        <v>2081</v>
      </c>
      <c r="Q1777" t="s">
        <v>2081</v>
      </c>
      <c r="R1777" t="s">
        <v>2081</v>
      </c>
      <c r="S1777" t="s">
        <v>2640</v>
      </c>
      <c r="T1777" t="s">
        <v>82</v>
      </c>
      <c r="U1777" t="s">
        <v>82</v>
      </c>
      <c r="V1777">
        <v>4</v>
      </c>
    </row>
    <row r="1778" spans="1:22" ht="16.5" thickBot="1" x14ac:dyDescent="0.3">
      <c r="A1778" s="15"/>
      <c r="G1778" s="24"/>
      <c r="H1778" s="9" t="s">
        <v>2835</v>
      </c>
    </row>
    <row r="1779" spans="1:22" ht="16.5" thickBot="1" x14ac:dyDescent="0.3">
      <c r="A1779" s="15"/>
      <c r="G1779" s="24"/>
      <c r="H1779" s="9" t="s">
        <v>2836</v>
      </c>
    </row>
    <row r="1780" spans="1:22" ht="16.5" thickBot="1" x14ac:dyDescent="0.3">
      <c r="A1780" s="15" t="s">
        <v>979</v>
      </c>
      <c r="B1780" s="16" t="s">
        <v>1701</v>
      </c>
      <c r="C1780" s="16" t="s">
        <v>1846</v>
      </c>
      <c r="D1780" s="16">
        <v>245</v>
      </c>
      <c r="E1780" s="16">
        <v>75</v>
      </c>
      <c r="F1780" s="16">
        <v>16</v>
      </c>
      <c r="G1780" s="24" t="s">
        <v>2342</v>
      </c>
      <c r="I1780" t="s">
        <v>77</v>
      </c>
      <c r="J1780" t="s">
        <v>1719</v>
      </c>
      <c r="K1780">
        <v>109</v>
      </c>
      <c r="L1780">
        <f>VLOOKUP(K1780,Sheet4!$A$2:$B$73,2,FALSE)</f>
        <v>1030</v>
      </c>
      <c r="M1780" t="s">
        <v>78</v>
      </c>
      <c r="N1780">
        <f t="shared" si="34"/>
        <v>180</v>
      </c>
      <c r="O1780" t="s">
        <v>2052</v>
      </c>
      <c r="P1780" t="s">
        <v>80</v>
      </c>
      <c r="Q1780" t="s">
        <v>81</v>
      </c>
      <c r="R1780">
        <v>480</v>
      </c>
      <c r="S1780" t="s">
        <v>79</v>
      </c>
      <c r="T1780" t="s">
        <v>82</v>
      </c>
      <c r="U1780" t="s">
        <v>82</v>
      </c>
      <c r="V1780" t="s">
        <v>2050</v>
      </c>
    </row>
    <row r="1781" spans="1:22" ht="16.5" thickBot="1" x14ac:dyDescent="0.3">
      <c r="A1781" s="15" t="s">
        <v>980</v>
      </c>
      <c r="B1781" s="16" t="s">
        <v>75</v>
      </c>
      <c r="C1781" s="16" t="s">
        <v>1889</v>
      </c>
      <c r="D1781" s="16">
        <v>265</v>
      </c>
      <c r="E1781" s="16">
        <v>70</v>
      </c>
      <c r="F1781" s="16">
        <v>17</v>
      </c>
      <c r="G1781" s="24" t="s">
        <v>2303</v>
      </c>
      <c r="I1781" t="s">
        <v>77</v>
      </c>
      <c r="J1781" t="s">
        <v>84</v>
      </c>
      <c r="K1781" t="s">
        <v>1999</v>
      </c>
      <c r="L1781" t="s">
        <v>2089</v>
      </c>
      <c r="M1781" t="s">
        <v>2039</v>
      </c>
      <c r="N1781">
        <f t="shared" si="34"/>
        <v>160</v>
      </c>
      <c r="O1781" t="s">
        <v>2053</v>
      </c>
      <c r="P1781" t="s">
        <v>2081</v>
      </c>
      <c r="Q1781" t="s">
        <v>2081</v>
      </c>
      <c r="R1781" t="s">
        <v>2081</v>
      </c>
      <c r="S1781" t="s">
        <v>79</v>
      </c>
      <c r="T1781" t="s">
        <v>82</v>
      </c>
      <c r="U1781" t="s">
        <v>82</v>
      </c>
      <c r="V1781">
        <v>10</v>
      </c>
    </row>
    <row r="1782" spans="1:22" ht="16.5" thickBot="1" x14ac:dyDescent="0.3">
      <c r="A1782" s="15" t="s">
        <v>981</v>
      </c>
      <c r="B1782" s="16" t="s">
        <v>1700</v>
      </c>
      <c r="C1782" s="16" t="s">
        <v>1776</v>
      </c>
      <c r="D1782" s="16">
        <v>205</v>
      </c>
      <c r="E1782" s="16">
        <v>65</v>
      </c>
      <c r="F1782" s="16">
        <v>16</v>
      </c>
      <c r="G1782" s="24" t="s">
        <v>2214</v>
      </c>
      <c r="I1782" t="s">
        <v>1718</v>
      </c>
      <c r="J1782" t="s">
        <v>1720</v>
      </c>
      <c r="K1782">
        <v>94</v>
      </c>
      <c r="L1782">
        <f>VLOOKUP(K1782,Sheet4!$A$2:$B$73,2,FALSE)</f>
        <v>670</v>
      </c>
      <c r="M1782" t="s">
        <v>2045</v>
      </c>
      <c r="N1782">
        <f t="shared" si="34"/>
        <v>190</v>
      </c>
      <c r="O1782" t="s">
        <v>2052</v>
      </c>
      <c r="P1782" t="s">
        <v>80</v>
      </c>
      <c r="Q1782" t="s">
        <v>81</v>
      </c>
      <c r="R1782">
        <v>760</v>
      </c>
      <c r="S1782" t="s">
        <v>79</v>
      </c>
      <c r="T1782" t="s">
        <v>82</v>
      </c>
      <c r="U1782" t="s">
        <v>82</v>
      </c>
      <c r="V1782" t="s">
        <v>2050</v>
      </c>
    </row>
    <row r="1783" spans="1:22" ht="16.5" thickBot="1" x14ac:dyDescent="0.3">
      <c r="A1783" s="15" t="s">
        <v>982</v>
      </c>
      <c r="B1783" s="16" t="s">
        <v>1700</v>
      </c>
      <c r="C1783" s="16" t="s">
        <v>1921</v>
      </c>
      <c r="D1783" s="16">
        <v>255</v>
      </c>
      <c r="E1783" s="16">
        <v>70</v>
      </c>
      <c r="F1783" s="16">
        <v>16</v>
      </c>
      <c r="G1783" s="24" t="s">
        <v>2231</v>
      </c>
      <c r="H1783" s="9" t="s">
        <v>2095</v>
      </c>
      <c r="I1783" t="s">
        <v>77</v>
      </c>
      <c r="J1783" t="s">
        <v>1719</v>
      </c>
      <c r="K1783">
        <v>108</v>
      </c>
      <c r="L1783">
        <f>VLOOKUP(K1783,Sheet4!$A$2:$B$73,2,FALSE)</f>
        <v>1000</v>
      </c>
      <c r="M1783" t="s">
        <v>2039</v>
      </c>
      <c r="N1783">
        <f t="shared" si="34"/>
        <v>160</v>
      </c>
      <c r="O1783" t="s">
        <v>2054</v>
      </c>
      <c r="P1783" t="s">
        <v>2081</v>
      </c>
      <c r="Q1783" t="s">
        <v>2081</v>
      </c>
      <c r="R1783" t="s">
        <v>2081</v>
      </c>
      <c r="S1783" t="s">
        <v>2641</v>
      </c>
      <c r="T1783" t="s">
        <v>82</v>
      </c>
      <c r="U1783" t="s">
        <v>82</v>
      </c>
      <c r="V1783">
        <v>6</v>
      </c>
    </row>
    <row r="1784" spans="1:22" ht="16.5" thickBot="1" x14ac:dyDescent="0.3">
      <c r="A1784" s="15" t="s">
        <v>983</v>
      </c>
      <c r="B1784" s="16" t="s">
        <v>1700</v>
      </c>
      <c r="C1784" s="16" t="s">
        <v>1792</v>
      </c>
      <c r="D1784" s="16">
        <v>255</v>
      </c>
      <c r="E1784" s="16">
        <v>55</v>
      </c>
      <c r="F1784" s="16">
        <v>18</v>
      </c>
      <c r="G1784" s="24" t="s">
        <v>2235</v>
      </c>
      <c r="I1784" t="s">
        <v>77</v>
      </c>
      <c r="J1784" t="s">
        <v>1719</v>
      </c>
      <c r="K1784">
        <v>109</v>
      </c>
      <c r="L1784">
        <f>VLOOKUP(K1784,Sheet4!$A$2:$B$73,2,FALSE)</f>
        <v>1030</v>
      </c>
      <c r="M1784" t="s">
        <v>2041</v>
      </c>
      <c r="N1784">
        <f t="shared" si="34"/>
        <v>210</v>
      </c>
      <c r="O1784" t="s">
        <v>85</v>
      </c>
      <c r="P1784" t="s">
        <v>80</v>
      </c>
      <c r="Q1784" t="s">
        <v>80</v>
      </c>
      <c r="R1784">
        <v>740</v>
      </c>
      <c r="S1784" t="s">
        <v>79</v>
      </c>
      <c r="T1784" t="s">
        <v>82</v>
      </c>
      <c r="U1784" t="s">
        <v>82</v>
      </c>
      <c r="V1784" t="s">
        <v>2050</v>
      </c>
    </row>
    <row r="1785" spans="1:22" ht="16.5" thickBot="1" x14ac:dyDescent="0.3">
      <c r="A1785" s="15" t="s">
        <v>984</v>
      </c>
      <c r="B1785" s="16" t="s">
        <v>75</v>
      </c>
      <c r="C1785" s="16" t="s">
        <v>1889</v>
      </c>
      <c r="D1785" s="16">
        <v>245</v>
      </c>
      <c r="E1785" s="16">
        <v>70</v>
      </c>
      <c r="F1785" s="16">
        <v>17</v>
      </c>
      <c r="G1785" s="24" t="s">
        <v>2303</v>
      </c>
      <c r="I1785" t="s">
        <v>77</v>
      </c>
      <c r="J1785" t="s">
        <v>84</v>
      </c>
      <c r="K1785" t="s">
        <v>2021</v>
      </c>
      <c r="L1785" t="s">
        <v>2125</v>
      </c>
      <c r="M1785" t="s">
        <v>2039</v>
      </c>
      <c r="N1785">
        <f t="shared" si="34"/>
        <v>160</v>
      </c>
      <c r="O1785" t="s">
        <v>2053</v>
      </c>
      <c r="P1785" t="s">
        <v>2081</v>
      </c>
      <c r="Q1785" t="s">
        <v>2081</v>
      </c>
      <c r="R1785" t="s">
        <v>2081</v>
      </c>
      <c r="S1785" t="s">
        <v>79</v>
      </c>
      <c r="T1785" t="s">
        <v>82</v>
      </c>
      <c r="U1785" t="s">
        <v>82</v>
      </c>
      <c r="V1785">
        <v>10</v>
      </c>
    </row>
    <row r="1786" spans="1:22" ht="16.5" thickBot="1" x14ac:dyDescent="0.3">
      <c r="A1786" s="15" t="s">
        <v>985</v>
      </c>
      <c r="B1786" s="16" t="s">
        <v>1700</v>
      </c>
      <c r="C1786" s="16" t="s">
        <v>1732</v>
      </c>
      <c r="D1786" s="16">
        <v>225</v>
      </c>
      <c r="E1786" s="16">
        <v>60</v>
      </c>
      <c r="F1786" s="16">
        <v>16</v>
      </c>
      <c r="G1786" s="24" t="s">
        <v>2211</v>
      </c>
      <c r="I1786" t="s">
        <v>1718</v>
      </c>
      <c r="J1786" t="s">
        <v>1720</v>
      </c>
      <c r="K1786">
        <v>98</v>
      </c>
      <c r="L1786">
        <f>VLOOKUP(K1786,Sheet4!$A$2:$B$73,2,FALSE)</f>
        <v>750</v>
      </c>
      <c r="M1786" t="s">
        <v>2040</v>
      </c>
      <c r="N1786">
        <f t="shared" si="34"/>
        <v>300</v>
      </c>
      <c r="O1786" t="s">
        <v>2052</v>
      </c>
      <c r="P1786" t="s">
        <v>2067</v>
      </c>
      <c r="Q1786" t="s">
        <v>80</v>
      </c>
      <c r="R1786">
        <v>260</v>
      </c>
      <c r="S1786" t="s">
        <v>79</v>
      </c>
      <c r="T1786" t="s">
        <v>2051</v>
      </c>
      <c r="U1786" t="s">
        <v>82</v>
      </c>
      <c r="V1786" t="s">
        <v>2050</v>
      </c>
    </row>
    <row r="1787" spans="1:22" ht="16.5" thickBot="1" x14ac:dyDescent="0.3">
      <c r="A1787" s="15"/>
      <c r="G1787" s="24"/>
    </row>
    <row r="1788" spans="1:22" ht="16.5" thickBot="1" x14ac:dyDescent="0.3">
      <c r="A1788" s="15"/>
      <c r="G1788" s="24"/>
    </row>
    <row r="1789" spans="1:22" ht="16.5" thickBot="1" x14ac:dyDescent="0.3">
      <c r="A1789" s="15" t="s">
        <v>986</v>
      </c>
      <c r="B1789" s="16" t="s">
        <v>1700</v>
      </c>
      <c r="C1789" s="16" t="s">
        <v>1803</v>
      </c>
      <c r="D1789" s="16">
        <v>215</v>
      </c>
      <c r="E1789" s="16">
        <v>70</v>
      </c>
      <c r="F1789" s="16">
        <v>15</v>
      </c>
      <c r="G1789" s="24" t="s">
        <v>2206</v>
      </c>
      <c r="H1789" s="9" t="s">
        <v>2948</v>
      </c>
      <c r="I1789" t="s">
        <v>77</v>
      </c>
      <c r="J1789" t="s">
        <v>1719</v>
      </c>
      <c r="K1789">
        <v>109</v>
      </c>
      <c r="L1789">
        <f>VLOOKUP(K1789,Sheet4!$A$2:$B$73,2,FALSE)</f>
        <v>1030</v>
      </c>
      <c r="M1789" t="s">
        <v>78</v>
      </c>
      <c r="N1789">
        <f t="shared" si="34"/>
        <v>180</v>
      </c>
      <c r="O1789" t="s">
        <v>2054</v>
      </c>
      <c r="P1789" t="s">
        <v>2081</v>
      </c>
      <c r="Q1789" t="s">
        <v>2081</v>
      </c>
      <c r="R1789" t="s">
        <v>2081</v>
      </c>
      <c r="S1789" t="s">
        <v>79</v>
      </c>
      <c r="T1789" t="s">
        <v>82</v>
      </c>
      <c r="U1789" t="s">
        <v>82</v>
      </c>
      <c r="V1789">
        <v>6</v>
      </c>
    </row>
    <row r="1790" spans="1:22" ht="16.5" thickBot="1" x14ac:dyDescent="0.3">
      <c r="A1790" s="15"/>
      <c r="G1790" s="24"/>
      <c r="H1790" s="9" t="s">
        <v>2949</v>
      </c>
    </row>
    <row r="1791" spans="1:22" ht="16.5" thickBot="1" x14ac:dyDescent="0.3">
      <c r="A1791" s="15"/>
      <c r="G1791" s="24"/>
      <c r="H1791" s="9" t="s">
        <v>2950</v>
      </c>
    </row>
    <row r="1792" spans="1:22" ht="16.5" thickBot="1" x14ac:dyDescent="0.3">
      <c r="A1792" s="15" t="s">
        <v>116</v>
      </c>
      <c r="B1792" s="16" t="s">
        <v>75</v>
      </c>
      <c r="C1792" s="16" t="s">
        <v>1853</v>
      </c>
      <c r="D1792" s="16">
        <v>215</v>
      </c>
      <c r="E1792" s="16">
        <v>70</v>
      </c>
      <c r="F1792" s="16">
        <v>16</v>
      </c>
      <c r="G1792" s="24" t="s">
        <v>2309</v>
      </c>
      <c r="I1792" t="s">
        <v>77</v>
      </c>
      <c r="J1792" t="s">
        <v>84</v>
      </c>
      <c r="K1792">
        <v>100</v>
      </c>
      <c r="L1792">
        <f>VLOOKUP(K1792,Sheet4!$A$2:$B$73,2,FALSE)</f>
        <v>800</v>
      </c>
      <c r="M1792" t="s">
        <v>2041</v>
      </c>
      <c r="N1792">
        <f t="shared" si="34"/>
        <v>210</v>
      </c>
      <c r="O1792" t="s">
        <v>2052</v>
      </c>
      <c r="P1792" t="s">
        <v>80</v>
      </c>
      <c r="Q1792" t="s">
        <v>81</v>
      </c>
      <c r="R1792">
        <v>340</v>
      </c>
      <c r="S1792" t="s">
        <v>79</v>
      </c>
      <c r="T1792" t="s">
        <v>82</v>
      </c>
      <c r="U1792" t="s">
        <v>82</v>
      </c>
      <c r="V1792" t="s">
        <v>2050</v>
      </c>
    </row>
    <row r="1793" spans="1:22" ht="16.5" thickBot="1" x14ac:dyDescent="0.3">
      <c r="A1793" s="15" t="s">
        <v>988</v>
      </c>
      <c r="B1793" s="16" t="s">
        <v>1697</v>
      </c>
      <c r="C1793" s="16" t="s">
        <v>1766</v>
      </c>
      <c r="D1793" s="16">
        <v>275</v>
      </c>
      <c r="E1793" s="16">
        <v>65</v>
      </c>
      <c r="F1793" s="16">
        <v>18</v>
      </c>
      <c r="G1793" s="24" t="s">
        <v>2191</v>
      </c>
      <c r="H1793" s="9" t="s">
        <v>2849</v>
      </c>
      <c r="I1793" t="s">
        <v>77</v>
      </c>
      <c r="J1793" t="s">
        <v>84</v>
      </c>
      <c r="K1793" t="s">
        <v>2004</v>
      </c>
      <c r="L1793" t="s">
        <v>2091</v>
      </c>
      <c r="M1793" t="s">
        <v>78</v>
      </c>
      <c r="N1793">
        <f t="shared" si="34"/>
        <v>180</v>
      </c>
      <c r="O1793" t="s">
        <v>2053</v>
      </c>
      <c r="P1793" t="s">
        <v>2081</v>
      </c>
      <c r="Q1793" t="s">
        <v>2081</v>
      </c>
      <c r="R1793" t="s">
        <v>2081</v>
      </c>
      <c r="S1793" t="s">
        <v>79</v>
      </c>
      <c r="T1793" t="s">
        <v>82</v>
      </c>
      <c r="U1793" t="s">
        <v>82</v>
      </c>
      <c r="V1793">
        <v>10</v>
      </c>
    </row>
    <row r="1794" spans="1:22" ht="16.5" thickBot="1" x14ac:dyDescent="0.3">
      <c r="A1794" s="15"/>
      <c r="G1794" s="24"/>
      <c r="H1794" s="9" t="s">
        <v>2850</v>
      </c>
    </row>
    <row r="1795" spans="1:22" ht="16.5" thickBot="1" x14ac:dyDescent="0.3">
      <c r="A1795" s="15"/>
      <c r="G1795" s="24"/>
      <c r="H1795" s="9" t="s">
        <v>2851</v>
      </c>
    </row>
    <row r="1796" spans="1:22" ht="16.5" thickBot="1" x14ac:dyDescent="0.3">
      <c r="A1796" s="15" t="s">
        <v>989</v>
      </c>
      <c r="B1796" s="16" t="s">
        <v>1702</v>
      </c>
      <c r="C1796" s="16" t="s">
        <v>1810</v>
      </c>
      <c r="D1796" s="16">
        <v>275</v>
      </c>
      <c r="E1796" s="16">
        <v>50</v>
      </c>
      <c r="F1796" s="16">
        <v>20</v>
      </c>
      <c r="G1796" s="24" t="s">
        <v>2332</v>
      </c>
      <c r="H1796" s="9" t="s">
        <v>2929</v>
      </c>
      <c r="I1796" t="s">
        <v>77</v>
      </c>
      <c r="J1796" t="s">
        <v>1996</v>
      </c>
      <c r="K1796">
        <v>113</v>
      </c>
      <c r="L1796">
        <f>VLOOKUP(K1796,Sheet4!$A$2:$B$73,2,FALSE)</f>
        <v>1150</v>
      </c>
      <c r="M1796" t="s">
        <v>2043</v>
      </c>
      <c r="N1796">
        <f t="shared" si="34"/>
        <v>270</v>
      </c>
      <c r="O1796" t="s">
        <v>85</v>
      </c>
      <c r="P1796" t="s">
        <v>2067</v>
      </c>
      <c r="Q1796" t="s">
        <v>80</v>
      </c>
      <c r="R1796">
        <v>240</v>
      </c>
      <c r="S1796" t="s">
        <v>79</v>
      </c>
      <c r="T1796" t="s">
        <v>2051</v>
      </c>
      <c r="U1796" t="s">
        <v>82</v>
      </c>
      <c r="V1796" t="s">
        <v>2050</v>
      </c>
    </row>
    <row r="1797" spans="1:22" ht="16.5" thickBot="1" x14ac:dyDescent="0.3">
      <c r="A1797" s="15"/>
      <c r="G1797" s="24"/>
      <c r="H1797" s="9" t="s">
        <v>2930</v>
      </c>
    </row>
    <row r="1798" spans="1:22" ht="16.5" thickBot="1" x14ac:dyDescent="0.3">
      <c r="A1798" s="15"/>
      <c r="G1798" s="24"/>
      <c r="H1798" s="9" t="s">
        <v>2931</v>
      </c>
    </row>
    <row r="1799" spans="1:22" ht="16.5" thickBot="1" x14ac:dyDescent="0.3">
      <c r="A1799" s="15" t="s">
        <v>990</v>
      </c>
      <c r="B1799" s="16" t="s">
        <v>1697</v>
      </c>
      <c r="C1799" s="16" t="s">
        <v>1805</v>
      </c>
      <c r="D1799" s="16">
        <v>13.5</v>
      </c>
      <c r="E1799" s="16">
        <v>90</v>
      </c>
      <c r="F1799" s="16">
        <v>18</v>
      </c>
      <c r="G1799" s="24" t="s">
        <v>2195</v>
      </c>
      <c r="H1799" s="9" t="s">
        <v>2866</v>
      </c>
      <c r="I1799" t="s">
        <v>77</v>
      </c>
      <c r="J1799" t="s">
        <v>84</v>
      </c>
      <c r="K1799">
        <v>124</v>
      </c>
      <c r="L1799">
        <f>VLOOKUP(K1799,Sheet4!$A$2:$B$73,2,FALSE)</f>
        <v>1600</v>
      </c>
      <c r="M1799" t="s">
        <v>2039</v>
      </c>
      <c r="N1799">
        <f t="shared" si="34"/>
        <v>160</v>
      </c>
      <c r="O1799" t="s">
        <v>2055</v>
      </c>
      <c r="P1799" t="s">
        <v>2081</v>
      </c>
      <c r="Q1799" t="s">
        <v>2081</v>
      </c>
      <c r="R1799" t="s">
        <v>2081</v>
      </c>
      <c r="S1799" t="s">
        <v>79</v>
      </c>
      <c r="T1799" t="s">
        <v>82</v>
      </c>
      <c r="U1799" t="s">
        <v>82</v>
      </c>
      <c r="V1799">
        <v>8</v>
      </c>
    </row>
    <row r="1800" spans="1:22" ht="16.5" thickBot="1" x14ac:dyDescent="0.3">
      <c r="A1800" s="15"/>
      <c r="G1800" s="24"/>
      <c r="H1800" s="9" t="s">
        <v>2867</v>
      </c>
    </row>
    <row r="1801" spans="1:22" ht="16.5" thickBot="1" x14ac:dyDescent="0.3">
      <c r="A1801" s="15"/>
      <c r="G1801" s="24"/>
      <c r="H1801" s="9" t="s">
        <v>2868</v>
      </c>
    </row>
    <row r="1802" spans="1:22" ht="16.5" thickBot="1" x14ac:dyDescent="0.3">
      <c r="A1802" s="15" t="s">
        <v>991</v>
      </c>
      <c r="B1802" s="16" t="s">
        <v>1700</v>
      </c>
      <c r="C1802" s="16" t="s">
        <v>1905</v>
      </c>
      <c r="D1802" s="16">
        <v>255</v>
      </c>
      <c r="E1802" s="16">
        <v>55</v>
      </c>
      <c r="F1802" s="16">
        <v>17</v>
      </c>
      <c r="G1802" s="24" t="s">
        <v>2239</v>
      </c>
      <c r="I1802" t="s">
        <v>77</v>
      </c>
      <c r="J1802" t="s">
        <v>1719</v>
      </c>
      <c r="K1802">
        <v>104</v>
      </c>
      <c r="L1802">
        <f>VLOOKUP(K1802,Sheet4!$A$2:$B$73,2,FALSE)</f>
        <v>900</v>
      </c>
      <c r="M1802" t="s">
        <v>2042</v>
      </c>
      <c r="N1802">
        <f t="shared" si="34"/>
        <v>240</v>
      </c>
      <c r="O1802" t="s">
        <v>2052</v>
      </c>
      <c r="P1802" t="s">
        <v>80</v>
      </c>
      <c r="Q1802" t="s">
        <v>80</v>
      </c>
      <c r="R1802">
        <v>420</v>
      </c>
      <c r="S1802" t="s">
        <v>79</v>
      </c>
      <c r="T1802" t="s">
        <v>2051</v>
      </c>
      <c r="U1802" t="s">
        <v>82</v>
      </c>
      <c r="V1802" t="s">
        <v>2050</v>
      </c>
    </row>
    <row r="1803" spans="1:22" ht="16.5" thickBot="1" x14ac:dyDescent="0.3">
      <c r="A1803" s="15" t="s">
        <v>1625</v>
      </c>
      <c r="B1803" s="16" t="s">
        <v>75</v>
      </c>
      <c r="C1803" s="16" t="s">
        <v>1922</v>
      </c>
      <c r="D1803" s="16">
        <v>215</v>
      </c>
      <c r="E1803" s="16">
        <v>60</v>
      </c>
      <c r="F1803" s="16">
        <v>16</v>
      </c>
      <c r="G1803" s="24" t="s">
        <v>2248</v>
      </c>
      <c r="I1803" t="s">
        <v>1718</v>
      </c>
      <c r="J1803" t="s">
        <v>1719</v>
      </c>
      <c r="K1803">
        <v>94</v>
      </c>
      <c r="L1803">
        <f>VLOOKUP(K1803,Sheet4!$A$2:$B$73,2,FALSE)</f>
        <v>670</v>
      </c>
      <c r="M1803" t="s">
        <v>2045</v>
      </c>
      <c r="N1803">
        <f t="shared" si="34"/>
        <v>190</v>
      </c>
      <c r="O1803" t="s">
        <v>2052</v>
      </c>
      <c r="P1803" t="s">
        <v>80</v>
      </c>
      <c r="Q1803" t="s">
        <v>81</v>
      </c>
      <c r="R1803">
        <v>740</v>
      </c>
      <c r="S1803" t="s">
        <v>79</v>
      </c>
      <c r="T1803" t="s">
        <v>82</v>
      </c>
      <c r="U1803" t="s">
        <v>82</v>
      </c>
      <c r="V1803" t="s">
        <v>2050</v>
      </c>
    </row>
    <row r="1804" spans="1:22" ht="16.5" thickBot="1" x14ac:dyDescent="0.3">
      <c r="A1804" s="15" t="s">
        <v>993</v>
      </c>
      <c r="B1804" s="16" t="s">
        <v>1700</v>
      </c>
      <c r="C1804" s="16" t="s">
        <v>1790</v>
      </c>
      <c r="D1804" s="16">
        <v>225</v>
      </c>
      <c r="E1804" s="16">
        <v>55</v>
      </c>
      <c r="F1804" s="16">
        <v>18</v>
      </c>
      <c r="G1804" s="24" t="s">
        <v>2234</v>
      </c>
      <c r="I1804" t="s">
        <v>77</v>
      </c>
      <c r="J1804" t="s">
        <v>1719</v>
      </c>
      <c r="K1804">
        <v>98</v>
      </c>
      <c r="L1804">
        <f>VLOOKUP(K1804,Sheet4!$A$2:$B$73,2,FALSE)</f>
        <v>750</v>
      </c>
      <c r="M1804" t="s">
        <v>2042</v>
      </c>
      <c r="N1804">
        <f t="shared" si="34"/>
        <v>240</v>
      </c>
      <c r="O1804" t="s">
        <v>2052</v>
      </c>
      <c r="P1804" t="s">
        <v>80</v>
      </c>
      <c r="Q1804" t="s">
        <v>80</v>
      </c>
      <c r="R1804">
        <v>500</v>
      </c>
      <c r="S1804" t="s">
        <v>79</v>
      </c>
      <c r="T1804" t="s">
        <v>82</v>
      </c>
      <c r="U1804" t="s">
        <v>82</v>
      </c>
      <c r="V1804" t="s">
        <v>2050</v>
      </c>
    </row>
    <row r="1805" spans="1:22" ht="16.5" thickBot="1" x14ac:dyDescent="0.3">
      <c r="A1805" s="15" t="s">
        <v>994</v>
      </c>
      <c r="B1805" s="16" t="s">
        <v>1700</v>
      </c>
      <c r="C1805" s="16" t="s">
        <v>1829</v>
      </c>
      <c r="D1805" s="16">
        <v>275</v>
      </c>
      <c r="E1805" s="16">
        <v>40</v>
      </c>
      <c r="F1805" s="16">
        <v>20</v>
      </c>
      <c r="G1805" s="24" t="s">
        <v>2223</v>
      </c>
      <c r="I1805" t="s">
        <v>1718</v>
      </c>
      <c r="J1805" t="s">
        <v>1995</v>
      </c>
      <c r="K1805">
        <v>106</v>
      </c>
      <c r="L1805">
        <f>VLOOKUP(K1805,Sheet4!$A$2:$B$73,2,FALSE)</f>
        <v>950</v>
      </c>
      <c r="M1805" t="s">
        <v>2040</v>
      </c>
      <c r="N1805">
        <f t="shared" si="34"/>
        <v>300</v>
      </c>
      <c r="O1805" t="s">
        <v>85</v>
      </c>
      <c r="P1805" t="s">
        <v>2067</v>
      </c>
      <c r="Q1805" t="s">
        <v>80</v>
      </c>
      <c r="R1805">
        <v>400</v>
      </c>
      <c r="S1805" t="s">
        <v>79</v>
      </c>
      <c r="T1805" t="s">
        <v>82</v>
      </c>
      <c r="U1805" t="s">
        <v>82</v>
      </c>
      <c r="V1805" t="s">
        <v>2050</v>
      </c>
    </row>
    <row r="1806" spans="1:22" ht="16.5" thickBot="1" x14ac:dyDescent="0.3">
      <c r="A1806" s="15" t="s">
        <v>1106</v>
      </c>
      <c r="B1806" s="16" t="s">
        <v>75</v>
      </c>
      <c r="C1806" s="16" t="s">
        <v>1753</v>
      </c>
      <c r="D1806" s="16">
        <v>195</v>
      </c>
      <c r="E1806" s="16">
        <v>55</v>
      </c>
      <c r="F1806" s="16">
        <v>15</v>
      </c>
      <c r="G1806" s="24" t="s">
        <v>2272</v>
      </c>
      <c r="I1806" t="s">
        <v>1718</v>
      </c>
      <c r="J1806" t="s">
        <v>1996</v>
      </c>
      <c r="K1806">
        <v>85</v>
      </c>
      <c r="L1806">
        <f>VLOOKUP(K1806,Sheet4!$A$2:$B$73,2,FALSE)</f>
        <v>515</v>
      </c>
      <c r="M1806" t="s">
        <v>2041</v>
      </c>
      <c r="N1806">
        <f t="shared" si="34"/>
        <v>210</v>
      </c>
      <c r="O1806" t="s">
        <v>2052</v>
      </c>
      <c r="P1806" t="s">
        <v>80</v>
      </c>
      <c r="Q1806" t="s">
        <v>80</v>
      </c>
      <c r="R1806">
        <v>300</v>
      </c>
      <c r="S1806" t="s">
        <v>79</v>
      </c>
      <c r="T1806" t="s">
        <v>82</v>
      </c>
      <c r="U1806" t="s">
        <v>82</v>
      </c>
      <c r="V1806" t="s">
        <v>2050</v>
      </c>
    </row>
    <row r="1807" spans="1:22" ht="16.5" thickBot="1" x14ac:dyDescent="0.3">
      <c r="A1807" s="15" t="s">
        <v>996</v>
      </c>
      <c r="B1807" s="16" t="s">
        <v>1700</v>
      </c>
      <c r="C1807" s="16" t="s">
        <v>1731</v>
      </c>
      <c r="D1807" s="16">
        <v>255</v>
      </c>
      <c r="E1807" s="16">
        <v>40</v>
      </c>
      <c r="F1807" s="16">
        <v>20</v>
      </c>
      <c r="G1807" s="24" t="s">
        <v>2219</v>
      </c>
      <c r="I1807" t="s">
        <v>1718</v>
      </c>
      <c r="J1807" t="s">
        <v>1719</v>
      </c>
      <c r="K1807">
        <v>101</v>
      </c>
      <c r="L1807">
        <f>VLOOKUP(K1807,Sheet4!$A$2:$B$73,2,FALSE)</f>
        <v>825</v>
      </c>
      <c r="M1807" t="s">
        <v>2040</v>
      </c>
      <c r="N1807">
        <f t="shared" si="34"/>
        <v>300</v>
      </c>
      <c r="O1807" t="s">
        <v>85</v>
      </c>
      <c r="P1807" t="s">
        <v>2067</v>
      </c>
      <c r="Q1807" t="s">
        <v>80</v>
      </c>
      <c r="R1807">
        <v>220</v>
      </c>
      <c r="S1807" t="s">
        <v>79</v>
      </c>
      <c r="T1807" t="s">
        <v>2051</v>
      </c>
      <c r="U1807" t="s">
        <v>82</v>
      </c>
      <c r="V1807" t="s">
        <v>2050</v>
      </c>
    </row>
    <row r="1808" spans="1:22" ht="16.5" thickBot="1" x14ac:dyDescent="0.3">
      <c r="A1808" s="15">
        <v>7042</v>
      </c>
      <c r="B1808" s="16" t="s">
        <v>1705</v>
      </c>
      <c r="C1808" s="16" t="s">
        <v>2511</v>
      </c>
      <c r="D1808" s="16">
        <v>175</v>
      </c>
      <c r="E1808" s="16">
        <v>65</v>
      </c>
      <c r="F1808" s="16">
        <v>15</v>
      </c>
      <c r="G1808" s="24" t="s">
        <v>2512</v>
      </c>
      <c r="I1808" t="s">
        <v>1718</v>
      </c>
      <c r="J1808" t="s">
        <v>1719</v>
      </c>
      <c r="K1808">
        <v>84</v>
      </c>
      <c r="L1808">
        <f>VLOOKUP(K1808,Sheet4!$A$2:$B$73,2,FALSE)</f>
        <v>500</v>
      </c>
      <c r="M1808" t="s">
        <v>2041</v>
      </c>
      <c r="N1808">
        <f t="shared" si="34"/>
        <v>210</v>
      </c>
      <c r="O1808" t="s">
        <v>2052</v>
      </c>
      <c r="P1808" t="s">
        <v>80</v>
      </c>
      <c r="Q1808" t="s">
        <v>80</v>
      </c>
      <c r="R1808">
        <v>420</v>
      </c>
      <c r="S1808" t="s">
        <v>79</v>
      </c>
      <c r="T1808" t="s">
        <v>82</v>
      </c>
      <c r="U1808" t="s">
        <v>82</v>
      </c>
      <c r="V1808" t="s">
        <v>2050</v>
      </c>
    </row>
    <row r="1809" spans="1:22" ht="16.5" thickBot="1" x14ac:dyDescent="0.3">
      <c r="A1809" s="15">
        <v>30584</v>
      </c>
      <c r="B1809" s="16" t="s">
        <v>1706</v>
      </c>
      <c r="C1809" s="16" t="s">
        <v>2449</v>
      </c>
      <c r="D1809" s="16">
        <v>215</v>
      </c>
      <c r="E1809" s="16">
        <v>75</v>
      </c>
      <c r="F1809" s="16">
        <v>15</v>
      </c>
      <c r="G1809" s="24" t="s">
        <v>2405</v>
      </c>
      <c r="H1809" s="9" t="s">
        <v>2412</v>
      </c>
      <c r="I1809" t="s">
        <v>77</v>
      </c>
      <c r="J1809" t="s">
        <v>84</v>
      </c>
      <c r="K1809" t="s">
        <v>2032</v>
      </c>
      <c r="L1809">
        <v>800</v>
      </c>
      <c r="M1809" t="s">
        <v>78</v>
      </c>
      <c r="N1809">
        <f t="shared" si="34"/>
        <v>180</v>
      </c>
      <c r="O1809" t="s">
        <v>2054</v>
      </c>
      <c r="P1809" t="s">
        <v>2081</v>
      </c>
      <c r="Q1809" t="s">
        <v>2081</v>
      </c>
      <c r="R1809" t="s">
        <v>2081</v>
      </c>
      <c r="S1809" t="s">
        <v>79</v>
      </c>
      <c r="T1809" t="s">
        <v>82</v>
      </c>
      <c r="U1809" t="s">
        <v>82</v>
      </c>
      <c r="V1809">
        <v>6</v>
      </c>
    </row>
    <row r="1810" spans="1:22" ht="16.5" thickBot="1" x14ac:dyDescent="0.3">
      <c r="A1810" s="15"/>
      <c r="G1810" s="24"/>
      <c r="H1810" s="9" t="s">
        <v>2413</v>
      </c>
    </row>
    <row r="1811" spans="1:22" ht="16.5" thickBot="1" x14ac:dyDescent="0.3">
      <c r="A1811" s="15"/>
      <c r="G1811" s="24"/>
      <c r="H1811" s="9" t="s">
        <v>2414</v>
      </c>
    </row>
    <row r="1812" spans="1:22" ht="16.5" thickBot="1" x14ac:dyDescent="0.3">
      <c r="A1812" s="15">
        <v>27162</v>
      </c>
      <c r="B1812" s="16" t="s">
        <v>1705</v>
      </c>
      <c r="C1812" s="16" t="s">
        <v>2505</v>
      </c>
      <c r="D1812" s="16">
        <v>265</v>
      </c>
      <c r="E1812" s="16">
        <v>70</v>
      </c>
      <c r="F1812" s="16">
        <v>17</v>
      </c>
      <c r="G1812" s="24" t="s">
        <v>2506</v>
      </c>
      <c r="I1812" t="s">
        <v>77</v>
      </c>
      <c r="J1812" t="s">
        <v>1719</v>
      </c>
      <c r="K1812" t="s">
        <v>1999</v>
      </c>
      <c r="L1812" t="s">
        <v>2089</v>
      </c>
      <c r="M1812" t="s">
        <v>2044</v>
      </c>
      <c r="N1812">
        <f t="shared" ref="N1812:N1825" si="35">IF(M1812="L",120,IF(M1812="M", 130, IF(M1812="N",140, IF(M1812="P",150,IF(M1812="Q",160,IF(M1812="R",170,IF(M1812="S",180,IF(M1812="T",190,IF(M1812="H",210, IF(M1812="V",240,IF(M1812="W",270,IF(M1812="Y",300,"error"))))))))))))</f>
        <v>170</v>
      </c>
      <c r="O1812" t="s">
        <v>2053</v>
      </c>
      <c r="P1812" t="s">
        <v>2081</v>
      </c>
      <c r="Q1812" t="s">
        <v>2081</v>
      </c>
      <c r="R1812" t="s">
        <v>2081</v>
      </c>
      <c r="S1812" t="s">
        <v>2643</v>
      </c>
      <c r="T1812" t="s">
        <v>82</v>
      </c>
      <c r="U1812" t="s">
        <v>82</v>
      </c>
      <c r="V1812">
        <v>10</v>
      </c>
    </row>
    <row r="1813" spans="1:22" ht="16.5" thickBot="1" x14ac:dyDescent="0.3">
      <c r="A1813" s="15">
        <v>65276</v>
      </c>
      <c r="B1813" s="16" t="s">
        <v>1705</v>
      </c>
      <c r="C1813" s="16" t="s">
        <v>2521</v>
      </c>
      <c r="D1813" s="16">
        <v>255</v>
      </c>
      <c r="E1813" s="16">
        <v>55</v>
      </c>
      <c r="F1813" s="16">
        <v>18</v>
      </c>
      <c r="G1813" s="24" t="s">
        <v>2522</v>
      </c>
      <c r="I1813" t="s">
        <v>77</v>
      </c>
      <c r="J1813" t="s">
        <v>1720</v>
      </c>
      <c r="K1813">
        <v>105</v>
      </c>
      <c r="L1813">
        <f>VLOOKUP(K1813,Sheet4!$A$2:$B$73,2,FALSE)</f>
        <v>925</v>
      </c>
      <c r="M1813" t="s">
        <v>2041</v>
      </c>
      <c r="N1813">
        <f t="shared" si="35"/>
        <v>210</v>
      </c>
      <c r="O1813" t="s">
        <v>2052</v>
      </c>
      <c r="P1813" t="s">
        <v>80</v>
      </c>
      <c r="Q1813" t="s">
        <v>80</v>
      </c>
      <c r="R1813">
        <v>440</v>
      </c>
      <c r="S1813" t="s">
        <v>79</v>
      </c>
      <c r="T1813" t="s">
        <v>2051</v>
      </c>
      <c r="U1813" t="s">
        <v>82</v>
      </c>
      <c r="V1813" t="s">
        <v>2050</v>
      </c>
    </row>
    <row r="1814" spans="1:22" ht="16.5" thickBot="1" x14ac:dyDescent="0.3">
      <c r="A1814" s="15" t="s">
        <v>584</v>
      </c>
      <c r="B1814" s="16" t="s">
        <v>75</v>
      </c>
      <c r="C1814" s="16" t="s">
        <v>1795</v>
      </c>
      <c r="D1814" s="16">
        <v>275</v>
      </c>
      <c r="E1814" s="16">
        <v>65</v>
      </c>
      <c r="F1814" s="16">
        <v>18</v>
      </c>
      <c r="G1814" s="24" t="s">
        <v>2295</v>
      </c>
      <c r="I1814" t="s">
        <v>77</v>
      </c>
      <c r="J1814" t="s">
        <v>84</v>
      </c>
      <c r="K1814">
        <v>116</v>
      </c>
      <c r="L1814">
        <f>VLOOKUP(K1814,Sheet4!$A$2:$B$73,2,FALSE)</f>
        <v>1250</v>
      </c>
      <c r="M1814" t="s">
        <v>2045</v>
      </c>
      <c r="N1814">
        <f t="shared" si="35"/>
        <v>190</v>
      </c>
      <c r="O1814" t="s">
        <v>2052</v>
      </c>
      <c r="P1814" t="s">
        <v>80</v>
      </c>
      <c r="Q1814" t="s">
        <v>81</v>
      </c>
      <c r="R1814">
        <v>640</v>
      </c>
      <c r="S1814" t="s">
        <v>79</v>
      </c>
      <c r="T1814" t="s">
        <v>82</v>
      </c>
      <c r="U1814" t="s">
        <v>82</v>
      </c>
      <c r="V1814" t="s">
        <v>2050</v>
      </c>
    </row>
    <row r="1815" spans="1:22" ht="16.5" thickBot="1" x14ac:dyDescent="0.3">
      <c r="A1815" s="15" t="s">
        <v>1406</v>
      </c>
      <c r="B1815" s="16" t="s">
        <v>75</v>
      </c>
      <c r="C1815" s="16" t="s">
        <v>1723</v>
      </c>
      <c r="D1815" s="16">
        <v>245</v>
      </c>
      <c r="E1815" s="16">
        <v>35</v>
      </c>
      <c r="F1815" s="16">
        <v>19</v>
      </c>
      <c r="G1815" s="24" t="s">
        <v>2260</v>
      </c>
      <c r="I1815" t="s">
        <v>1718</v>
      </c>
      <c r="J1815" t="s">
        <v>1996</v>
      </c>
      <c r="K1815">
        <v>93</v>
      </c>
      <c r="L1815">
        <f>VLOOKUP(K1815,Sheet4!$A$2:$B$73,2,FALSE)</f>
        <v>650</v>
      </c>
      <c r="M1815" t="s">
        <v>2040</v>
      </c>
      <c r="N1815">
        <f t="shared" si="35"/>
        <v>300</v>
      </c>
      <c r="O1815" t="s">
        <v>2052</v>
      </c>
      <c r="P1815" t="s">
        <v>2067</v>
      </c>
      <c r="Q1815" t="s">
        <v>80</v>
      </c>
      <c r="R1815">
        <v>300</v>
      </c>
      <c r="S1815" t="s">
        <v>79</v>
      </c>
      <c r="T1815" t="s">
        <v>82</v>
      </c>
      <c r="U1815" t="s">
        <v>82</v>
      </c>
      <c r="V1815" t="s">
        <v>2050</v>
      </c>
    </row>
    <row r="1816" spans="1:22" ht="16.5" thickBot="1" x14ac:dyDescent="0.3">
      <c r="A1816" s="15" t="s">
        <v>1142</v>
      </c>
      <c r="B1816" s="16" t="s">
        <v>1700</v>
      </c>
      <c r="C1816" s="16" t="s">
        <v>1731</v>
      </c>
      <c r="D1816" s="16">
        <v>255</v>
      </c>
      <c r="E1816" s="16">
        <v>35</v>
      </c>
      <c r="F1816" s="16">
        <v>20</v>
      </c>
      <c r="G1816" s="24" t="s">
        <v>2219</v>
      </c>
      <c r="I1816" t="s">
        <v>1718</v>
      </c>
      <c r="J1816" t="s">
        <v>1719</v>
      </c>
      <c r="K1816">
        <v>97</v>
      </c>
      <c r="L1816">
        <f>VLOOKUP(K1816,Sheet4!$A$2:$B$73,2,FALSE)</f>
        <v>730</v>
      </c>
      <c r="M1816" t="s">
        <v>2040</v>
      </c>
      <c r="N1816">
        <f t="shared" si="35"/>
        <v>300</v>
      </c>
      <c r="O1816" t="s">
        <v>85</v>
      </c>
      <c r="P1816" t="s">
        <v>2067</v>
      </c>
      <c r="Q1816" t="s">
        <v>80</v>
      </c>
      <c r="R1816">
        <v>220</v>
      </c>
      <c r="S1816" t="s">
        <v>79</v>
      </c>
      <c r="T1816" t="s">
        <v>2051</v>
      </c>
      <c r="U1816" t="s">
        <v>82</v>
      </c>
      <c r="V1816" t="s">
        <v>2050</v>
      </c>
    </row>
    <row r="1817" spans="1:22" ht="16.5" thickBot="1" x14ac:dyDescent="0.3">
      <c r="A1817" s="15" t="s">
        <v>999</v>
      </c>
      <c r="B1817" s="16" t="s">
        <v>75</v>
      </c>
      <c r="C1817" s="16" t="s">
        <v>1889</v>
      </c>
      <c r="D1817" s="16">
        <v>285</v>
      </c>
      <c r="E1817" s="16">
        <v>70</v>
      </c>
      <c r="F1817" s="16">
        <v>17</v>
      </c>
      <c r="G1817" s="24" t="s">
        <v>2303</v>
      </c>
      <c r="I1817" t="s">
        <v>77</v>
      </c>
      <c r="J1817" t="s">
        <v>84</v>
      </c>
      <c r="K1817" t="s">
        <v>1999</v>
      </c>
      <c r="L1817" t="s">
        <v>2089</v>
      </c>
      <c r="M1817" t="s">
        <v>2039</v>
      </c>
      <c r="N1817">
        <f t="shared" si="35"/>
        <v>160</v>
      </c>
      <c r="O1817" t="s">
        <v>2055</v>
      </c>
      <c r="P1817" t="s">
        <v>2081</v>
      </c>
      <c r="Q1817" t="s">
        <v>2081</v>
      </c>
      <c r="R1817" t="s">
        <v>2081</v>
      </c>
      <c r="S1817" t="s">
        <v>79</v>
      </c>
      <c r="T1817" t="s">
        <v>82</v>
      </c>
      <c r="U1817" t="s">
        <v>82</v>
      </c>
      <c r="V1817">
        <v>8</v>
      </c>
    </row>
    <row r="1818" spans="1:22" ht="16.5" thickBot="1" x14ac:dyDescent="0.3">
      <c r="A1818" s="15" t="s">
        <v>1000</v>
      </c>
      <c r="B1818" s="16" t="s">
        <v>1700</v>
      </c>
      <c r="C1818" s="16" t="s">
        <v>1792</v>
      </c>
      <c r="D1818" s="16">
        <v>235</v>
      </c>
      <c r="E1818" s="16">
        <v>70</v>
      </c>
      <c r="F1818" s="16">
        <v>16</v>
      </c>
      <c r="G1818" s="24" t="s">
        <v>2235</v>
      </c>
      <c r="I1818" t="s">
        <v>77</v>
      </c>
      <c r="J1818" t="s">
        <v>1719</v>
      </c>
      <c r="K1818">
        <v>106</v>
      </c>
      <c r="L1818">
        <f>VLOOKUP(K1818,Sheet4!$A$2:$B$73,2,FALSE)</f>
        <v>950</v>
      </c>
      <c r="M1818" t="s">
        <v>2045</v>
      </c>
      <c r="N1818">
        <f t="shared" si="35"/>
        <v>190</v>
      </c>
      <c r="O1818" t="s">
        <v>2052</v>
      </c>
      <c r="P1818" t="s">
        <v>80</v>
      </c>
      <c r="Q1818" t="s">
        <v>80</v>
      </c>
      <c r="R1818">
        <v>740</v>
      </c>
      <c r="S1818" t="s">
        <v>79</v>
      </c>
      <c r="T1818" t="s">
        <v>82</v>
      </c>
      <c r="U1818" t="s">
        <v>82</v>
      </c>
      <c r="V1818" t="s">
        <v>2050</v>
      </c>
    </row>
    <row r="1819" spans="1:22" ht="16.5" thickBot="1" x14ac:dyDescent="0.3">
      <c r="A1819" s="15" t="s">
        <v>1001</v>
      </c>
      <c r="B1819" s="16" t="s">
        <v>1700</v>
      </c>
      <c r="C1819" s="16" t="s">
        <v>1869</v>
      </c>
      <c r="D1819" s="16">
        <v>295</v>
      </c>
      <c r="E1819" s="16">
        <v>40</v>
      </c>
      <c r="F1819" s="16">
        <v>20</v>
      </c>
      <c r="G1819" s="24" t="s">
        <v>2226</v>
      </c>
      <c r="I1819" t="s">
        <v>77</v>
      </c>
      <c r="J1819" t="s">
        <v>1995</v>
      </c>
      <c r="K1819">
        <v>110</v>
      </c>
      <c r="L1819">
        <f>VLOOKUP(K1819,Sheet4!$A$2:$B$73,2,FALSE)</f>
        <v>1060</v>
      </c>
      <c r="M1819" t="s">
        <v>2040</v>
      </c>
      <c r="N1819">
        <f t="shared" si="35"/>
        <v>300</v>
      </c>
      <c r="O1819" t="s">
        <v>85</v>
      </c>
      <c r="P1819" t="s">
        <v>2067</v>
      </c>
      <c r="Q1819" t="s">
        <v>80</v>
      </c>
      <c r="R1819">
        <v>300</v>
      </c>
      <c r="S1819" t="s">
        <v>79</v>
      </c>
      <c r="T1819" t="s">
        <v>2051</v>
      </c>
      <c r="U1819" t="s">
        <v>82</v>
      </c>
      <c r="V1819" t="s">
        <v>2050</v>
      </c>
    </row>
    <row r="1820" spans="1:22" ht="16.5" thickBot="1" x14ac:dyDescent="0.3">
      <c r="A1820" s="15" t="s">
        <v>1002</v>
      </c>
      <c r="B1820" s="16" t="s">
        <v>1700</v>
      </c>
      <c r="C1820" s="16" t="s">
        <v>1731</v>
      </c>
      <c r="D1820" s="16">
        <v>235</v>
      </c>
      <c r="E1820" s="16">
        <v>45</v>
      </c>
      <c r="F1820" s="16">
        <v>17</v>
      </c>
      <c r="G1820" s="24" t="s">
        <v>2219</v>
      </c>
      <c r="I1820" t="s">
        <v>1718</v>
      </c>
      <c r="J1820" t="s">
        <v>1719</v>
      </c>
      <c r="K1820">
        <v>97</v>
      </c>
      <c r="L1820">
        <f>VLOOKUP(K1820,Sheet4!$A$2:$B$73,2,FALSE)</f>
        <v>730</v>
      </c>
      <c r="M1820" t="s">
        <v>2040</v>
      </c>
      <c r="N1820">
        <f t="shared" si="35"/>
        <v>300</v>
      </c>
      <c r="O1820" t="s">
        <v>85</v>
      </c>
      <c r="P1820" t="s">
        <v>2067</v>
      </c>
      <c r="Q1820" t="s">
        <v>80</v>
      </c>
      <c r="R1820">
        <v>220</v>
      </c>
      <c r="S1820" t="s">
        <v>79</v>
      </c>
      <c r="T1820" t="s">
        <v>82</v>
      </c>
      <c r="U1820" t="s">
        <v>82</v>
      </c>
      <c r="V1820" t="s">
        <v>2050</v>
      </c>
    </row>
    <row r="1821" spans="1:22" ht="16.5" thickBot="1" x14ac:dyDescent="0.3">
      <c r="A1821" s="15" t="s">
        <v>1004</v>
      </c>
      <c r="B1821" s="16" t="s">
        <v>1700</v>
      </c>
      <c r="C1821" s="16" t="s">
        <v>2221</v>
      </c>
      <c r="D1821" s="16">
        <v>235</v>
      </c>
      <c r="E1821" s="16">
        <v>45</v>
      </c>
      <c r="F1821" s="16">
        <v>18</v>
      </c>
      <c r="G1821" s="24" t="s">
        <v>2224</v>
      </c>
      <c r="I1821" t="s">
        <v>1718</v>
      </c>
      <c r="J1821" t="s">
        <v>1995</v>
      </c>
      <c r="K1821">
        <v>98</v>
      </c>
      <c r="L1821">
        <f>VLOOKUP(K1821,Sheet4!$A$2:$B$73,2,FALSE)</f>
        <v>750</v>
      </c>
      <c r="M1821" t="s">
        <v>2040</v>
      </c>
      <c r="N1821">
        <f t="shared" si="35"/>
        <v>300</v>
      </c>
      <c r="O1821" t="s">
        <v>85</v>
      </c>
      <c r="P1821" t="s">
        <v>2067</v>
      </c>
      <c r="Q1821" t="s">
        <v>80</v>
      </c>
      <c r="R1821">
        <v>280</v>
      </c>
      <c r="S1821" t="s">
        <v>79</v>
      </c>
      <c r="T1821" t="s">
        <v>82</v>
      </c>
      <c r="U1821" t="s">
        <v>82</v>
      </c>
      <c r="V1821" t="s">
        <v>2050</v>
      </c>
    </row>
    <row r="1822" spans="1:22" ht="16.5" thickBot="1" x14ac:dyDescent="0.3">
      <c r="A1822" s="15" t="s">
        <v>288</v>
      </c>
      <c r="B1822" s="16" t="s">
        <v>1703</v>
      </c>
      <c r="C1822" s="17" t="s">
        <v>1923</v>
      </c>
      <c r="D1822" s="16">
        <v>185</v>
      </c>
      <c r="E1822" s="16">
        <v>65</v>
      </c>
      <c r="F1822" s="16">
        <v>15</v>
      </c>
      <c r="G1822" s="24" t="s">
        <v>2158</v>
      </c>
      <c r="H1822" s="9" t="s">
        <v>2740</v>
      </c>
      <c r="I1822" t="s">
        <v>1718</v>
      </c>
      <c r="J1822" t="s">
        <v>1719</v>
      </c>
      <c r="K1822">
        <v>86</v>
      </c>
      <c r="L1822">
        <f>VLOOKUP(K1822,Sheet4!$A$2:$B$73,2,FALSE)</f>
        <v>530</v>
      </c>
      <c r="M1822" t="s">
        <v>2041</v>
      </c>
      <c r="N1822">
        <f t="shared" si="35"/>
        <v>210</v>
      </c>
      <c r="O1822" t="s">
        <v>2052</v>
      </c>
      <c r="P1822" t="s">
        <v>80</v>
      </c>
      <c r="Q1822" t="s">
        <v>80</v>
      </c>
      <c r="R1822">
        <v>480</v>
      </c>
      <c r="S1822" t="s">
        <v>79</v>
      </c>
      <c r="T1822" t="s">
        <v>82</v>
      </c>
      <c r="U1822" t="s">
        <v>82</v>
      </c>
      <c r="V1822" t="s">
        <v>2050</v>
      </c>
    </row>
    <row r="1823" spans="1:22" ht="16.5" thickBot="1" x14ac:dyDescent="0.3">
      <c r="A1823" s="15"/>
      <c r="C1823" s="17"/>
      <c r="G1823" s="24"/>
      <c r="H1823" s="9" t="s">
        <v>2741</v>
      </c>
    </row>
    <row r="1824" spans="1:22" ht="16.5" thickBot="1" x14ac:dyDescent="0.3">
      <c r="A1824" s="15"/>
      <c r="C1824" s="17"/>
      <c r="G1824" s="24"/>
      <c r="H1824" s="9" t="s">
        <v>2742</v>
      </c>
    </row>
    <row r="1825" spans="1:22" ht="16.5" thickBot="1" x14ac:dyDescent="0.3">
      <c r="A1825" s="15">
        <v>91644</v>
      </c>
      <c r="B1825" s="16" t="s">
        <v>1706</v>
      </c>
      <c r="C1825" s="16" t="s">
        <v>2450</v>
      </c>
      <c r="D1825" s="16">
        <v>10.5</v>
      </c>
      <c r="E1825" s="16">
        <v>90</v>
      </c>
      <c r="F1825" s="16">
        <v>17</v>
      </c>
      <c r="G1825" s="24" t="s">
        <v>2406</v>
      </c>
      <c r="H1825" s="9" t="s">
        <v>2412</v>
      </c>
      <c r="I1825" t="s">
        <v>77</v>
      </c>
      <c r="J1825" t="s">
        <v>84</v>
      </c>
      <c r="K1825">
        <v>120</v>
      </c>
      <c r="L1825">
        <f>VLOOKUP(K1825,Sheet4!$A$2:$B$73,2,FALSE)</f>
        <v>1400</v>
      </c>
      <c r="M1825" t="s">
        <v>2044</v>
      </c>
      <c r="N1825">
        <f t="shared" si="35"/>
        <v>170</v>
      </c>
      <c r="O1825" t="s">
        <v>2055</v>
      </c>
      <c r="P1825" t="s">
        <v>2081</v>
      </c>
      <c r="Q1825" t="s">
        <v>2081</v>
      </c>
      <c r="R1825" t="s">
        <v>2081</v>
      </c>
      <c r="S1825" t="s">
        <v>2638</v>
      </c>
      <c r="T1825" t="s">
        <v>82</v>
      </c>
      <c r="U1825" t="s">
        <v>82</v>
      </c>
      <c r="V1825">
        <v>8</v>
      </c>
    </row>
    <row r="1826" spans="1:22" ht="16.5" thickBot="1" x14ac:dyDescent="0.3">
      <c r="A1826" s="15"/>
      <c r="G1826" s="24"/>
      <c r="H1826" s="9" t="s">
        <v>2413</v>
      </c>
    </row>
    <row r="1827" spans="1:22" ht="16.5" thickBot="1" x14ac:dyDescent="0.3">
      <c r="A1827" s="15"/>
      <c r="G1827" s="24"/>
      <c r="H1827" s="9" t="s">
        <v>2414</v>
      </c>
    </row>
    <row r="1828" spans="1:22" ht="16.5" thickBot="1" x14ac:dyDescent="0.3">
      <c r="A1828" s="15" t="s">
        <v>1006</v>
      </c>
      <c r="B1828" s="16" t="s">
        <v>1697</v>
      </c>
      <c r="C1828" s="16" t="s">
        <v>1851</v>
      </c>
      <c r="D1828" s="16">
        <v>215</v>
      </c>
      <c r="E1828" s="16">
        <v>60</v>
      </c>
      <c r="F1828" s="16">
        <v>15</v>
      </c>
      <c r="G1828" s="24" t="s">
        <v>2181</v>
      </c>
      <c r="H1828" s="9" t="s">
        <v>2828</v>
      </c>
      <c r="I1828" t="s">
        <v>1718</v>
      </c>
      <c r="J1828" t="s">
        <v>1720</v>
      </c>
      <c r="K1828">
        <v>94</v>
      </c>
      <c r="L1828">
        <f>VLOOKUP(K1828,Sheet4!$A$2:$B$73,2,FALSE)</f>
        <v>670</v>
      </c>
      <c r="M1828" t="s">
        <v>2041</v>
      </c>
      <c r="N1828">
        <f t="shared" ref="N1828:N1841" si="36">IF(M1828="L",120,IF(M1828="M", 130, IF(M1828="N",140, IF(M1828="P",150,IF(M1828="Q",160,IF(M1828="R",170,IF(M1828="S",180,IF(M1828="T",190,IF(M1828="H",210, IF(M1828="V",240,IF(M1828="W",270,IF(M1828="Y",300,"error"))))))))))))</f>
        <v>210</v>
      </c>
      <c r="O1828" t="s">
        <v>2052</v>
      </c>
      <c r="P1828" t="s">
        <v>80</v>
      </c>
      <c r="Q1828" t="s">
        <v>80</v>
      </c>
      <c r="R1828">
        <v>620</v>
      </c>
      <c r="S1828" t="s">
        <v>79</v>
      </c>
      <c r="T1828" t="s">
        <v>82</v>
      </c>
      <c r="U1828" t="s">
        <v>82</v>
      </c>
      <c r="V1828">
        <v>4</v>
      </c>
    </row>
    <row r="1829" spans="1:22" ht="16.5" thickBot="1" x14ac:dyDescent="0.3">
      <c r="A1829" s="15"/>
      <c r="G1829" s="24"/>
      <c r="H1829" s="9" t="s">
        <v>2829</v>
      </c>
    </row>
    <row r="1830" spans="1:22" ht="16.5" thickBot="1" x14ac:dyDescent="0.3">
      <c r="A1830" s="15"/>
      <c r="G1830" s="24"/>
      <c r="H1830" s="9" t="s">
        <v>2830</v>
      </c>
    </row>
    <row r="1831" spans="1:22" ht="16.5" thickBot="1" x14ac:dyDescent="0.3">
      <c r="A1831" s="15" t="s">
        <v>1007</v>
      </c>
      <c r="B1831" s="16" t="s">
        <v>1701</v>
      </c>
      <c r="C1831" s="16" t="s">
        <v>1871</v>
      </c>
      <c r="D1831" s="16">
        <v>195</v>
      </c>
      <c r="E1831" s="16">
        <v>55</v>
      </c>
      <c r="F1831" s="16">
        <v>15</v>
      </c>
      <c r="G1831" s="24" t="s">
        <v>2347</v>
      </c>
      <c r="I1831" t="s">
        <v>1718</v>
      </c>
      <c r="J1831" t="s">
        <v>1719</v>
      </c>
      <c r="K1831">
        <v>85</v>
      </c>
      <c r="L1831">
        <f>VLOOKUP(K1831,Sheet4!$A$2:$B$73,2,FALSE)</f>
        <v>515</v>
      </c>
      <c r="M1831" t="s">
        <v>2041</v>
      </c>
      <c r="N1831">
        <f t="shared" si="36"/>
        <v>210</v>
      </c>
      <c r="O1831" t="s">
        <v>2052</v>
      </c>
      <c r="P1831" t="s">
        <v>80</v>
      </c>
      <c r="Q1831" t="s">
        <v>80</v>
      </c>
      <c r="R1831">
        <v>300</v>
      </c>
      <c r="S1831" t="s">
        <v>79</v>
      </c>
      <c r="T1831" t="s">
        <v>82</v>
      </c>
      <c r="U1831" t="s">
        <v>82</v>
      </c>
      <c r="V1831" t="s">
        <v>2050</v>
      </c>
    </row>
    <row r="1832" spans="1:22" ht="16.5" thickBot="1" x14ac:dyDescent="0.3">
      <c r="A1832" s="15" t="s">
        <v>1008</v>
      </c>
      <c r="B1832" s="16" t="s">
        <v>1702</v>
      </c>
      <c r="C1832" s="16" t="s">
        <v>1894</v>
      </c>
      <c r="D1832" s="16">
        <v>225</v>
      </c>
      <c r="E1832" s="16">
        <v>55</v>
      </c>
      <c r="F1832" s="16">
        <v>18</v>
      </c>
      <c r="G1832" s="24" t="s">
        <v>2330</v>
      </c>
      <c r="I1832" t="s">
        <v>77</v>
      </c>
      <c r="J1832" t="s">
        <v>1996</v>
      </c>
      <c r="K1832">
        <v>97</v>
      </c>
      <c r="L1832">
        <f>VLOOKUP(K1832,Sheet4!$A$2:$B$73,2,FALSE)</f>
        <v>730</v>
      </c>
      <c r="M1832" t="s">
        <v>2042</v>
      </c>
      <c r="N1832">
        <f t="shared" si="36"/>
        <v>240</v>
      </c>
      <c r="O1832" t="s">
        <v>2052</v>
      </c>
      <c r="P1832" t="s">
        <v>80</v>
      </c>
      <c r="Q1832" t="s">
        <v>80</v>
      </c>
      <c r="R1832">
        <v>340</v>
      </c>
      <c r="S1832" t="s">
        <v>79</v>
      </c>
      <c r="T1832" t="s">
        <v>2051</v>
      </c>
      <c r="U1832" t="s">
        <v>82</v>
      </c>
      <c r="V1832" t="s">
        <v>2050</v>
      </c>
    </row>
    <row r="1833" spans="1:22" ht="16.5" thickBot="1" x14ac:dyDescent="0.3">
      <c r="A1833" s="15" t="s">
        <v>1009</v>
      </c>
      <c r="B1833" s="16" t="s">
        <v>1700</v>
      </c>
      <c r="C1833" s="16" t="s">
        <v>1817</v>
      </c>
      <c r="D1833" s="16">
        <v>285</v>
      </c>
      <c r="E1833" s="16">
        <v>70</v>
      </c>
      <c r="F1833" s="16">
        <v>17</v>
      </c>
      <c r="G1833" s="24" t="s">
        <v>2229</v>
      </c>
      <c r="I1833" t="s">
        <v>77</v>
      </c>
      <c r="J1833" t="s">
        <v>84</v>
      </c>
      <c r="K1833">
        <v>121</v>
      </c>
      <c r="L1833">
        <f>VLOOKUP(K1833,Sheet4!$A$2:$B$73,2,FALSE)</f>
        <v>1450</v>
      </c>
      <c r="M1833" t="s">
        <v>2044</v>
      </c>
      <c r="N1833">
        <f t="shared" si="36"/>
        <v>170</v>
      </c>
      <c r="O1833" t="s">
        <v>2052</v>
      </c>
      <c r="P1833" t="s">
        <v>80</v>
      </c>
      <c r="Q1833" t="s">
        <v>81</v>
      </c>
      <c r="R1833">
        <v>640</v>
      </c>
      <c r="S1833" t="s">
        <v>79</v>
      </c>
      <c r="T1833" t="s">
        <v>82</v>
      </c>
      <c r="U1833" t="s">
        <v>82</v>
      </c>
      <c r="V1833" t="s">
        <v>2050</v>
      </c>
    </row>
    <row r="1834" spans="1:22" ht="16.5" thickBot="1" x14ac:dyDescent="0.3">
      <c r="A1834" s="15" t="s">
        <v>1010</v>
      </c>
      <c r="B1834" s="16" t="s">
        <v>1700</v>
      </c>
      <c r="C1834" s="16" t="s">
        <v>1731</v>
      </c>
      <c r="D1834" s="16">
        <v>245</v>
      </c>
      <c r="E1834" s="16">
        <v>45</v>
      </c>
      <c r="F1834" s="16">
        <v>19</v>
      </c>
      <c r="G1834" s="24" t="s">
        <v>2219</v>
      </c>
      <c r="I1834" t="s">
        <v>1718</v>
      </c>
      <c r="J1834" t="s">
        <v>1719</v>
      </c>
      <c r="K1834">
        <v>98</v>
      </c>
      <c r="L1834">
        <f>VLOOKUP(K1834,Sheet4!$A$2:$B$73,2,FALSE)</f>
        <v>750</v>
      </c>
      <c r="M1834" t="s">
        <v>2040</v>
      </c>
      <c r="N1834">
        <f t="shared" si="36"/>
        <v>300</v>
      </c>
      <c r="O1834" t="s">
        <v>2052</v>
      </c>
      <c r="P1834" t="s">
        <v>2067</v>
      </c>
      <c r="Q1834" t="s">
        <v>80</v>
      </c>
      <c r="R1834">
        <v>220</v>
      </c>
      <c r="S1834" t="s">
        <v>79</v>
      </c>
      <c r="T1834" t="s">
        <v>2051</v>
      </c>
      <c r="U1834" t="s">
        <v>2051</v>
      </c>
      <c r="V1834" t="s">
        <v>2050</v>
      </c>
    </row>
    <row r="1835" spans="1:22" ht="16.5" thickBot="1" x14ac:dyDescent="0.3">
      <c r="A1835" s="15" t="s">
        <v>1011</v>
      </c>
      <c r="B1835" s="16" t="s">
        <v>1700</v>
      </c>
      <c r="C1835" s="16" t="s">
        <v>1860</v>
      </c>
      <c r="D1835" s="16">
        <v>265</v>
      </c>
      <c r="E1835" s="16">
        <v>50</v>
      </c>
      <c r="F1835" s="16">
        <v>19</v>
      </c>
      <c r="G1835" s="24" t="s">
        <v>2228</v>
      </c>
      <c r="I1835" t="s">
        <v>77</v>
      </c>
      <c r="J1835" t="s">
        <v>1719</v>
      </c>
      <c r="K1835">
        <v>110</v>
      </c>
      <c r="L1835">
        <f>VLOOKUP(K1835,Sheet4!$A$2:$B$73,2,FALSE)</f>
        <v>1060</v>
      </c>
      <c r="M1835" t="s">
        <v>2040</v>
      </c>
      <c r="N1835">
        <f t="shared" si="36"/>
        <v>300</v>
      </c>
      <c r="O1835" t="s">
        <v>85</v>
      </c>
      <c r="P1835" t="s">
        <v>2067</v>
      </c>
      <c r="Q1835" t="s">
        <v>80</v>
      </c>
      <c r="R1835">
        <v>300</v>
      </c>
      <c r="S1835" t="s">
        <v>79</v>
      </c>
      <c r="T1835" t="s">
        <v>2051</v>
      </c>
      <c r="U1835" t="s">
        <v>82</v>
      </c>
      <c r="V1835" t="s">
        <v>2050</v>
      </c>
    </row>
    <row r="1836" spans="1:22" ht="16.5" thickBot="1" x14ac:dyDescent="0.3">
      <c r="A1836" s="15" t="s">
        <v>1012</v>
      </c>
      <c r="B1836" s="16" t="s">
        <v>1700</v>
      </c>
      <c r="C1836" s="16" t="s">
        <v>1860</v>
      </c>
      <c r="D1836" s="16">
        <v>285</v>
      </c>
      <c r="E1836" s="16">
        <v>40</v>
      </c>
      <c r="F1836" s="16">
        <v>22</v>
      </c>
      <c r="G1836" s="24" t="s">
        <v>2228</v>
      </c>
      <c r="I1836" t="s">
        <v>77</v>
      </c>
      <c r="J1836" t="s">
        <v>1719</v>
      </c>
      <c r="K1836">
        <v>106</v>
      </c>
      <c r="L1836">
        <f>VLOOKUP(K1836,Sheet4!$A$2:$B$73,2,FALSE)</f>
        <v>950</v>
      </c>
      <c r="M1836" t="s">
        <v>2040</v>
      </c>
      <c r="N1836">
        <f t="shared" si="36"/>
        <v>300</v>
      </c>
      <c r="O1836" t="s">
        <v>2052</v>
      </c>
      <c r="P1836" t="s">
        <v>2067</v>
      </c>
      <c r="Q1836" t="s">
        <v>80</v>
      </c>
      <c r="R1836">
        <v>300</v>
      </c>
      <c r="S1836" t="s">
        <v>79</v>
      </c>
      <c r="T1836" t="s">
        <v>2051</v>
      </c>
      <c r="U1836" t="s">
        <v>82</v>
      </c>
      <c r="V1836" t="s">
        <v>2050</v>
      </c>
    </row>
    <row r="1837" spans="1:22" ht="16.5" thickBot="1" x14ac:dyDescent="0.3">
      <c r="A1837" s="15" t="s">
        <v>588</v>
      </c>
      <c r="B1837" s="16" t="s">
        <v>1703</v>
      </c>
      <c r="C1837" s="16" t="s">
        <v>1782</v>
      </c>
      <c r="D1837" s="16">
        <v>205</v>
      </c>
      <c r="E1837" s="16">
        <v>60</v>
      </c>
      <c r="F1837" s="16">
        <v>16</v>
      </c>
      <c r="G1837" s="24" t="s">
        <v>2172</v>
      </c>
      <c r="H1837" s="9" t="s">
        <v>2782</v>
      </c>
      <c r="I1837" t="s">
        <v>1718</v>
      </c>
      <c r="J1837" t="s">
        <v>1719</v>
      </c>
      <c r="K1837">
        <v>96</v>
      </c>
      <c r="L1837">
        <f>VLOOKUP(K1837,Sheet4!$A$2:$B$73,2,FALSE)</f>
        <v>710</v>
      </c>
      <c r="M1837" t="s">
        <v>2043</v>
      </c>
      <c r="N1837">
        <f t="shared" si="36"/>
        <v>270</v>
      </c>
      <c r="O1837" t="s">
        <v>2052</v>
      </c>
      <c r="P1837" t="s">
        <v>80</v>
      </c>
      <c r="Q1837" t="s">
        <v>80</v>
      </c>
      <c r="R1837">
        <v>320</v>
      </c>
      <c r="S1837" t="s">
        <v>79</v>
      </c>
      <c r="T1837" t="s">
        <v>2051</v>
      </c>
      <c r="U1837" t="s">
        <v>82</v>
      </c>
      <c r="V1837" t="s">
        <v>2050</v>
      </c>
    </row>
    <row r="1838" spans="1:22" ht="16.5" thickBot="1" x14ac:dyDescent="0.3">
      <c r="A1838" s="15"/>
      <c r="G1838" s="24"/>
      <c r="H1838" s="9" t="s">
        <v>2783</v>
      </c>
    </row>
    <row r="1839" spans="1:22" ht="16.5" thickBot="1" x14ac:dyDescent="0.3">
      <c r="A1839" s="15"/>
      <c r="G1839" s="24"/>
      <c r="H1839" s="9" t="s">
        <v>2784</v>
      </c>
    </row>
    <row r="1840" spans="1:22" ht="16.5" thickBot="1" x14ac:dyDescent="0.3">
      <c r="A1840" s="15" t="s">
        <v>1014</v>
      </c>
      <c r="B1840" s="16" t="s">
        <v>1700</v>
      </c>
      <c r="C1840" s="16" t="s">
        <v>1731</v>
      </c>
      <c r="D1840" s="16">
        <v>275</v>
      </c>
      <c r="E1840" s="16">
        <v>35</v>
      </c>
      <c r="F1840" s="16">
        <v>18</v>
      </c>
      <c r="G1840" s="24" t="s">
        <v>2219</v>
      </c>
      <c r="I1840" t="s">
        <v>1718</v>
      </c>
      <c r="J1840" t="s">
        <v>1719</v>
      </c>
      <c r="K1840">
        <v>95</v>
      </c>
      <c r="L1840">
        <f>VLOOKUP(K1840,Sheet4!$A$2:$B$73,2,FALSE)</f>
        <v>690</v>
      </c>
      <c r="M1840" t="s">
        <v>2040</v>
      </c>
      <c r="N1840">
        <f t="shared" si="36"/>
        <v>300</v>
      </c>
      <c r="O1840" t="s">
        <v>2052</v>
      </c>
      <c r="P1840" t="s">
        <v>2067</v>
      </c>
      <c r="Q1840" t="s">
        <v>80</v>
      </c>
      <c r="R1840">
        <v>220</v>
      </c>
      <c r="S1840" t="s">
        <v>79</v>
      </c>
      <c r="T1840" t="s">
        <v>82</v>
      </c>
      <c r="U1840" t="s">
        <v>2051</v>
      </c>
      <c r="V1840" t="s">
        <v>2050</v>
      </c>
    </row>
    <row r="1841" spans="1:22" ht="16.5" thickBot="1" x14ac:dyDescent="0.3">
      <c r="A1841" s="15">
        <v>13737</v>
      </c>
      <c r="B1841" s="16" t="s">
        <v>1706</v>
      </c>
      <c r="C1841" s="16" t="s">
        <v>2428</v>
      </c>
      <c r="D1841" s="16">
        <v>245</v>
      </c>
      <c r="E1841" s="16">
        <v>50</v>
      </c>
      <c r="F1841" s="16">
        <v>16</v>
      </c>
      <c r="G1841" s="24" t="s">
        <v>2427</v>
      </c>
      <c r="H1841" s="9" t="s">
        <v>2420</v>
      </c>
      <c r="I1841" t="s">
        <v>1718</v>
      </c>
      <c r="J1841" t="s">
        <v>1996</v>
      </c>
      <c r="K1841">
        <v>97</v>
      </c>
      <c r="L1841">
        <f>VLOOKUP(K1841,Sheet4!$A$2:$B$73,2,FALSE)</f>
        <v>730</v>
      </c>
      <c r="M1841" t="s">
        <v>2043</v>
      </c>
      <c r="N1841">
        <f t="shared" si="36"/>
        <v>270</v>
      </c>
      <c r="O1841" t="s">
        <v>2052</v>
      </c>
      <c r="P1841" t="s">
        <v>2067</v>
      </c>
      <c r="Q1841" t="s">
        <v>80</v>
      </c>
      <c r="R1841">
        <v>340</v>
      </c>
      <c r="S1841" t="s">
        <v>79</v>
      </c>
      <c r="T1841" t="s">
        <v>82</v>
      </c>
      <c r="U1841" t="s">
        <v>82</v>
      </c>
      <c r="V1841" t="s">
        <v>2050</v>
      </c>
    </row>
    <row r="1842" spans="1:22" ht="16.5" thickBot="1" x14ac:dyDescent="0.3">
      <c r="A1842" s="15"/>
      <c r="G1842" s="24"/>
      <c r="H1842" s="9" t="s">
        <v>2421</v>
      </c>
    </row>
    <row r="1843" spans="1:22" ht="16.5" thickBot="1" x14ac:dyDescent="0.3">
      <c r="A1843" s="15"/>
      <c r="G1843" s="24"/>
      <c r="H1843" s="9" t="s">
        <v>2422</v>
      </c>
    </row>
    <row r="1844" spans="1:22" ht="16.5" thickBot="1" x14ac:dyDescent="0.3">
      <c r="A1844" s="15">
        <v>29895</v>
      </c>
      <c r="B1844" s="16" t="s">
        <v>1705</v>
      </c>
      <c r="C1844" s="16" t="s">
        <v>2575</v>
      </c>
      <c r="D1844" s="16">
        <v>215</v>
      </c>
      <c r="E1844" s="16">
        <v>65</v>
      </c>
      <c r="F1844" s="16">
        <v>16</v>
      </c>
      <c r="G1844" s="24" t="s">
        <v>2576</v>
      </c>
      <c r="I1844" t="s">
        <v>1718</v>
      </c>
      <c r="J1844" t="s">
        <v>1719</v>
      </c>
      <c r="K1844">
        <v>98</v>
      </c>
      <c r="L1844">
        <f>VLOOKUP(K1844,Sheet4!$A$2:$B$73,2,FALSE)</f>
        <v>750</v>
      </c>
      <c r="M1844" t="s">
        <v>2041</v>
      </c>
      <c r="N1844">
        <f t="shared" ref="N1844:N1857" si="37">IF(M1844="L",120,IF(M1844="M", 130, IF(M1844="N",140, IF(M1844="P",150,IF(M1844="Q",160,IF(M1844="R",170,IF(M1844="S",180,IF(M1844="T",190,IF(M1844="H",210, IF(M1844="V",240,IF(M1844="W",270,IF(M1844="Y",300,"error"))))))))))))</f>
        <v>210</v>
      </c>
      <c r="O1844" t="s">
        <v>2052</v>
      </c>
      <c r="P1844" t="s">
        <v>80</v>
      </c>
      <c r="Q1844" t="s">
        <v>80</v>
      </c>
      <c r="R1844">
        <v>440</v>
      </c>
      <c r="S1844" t="s">
        <v>79</v>
      </c>
      <c r="T1844" t="s">
        <v>82</v>
      </c>
      <c r="U1844" t="s">
        <v>82</v>
      </c>
      <c r="V1844" t="s">
        <v>2050</v>
      </c>
    </row>
    <row r="1845" spans="1:22" ht="16.5" thickBot="1" x14ac:dyDescent="0.3">
      <c r="A1845" s="15">
        <v>27866</v>
      </c>
      <c r="B1845" s="16" t="s">
        <v>1705</v>
      </c>
      <c r="C1845" s="16" t="s">
        <v>2571</v>
      </c>
      <c r="D1845" s="16">
        <v>225</v>
      </c>
      <c r="E1845" s="16">
        <v>55</v>
      </c>
      <c r="F1845" s="16">
        <v>17</v>
      </c>
      <c r="G1845" s="24" t="s">
        <v>2572</v>
      </c>
      <c r="I1845" t="s">
        <v>1718</v>
      </c>
      <c r="J1845" t="s">
        <v>1719</v>
      </c>
      <c r="K1845">
        <v>101</v>
      </c>
      <c r="L1845">
        <f>VLOOKUP(K1845,Sheet4!$A$2:$B$73,2,FALSE)</f>
        <v>825</v>
      </c>
      <c r="M1845" t="s">
        <v>2043</v>
      </c>
      <c r="N1845">
        <f t="shared" si="37"/>
        <v>270</v>
      </c>
      <c r="O1845" t="s">
        <v>2052</v>
      </c>
      <c r="P1845" t="s">
        <v>80</v>
      </c>
      <c r="Q1845" t="s">
        <v>80</v>
      </c>
      <c r="R1845">
        <v>340</v>
      </c>
      <c r="S1845" t="s">
        <v>79</v>
      </c>
      <c r="T1845" t="s">
        <v>82</v>
      </c>
      <c r="U1845" t="s">
        <v>82</v>
      </c>
      <c r="V1845" t="s">
        <v>2050</v>
      </c>
    </row>
    <row r="1846" spans="1:22" ht="16.5" thickBot="1" x14ac:dyDescent="0.3">
      <c r="A1846" s="15" t="s">
        <v>1015</v>
      </c>
      <c r="B1846" s="16" t="s">
        <v>1697</v>
      </c>
      <c r="C1846" s="16" t="s">
        <v>1766</v>
      </c>
      <c r="D1846" s="16">
        <v>265</v>
      </c>
      <c r="E1846" s="16">
        <v>70</v>
      </c>
      <c r="F1846" s="16">
        <v>17</v>
      </c>
      <c r="G1846" s="24" t="s">
        <v>2191</v>
      </c>
      <c r="H1846" s="9" t="s">
        <v>2849</v>
      </c>
      <c r="I1846" t="s">
        <v>77</v>
      </c>
      <c r="J1846" t="s">
        <v>84</v>
      </c>
      <c r="K1846" t="s">
        <v>1999</v>
      </c>
      <c r="L1846" t="s">
        <v>2089</v>
      </c>
      <c r="M1846" t="s">
        <v>78</v>
      </c>
      <c r="N1846">
        <f t="shared" si="37"/>
        <v>180</v>
      </c>
      <c r="O1846" t="s">
        <v>2053</v>
      </c>
      <c r="P1846" t="s">
        <v>2081</v>
      </c>
      <c r="Q1846" t="s">
        <v>2081</v>
      </c>
      <c r="R1846" t="s">
        <v>2081</v>
      </c>
      <c r="S1846" t="s">
        <v>79</v>
      </c>
      <c r="T1846" t="s">
        <v>82</v>
      </c>
      <c r="U1846" t="s">
        <v>82</v>
      </c>
      <c r="V1846">
        <v>10</v>
      </c>
    </row>
    <row r="1847" spans="1:22" ht="16.5" thickBot="1" x14ac:dyDescent="0.3">
      <c r="A1847" s="15"/>
      <c r="G1847" s="24"/>
      <c r="H1847" s="9" t="s">
        <v>2850</v>
      </c>
    </row>
    <row r="1848" spans="1:22" ht="16.5" thickBot="1" x14ac:dyDescent="0.3">
      <c r="A1848" s="15"/>
      <c r="G1848" s="24"/>
      <c r="H1848" s="9" t="s">
        <v>2851</v>
      </c>
    </row>
    <row r="1849" spans="1:22" ht="16.5" thickBot="1" x14ac:dyDescent="0.3">
      <c r="A1849" s="15" t="s">
        <v>1504</v>
      </c>
      <c r="B1849" s="16" t="s">
        <v>75</v>
      </c>
      <c r="C1849" s="16" t="s">
        <v>1918</v>
      </c>
      <c r="D1849" s="16">
        <v>255</v>
      </c>
      <c r="E1849" s="16">
        <v>50</v>
      </c>
      <c r="F1849" s="16">
        <v>19</v>
      </c>
      <c r="G1849" s="24" t="s">
        <v>2258</v>
      </c>
      <c r="I1849" t="s">
        <v>77</v>
      </c>
      <c r="J1849" t="s">
        <v>1996</v>
      </c>
      <c r="K1849">
        <v>107</v>
      </c>
      <c r="L1849">
        <f>VLOOKUP(K1849,Sheet4!$A$2:$B$73,2,FALSE)</f>
        <v>975</v>
      </c>
      <c r="M1849" t="s">
        <v>2040</v>
      </c>
      <c r="N1849">
        <f t="shared" si="37"/>
        <v>300</v>
      </c>
      <c r="O1849" t="s">
        <v>85</v>
      </c>
      <c r="P1849" t="s">
        <v>2067</v>
      </c>
      <c r="Q1849" t="s">
        <v>80</v>
      </c>
      <c r="R1849">
        <v>500</v>
      </c>
      <c r="S1849" t="s">
        <v>79</v>
      </c>
      <c r="T1849" t="s">
        <v>82</v>
      </c>
      <c r="U1849" t="s">
        <v>82</v>
      </c>
      <c r="V1849" t="s">
        <v>2050</v>
      </c>
    </row>
    <row r="1850" spans="1:22" ht="16.5" thickBot="1" x14ac:dyDescent="0.3">
      <c r="A1850" s="15" t="s">
        <v>1017</v>
      </c>
      <c r="B1850" s="16" t="s">
        <v>1702</v>
      </c>
      <c r="C1850" s="16" t="s">
        <v>1788</v>
      </c>
      <c r="D1850" s="16">
        <v>225</v>
      </c>
      <c r="E1850" s="16">
        <v>65</v>
      </c>
      <c r="F1850" s="16">
        <v>17</v>
      </c>
      <c r="G1850" s="24" t="s">
        <v>2320</v>
      </c>
      <c r="H1850" s="9" t="s">
        <v>2914</v>
      </c>
      <c r="I1850" t="s">
        <v>77</v>
      </c>
      <c r="J1850" t="s">
        <v>1719</v>
      </c>
      <c r="K1850">
        <v>102</v>
      </c>
      <c r="L1850">
        <f>VLOOKUP(K1850,Sheet4!$A$2:$B$73,2,FALSE)</f>
        <v>850</v>
      </c>
      <c r="M1850" t="s">
        <v>2041</v>
      </c>
      <c r="N1850">
        <f t="shared" si="37"/>
        <v>210</v>
      </c>
      <c r="O1850" t="s">
        <v>2052</v>
      </c>
      <c r="P1850" t="s">
        <v>80</v>
      </c>
      <c r="Q1850" t="s">
        <v>80</v>
      </c>
      <c r="R1850">
        <v>420</v>
      </c>
      <c r="S1850" t="s">
        <v>79</v>
      </c>
      <c r="T1850" t="s">
        <v>82</v>
      </c>
      <c r="U1850" t="s">
        <v>82</v>
      </c>
      <c r="V1850" t="s">
        <v>2050</v>
      </c>
    </row>
    <row r="1851" spans="1:22" ht="16.5" thickBot="1" x14ac:dyDescent="0.3">
      <c r="A1851" s="15"/>
      <c r="G1851" s="24"/>
      <c r="H1851" s="9" t="s">
        <v>2915</v>
      </c>
    </row>
    <row r="1852" spans="1:22" ht="16.5" thickBot="1" x14ac:dyDescent="0.3">
      <c r="A1852" s="15"/>
      <c r="G1852" s="24"/>
      <c r="H1852" s="9" t="s">
        <v>2916</v>
      </c>
    </row>
    <row r="1853" spans="1:22" ht="16.5" thickBot="1" x14ac:dyDescent="0.3">
      <c r="A1853" s="15" t="s">
        <v>656</v>
      </c>
      <c r="B1853" s="16" t="s">
        <v>75</v>
      </c>
      <c r="C1853" s="16" t="s">
        <v>1924</v>
      </c>
      <c r="D1853" s="16">
        <v>225</v>
      </c>
      <c r="E1853" s="16">
        <v>70</v>
      </c>
      <c r="F1853" s="16">
        <v>16</v>
      </c>
      <c r="G1853" s="24" t="s">
        <v>2287</v>
      </c>
      <c r="I1853" t="s">
        <v>77</v>
      </c>
      <c r="J1853" t="s">
        <v>1719</v>
      </c>
      <c r="K1853">
        <v>101</v>
      </c>
      <c r="L1853">
        <f>VLOOKUP(K1853,Sheet4!$A$2:$B$73,2,FALSE)</f>
        <v>825</v>
      </c>
      <c r="M1853" t="s">
        <v>2045</v>
      </c>
      <c r="N1853">
        <f t="shared" si="37"/>
        <v>190</v>
      </c>
      <c r="O1853" t="s">
        <v>2052</v>
      </c>
      <c r="P1853" t="s">
        <v>80</v>
      </c>
      <c r="Q1853" t="s">
        <v>81</v>
      </c>
      <c r="R1853">
        <v>600</v>
      </c>
      <c r="S1853" t="s">
        <v>79</v>
      </c>
      <c r="T1853" t="s">
        <v>82</v>
      </c>
      <c r="U1853" t="s">
        <v>82</v>
      </c>
      <c r="V1853" t="s">
        <v>2050</v>
      </c>
    </row>
    <row r="1854" spans="1:22" ht="16.5" thickBot="1" x14ac:dyDescent="0.3">
      <c r="A1854" s="15">
        <v>6580</v>
      </c>
      <c r="B1854" s="16" t="s">
        <v>1705</v>
      </c>
      <c r="C1854" s="16" t="s">
        <v>2519</v>
      </c>
      <c r="D1854" s="16">
        <v>265</v>
      </c>
      <c r="E1854" s="16">
        <v>50</v>
      </c>
      <c r="F1854" s="16">
        <v>19</v>
      </c>
      <c r="G1854" s="24" t="s">
        <v>2520</v>
      </c>
      <c r="I1854" t="s">
        <v>77</v>
      </c>
      <c r="J1854" t="s">
        <v>1996</v>
      </c>
      <c r="K1854">
        <v>110</v>
      </c>
      <c r="L1854">
        <f>VLOOKUP(K1854,Sheet4!$A$2:$B$73,2,FALSE)</f>
        <v>1060</v>
      </c>
      <c r="M1854" t="s">
        <v>2040</v>
      </c>
      <c r="N1854">
        <f t="shared" si="37"/>
        <v>300</v>
      </c>
      <c r="O1854" t="s">
        <v>85</v>
      </c>
      <c r="P1854" t="s">
        <v>2067</v>
      </c>
      <c r="Q1854" t="s">
        <v>80</v>
      </c>
      <c r="R1854">
        <v>220</v>
      </c>
      <c r="S1854" t="s">
        <v>79</v>
      </c>
      <c r="T1854" t="s">
        <v>82</v>
      </c>
      <c r="U1854" t="s">
        <v>82</v>
      </c>
      <c r="V1854" t="s">
        <v>2050</v>
      </c>
    </row>
    <row r="1855" spans="1:22" ht="16.5" thickBot="1" x14ac:dyDescent="0.3">
      <c r="A1855" s="15">
        <v>13022</v>
      </c>
      <c r="B1855" s="16" t="s">
        <v>1705</v>
      </c>
      <c r="C1855" s="16" t="s">
        <v>2525</v>
      </c>
      <c r="D1855" s="16">
        <v>245</v>
      </c>
      <c r="E1855" s="16">
        <v>75</v>
      </c>
      <c r="F1855" s="16">
        <v>17</v>
      </c>
      <c r="G1855" s="24" t="s">
        <v>2526</v>
      </c>
      <c r="I1855" t="s">
        <v>77</v>
      </c>
      <c r="J1855" t="s">
        <v>1719</v>
      </c>
      <c r="K1855" t="s">
        <v>1999</v>
      </c>
      <c r="L1855" t="s">
        <v>2089</v>
      </c>
      <c r="M1855" t="s">
        <v>2044</v>
      </c>
      <c r="N1855">
        <f t="shared" si="37"/>
        <v>170</v>
      </c>
      <c r="O1855" t="s">
        <v>2053</v>
      </c>
      <c r="P1855" t="s">
        <v>2081</v>
      </c>
      <c r="Q1855" t="s">
        <v>2081</v>
      </c>
      <c r="R1855" t="s">
        <v>2081</v>
      </c>
      <c r="S1855" t="s">
        <v>2643</v>
      </c>
      <c r="T1855" t="s">
        <v>82</v>
      </c>
      <c r="U1855" t="s">
        <v>82</v>
      </c>
      <c r="V1855">
        <v>10</v>
      </c>
    </row>
    <row r="1856" spans="1:22" ht="16.5" thickBot="1" x14ac:dyDescent="0.3">
      <c r="A1856" s="15">
        <v>10064450</v>
      </c>
      <c r="B1856" s="16" t="s">
        <v>1704</v>
      </c>
      <c r="C1856" s="16" t="s">
        <v>1813</v>
      </c>
      <c r="D1856" s="16">
        <v>215</v>
      </c>
      <c r="E1856" s="16">
        <v>70</v>
      </c>
      <c r="F1856" s="16">
        <v>14</v>
      </c>
      <c r="G1856" s="24" t="s">
        <v>2383</v>
      </c>
      <c r="I1856" t="s">
        <v>1718</v>
      </c>
      <c r="J1856" t="s">
        <v>1719</v>
      </c>
      <c r="K1856">
        <v>96</v>
      </c>
      <c r="L1856">
        <f>VLOOKUP(K1856,Sheet4!$A$2:$B$73,2,FALSE)</f>
        <v>710</v>
      </c>
      <c r="M1856" t="s">
        <v>78</v>
      </c>
      <c r="N1856">
        <f t="shared" si="37"/>
        <v>180</v>
      </c>
      <c r="O1856" t="s">
        <v>2052</v>
      </c>
      <c r="P1856" t="s">
        <v>80</v>
      </c>
      <c r="Q1856" t="s">
        <v>80</v>
      </c>
      <c r="R1856">
        <v>460</v>
      </c>
      <c r="S1856" t="s">
        <v>79</v>
      </c>
      <c r="T1856" t="s">
        <v>82</v>
      </c>
      <c r="U1856" t="s">
        <v>82</v>
      </c>
      <c r="V1856" t="s">
        <v>2050</v>
      </c>
    </row>
    <row r="1857" spans="1:22" ht="16.5" thickBot="1" x14ac:dyDescent="0.3">
      <c r="A1857" s="15">
        <v>32269</v>
      </c>
      <c r="B1857" s="16" t="s">
        <v>1706</v>
      </c>
      <c r="C1857" s="16" t="s">
        <v>2459</v>
      </c>
      <c r="D1857" s="16">
        <v>305</v>
      </c>
      <c r="E1857" s="16">
        <v>70</v>
      </c>
      <c r="F1857" s="16">
        <v>17</v>
      </c>
      <c r="G1857" s="24" t="s">
        <v>2433</v>
      </c>
      <c r="H1857" s="9" t="s">
        <v>2626</v>
      </c>
      <c r="I1857" t="s">
        <v>77</v>
      </c>
      <c r="J1857" t="s">
        <v>84</v>
      </c>
      <c r="K1857" t="s">
        <v>1999</v>
      </c>
      <c r="L1857" t="s">
        <v>2089</v>
      </c>
      <c r="M1857" t="s">
        <v>2039</v>
      </c>
      <c r="N1857">
        <f t="shared" si="37"/>
        <v>160</v>
      </c>
      <c r="O1857" t="s">
        <v>2053</v>
      </c>
      <c r="P1857" t="s">
        <v>2081</v>
      </c>
      <c r="Q1857" t="s">
        <v>2081</v>
      </c>
      <c r="R1857" t="s">
        <v>2081</v>
      </c>
      <c r="S1857" t="s">
        <v>2638</v>
      </c>
      <c r="T1857" t="s">
        <v>82</v>
      </c>
      <c r="U1857" t="s">
        <v>82</v>
      </c>
      <c r="V1857">
        <v>10</v>
      </c>
    </row>
    <row r="1858" spans="1:22" ht="16.5" thickBot="1" x14ac:dyDescent="0.3">
      <c r="A1858" s="15"/>
      <c r="G1858" s="24"/>
      <c r="H1858" s="9" t="s">
        <v>2627</v>
      </c>
    </row>
    <row r="1859" spans="1:22" ht="16.5" thickBot="1" x14ac:dyDescent="0.3">
      <c r="A1859" s="15"/>
      <c r="G1859" s="24"/>
      <c r="H1859" s="9" t="s">
        <v>2628</v>
      </c>
    </row>
    <row r="1860" spans="1:22" ht="16.5" thickBot="1" x14ac:dyDescent="0.3">
      <c r="A1860" s="15">
        <v>36457</v>
      </c>
      <c r="B1860" s="16" t="s">
        <v>1706</v>
      </c>
      <c r="C1860" s="16" t="s">
        <v>2450</v>
      </c>
      <c r="D1860" s="16">
        <v>275</v>
      </c>
      <c r="E1860" s="16">
        <v>65</v>
      </c>
      <c r="F1860" s="16">
        <v>18</v>
      </c>
      <c r="G1860" s="24" t="s">
        <v>2406</v>
      </c>
      <c r="H1860" s="9" t="s">
        <v>2412</v>
      </c>
      <c r="I1860" t="s">
        <v>77</v>
      </c>
      <c r="J1860" t="s">
        <v>84</v>
      </c>
      <c r="K1860">
        <v>123</v>
      </c>
      <c r="L1860">
        <v>1550</v>
      </c>
      <c r="M1860" t="s">
        <v>2044</v>
      </c>
      <c r="N1860">
        <f>IF(M1860="L",120,IF(M1860="M", 130, IF(M1860="N",140, IF(M1860="P",150,IF(M1860="Q",160,IF(M1860="R",170,IF(M1860="S",180,IF(M1860="T",190,IF(M1860="H",210, IF(M1860="V",240,IF(M1860="W",270,IF(M1860="Y",300,"error"))))))))))))</f>
        <v>170</v>
      </c>
      <c r="O1860" t="s">
        <v>2053</v>
      </c>
      <c r="P1860" t="s">
        <v>2081</v>
      </c>
      <c r="Q1860" t="s">
        <v>2081</v>
      </c>
      <c r="R1860" t="s">
        <v>2081</v>
      </c>
      <c r="S1860" t="s">
        <v>2638</v>
      </c>
      <c r="T1860" t="s">
        <v>82</v>
      </c>
      <c r="U1860" t="s">
        <v>82</v>
      </c>
      <c r="V1860">
        <v>10</v>
      </c>
    </row>
    <row r="1861" spans="1:22" ht="16.5" thickBot="1" x14ac:dyDescent="0.3">
      <c r="A1861" s="15"/>
      <c r="G1861" s="24"/>
      <c r="H1861" s="9" t="s">
        <v>2413</v>
      </c>
    </row>
    <row r="1862" spans="1:22" ht="16.5" thickBot="1" x14ac:dyDescent="0.3">
      <c r="A1862" s="15"/>
      <c r="G1862" s="24"/>
      <c r="H1862" s="9" t="s">
        <v>2414</v>
      </c>
    </row>
    <row r="1863" spans="1:22" ht="16.5" thickBot="1" x14ac:dyDescent="0.3">
      <c r="A1863" s="15">
        <v>53635</v>
      </c>
      <c r="B1863" s="16" t="s">
        <v>1705</v>
      </c>
      <c r="C1863" s="16" t="s">
        <v>2511</v>
      </c>
      <c r="D1863" s="16">
        <v>185</v>
      </c>
      <c r="E1863" s="16">
        <v>65</v>
      </c>
      <c r="F1863" s="16">
        <v>15</v>
      </c>
      <c r="G1863" s="24" t="s">
        <v>2512</v>
      </c>
      <c r="I1863" t="s">
        <v>1718</v>
      </c>
      <c r="J1863" t="s">
        <v>1719</v>
      </c>
      <c r="K1863">
        <v>88</v>
      </c>
      <c r="L1863">
        <f>VLOOKUP(K1863,Sheet4!$A$2:$B$73,2,FALSE)</f>
        <v>560</v>
      </c>
      <c r="M1863" t="s">
        <v>2041</v>
      </c>
      <c r="N1863">
        <f t="shared" ref="N1863:N1885" si="38">IF(M1863="L",120,IF(M1863="M", 130, IF(M1863="N",140, IF(M1863="P",150,IF(M1863="Q",160,IF(M1863="R",170,IF(M1863="S",180,IF(M1863="T",190,IF(M1863="H",210, IF(M1863="V",240,IF(M1863="W",270,IF(M1863="Y",300,"error"))))))))))))</f>
        <v>210</v>
      </c>
      <c r="O1863" t="s">
        <v>2052</v>
      </c>
      <c r="P1863" t="s">
        <v>80</v>
      </c>
      <c r="Q1863" t="s">
        <v>80</v>
      </c>
      <c r="R1863">
        <v>420</v>
      </c>
      <c r="S1863" t="s">
        <v>79</v>
      </c>
      <c r="T1863" t="s">
        <v>82</v>
      </c>
      <c r="U1863" t="s">
        <v>82</v>
      </c>
      <c r="V1863" t="s">
        <v>2050</v>
      </c>
    </row>
    <row r="1864" spans="1:22" ht="16.5" thickBot="1" x14ac:dyDescent="0.3">
      <c r="A1864" s="15" t="s">
        <v>1019</v>
      </c>
      <c r="B1864" s="16" t="s">
        <v>1697</v>
      </c>
      <c r="C1864" s="30" t="s">
        <v>1925</v>
      </c>
      <c r="D1864" s="16">
        <v>215</v>
      </c>
      <c r="E1864" s="16">
        <v>75</v>
      </c>
      <c r="F1864" s="16">
        <v>15</v>
      </c>
      <c r="G1864" s="24" t="s">
        <v>2189</v>
      </c>
      <c r="H1864" s="9" t="s">
        <v>2843</v>
      </c>
      <c r="I1864" t="s">
        <v>77</v>
      </c>
      <c r="J1864" t="s">
        <v>84</v>
      </c>
      <c r="K1864">
        <v>100</v>
      </c>
      <c r="L1864">
        <f>VLOOKUP(K1864,Sheet4!$A$2:$B$73,2,FALSE)</f>
        <v>800</v>
      </c>
      <c r="M1864" t="s">
        <v>78</v>
      </c>
      <c r="N1864">
        <f t="shared" si="38"/>
        <v>180</v>
      </c>
      <c r="O1864" t="s">
        <v>2052</v>
      </c>
      <c r="P1864" t="s">
        <v>80</v>
      </c>
      <c r="Q1864" t="s">
        <v>80</v>
      </c>
      <c r="R1864">
        <v>440</v>
      </c>
      <c r="S1864" t="s">
        <v>2640</v>
      </c>
      <c r="T1864" t="s">
        <v>82</v>
      </c>
      <c r="U1864" t="s">
        <v>82</v>
      </c>
      <c r="V1864" t="s">
        <v>2050</v>
      </c>
    </row>
    <row r="1865" spans="1:22" ht="16.5" thickBot="1" x14ac:dyDescent="0.3">
      <c r="A1865" s="15"/>
      <c r="C1865" s="30"/>
      <c r="G1865" s="24"/>
      <c r="H1865" s="9" t="s">
        <v>2844</v>
      </c>
    </row>
    <row r="1866" spans="1:22" ht="16.5" thickBot="1" x14ac:dyDescent="0.3">
      <c r="A1866" s="15"/>
      <c r="C1866" s="30"/>
      <c r="G1866" s="24"/>
      <c r="H1866" s="9" t="s">
        <v>2845</v>
      </c>
    </row>
    <row r="1867" spans="1:22" ht="16.5" thickBot="1" x14ac:dyDescent="0.3">
      <c r="A1867" s="15" t="s">
        <v>1020</v>
      </c>
      <c r="B1867" s="16" t="s">
        <v>1697</v>
      </c>
      <c r="C1867" s="16" t="s">
        <v>1856</v>
      </c>
      <c r="D1867" s="16">
        <v>225</v>
      </c>
      <c r="E1867" s="16">
        <v>60</v>
      </c>
      <c r="F1867" s="16">
        <v>17</v>
      </c>
      <c r="G1867" s="24" t="s">
        <v>2180</v>
      </c>
      <c r="H1867" s="9" t="s">
        <v>2825</v>
      </c>
      <c r="I1867" t="s">
        <v>1718</v>
      </c>
      <c r="J1867" t="s">
        <v>1720</v>
      </c>
      <c r="K1867">
        <v>99</v>
      </c>
      <c r="L1867">
        <f>VLOOKUP(K1867,Sheet4!$A$2:$B$73,2,FALSE)</f>
        <v>775</v>
      </c>
      <c r="M1867" t="s">
        <v>2045</v>
      </c>
      <c r="N1867">
        <f t="shared" si="38"/>
        <v>190</v>
      </c>
      <c r="O1867" t="s">
        <v>2052</v>
      </c>
      <c r="P1867" t="s">
        <v>80</v>
      </c>
      <c r="Q1867" t="s">
        <v>80</v>
      </c>
      <c r="R1867">
        <v>780</v>
      </c>
      <c r="S1867" t="s">
        <v>79</v>
      </c>
      <c r="T1867" t="s">
        <v>82</v>
      </c>
      <c r="U1867" t="s">
        <v>82</v>
      </c>
      <c r="V1867">
        <v>4</v>
      </c>
    </row>
    <row r="1868" spans="1:22" ht="16.5" thickBot="1" x14ac:dyDescent="0.3">
      <c r="A1868" s="15"/>
      <c r="G1868" s="24"/>
      <c r="H1868" s="9" t="s">
        <v>2826</v>
      </c>
    </row>
    <row r="1869" spans="1:22" ht="16.5" thickBot="1" x14ac:dyDescent="0.3">
      <c r="A1869" s="15"/>
      <c r="G1869" s="24"/>
      <c r="H1869" s="9" t="s">
        <v>2827</v>
      </c>
    </row>
    <row r="1870" spans="1:22" ht="16.5" thickBot="1" x14ac:dyDescent="0.3">
      <c r="A1870" s="15" t="s">
        <v>1021</v>
      </c>
      <c r="B1870" s="16" t="s">
        <v>1702</v>
      </c>
      <c r="C1870" s="16" t="s">
        <v>1774</v>
      </c>
      <c r="D1870" s="16">
        <v>205</v>
      </c>
      <c r="E1870" s="16">
        <v>50</v>
      </c>
      <c r="F1870" s="16">
        <v>15</v>
      </c>
      <c r="G1870" s="24" t="s">
        <v>2313</v>
      </c>
      <c r="H1870" s="9" t="s">
        <v>2901</v>
      </c>
      <c r="I1870" t="s">
        <v>1718</v>
      </c>
      <c r="J1870" t="s">
        <v>1719</v>
      </c>
      <c r="K1870">
        <v>86</v>
      </c>
      <c r="L1870">
        <f>VLOOKUP(K1870,Sheet4!$A$2:$B$73,2,FALSE)</f>
        <v>530</v>
      </c>
      <c r="M1870" t="s">
        <v>2042</v>
      </c>
      <c r="N1870">
        <f t="shared" si="38"/>
        <v>240</v>
      </c>
      <c r="O1870" t="s">
        <v>2052</v>
      </c>
      <c r="P1870" t="s">
        <v>80</v>
      </c>
      <c r="Q1870" t="s">
        <v>80</v>
      </c>
      <c r="R1870">
        <v>460</v>
      </c>
      <c r="S1870" t="s">
        <v>79</v>
      </c>
      <c r="T1870" t="s">
        <v>82</v>
      </c>
      <c r="U1870" t="s">
        <v>82</v>
      </c>
      <c r="V1870" t="s">
        <v>2050</v>
      </c>
    </row>
    <row r="1871" spans="1:22" ht="16.5" thickBot="1" x14ac:dyDescent="0.3">
      <c r="A1871" s="15"/>
      <c r="G1871" s="24"/>
      <c r="H1871" s="9" t="s">
        <v>2902</v>
      </c>
    </row>
    <row r="1872" spans="1:22" ht="16.5" thickBot="1" x14ac:dyDescent="0.3">
      <c r="A1872" s="15"/>
      <c r="G1872" s="24"/>
      <c r="H1872" s="9" t="s">
        <v>2903</v>
      </c>
    </row>
    <row r="1873" spans="1:22" ht="16.5" thickBot="1" x14ac:dyDescent="0.3">
      <c r="A1873" s="15" t="s">
        <v>998</v>
      </c>
      <c r="B1873" s="16" t="s">
        <v>75</v>
      </c>
      <c r="C1873" s="16" t="s">
        <v>1836</v>
      </c>
      <c r="D1873" s="16">
        <v>255</v>
      </c>
      <c r="E1873" s="16">
        <v>35</v>
      </c>
      <c r="F1873" s="16">
        <v>20</v>
      </c>
      <c r="G1873" s="24" t="s">
        <v>2273</v>
      </c>
      <c r="I1873" t="s">
        <v>1718</v>
      </c>
      <c r="J1873" t="s">
        <v>1996</v>
      </c>
      <c r="K1873">
        <v>97</v>
      </c>
      <c r="L1873">
        <f>VLOOKUP(K1873,Sheet4!$A$2:$B$73,2,FALSE)</f>
        <v>730</v>
      </c>
      <c r="M1873" t="s">
        <v>2043</v>
      </c>
      <c r="N1873">
        <f t="shared" si="38"/>
        <v>270</v>
      </c>
      <c r="O1873" t="s">
        <v>85</v>
      </c>
      <c r="P1873" t="s">
        <v>80</v>
      </c>
      <c r="Q1873" t="s">
        <v>80</v>
      </c>
      <c r="R1873">
        <v>560</v>
      </c>
      <c r="S1873" t="s">
        <v>79</v>
      </c>
      <c r="T1873" t="s">
        <v>82</v>
      </c>
      <c r="U1873" t="s">
        <v>82</v>
      </c>
      <c r="V1873" t="s">
        <v>2050</v>
      </c>
    </row>
    <row r="1874" spans="1:22" ht="16.5" thickBot="1" x14ac:dyDescent="0.3">
      <c r="A1874" s="15" t="s">
        <v>1023</v>
      </c>
      <c r="B1874" s="16" t="s">
        <v>1700</v>
      </c>
      <c r="C1874" s="16" t="s">
        <v>1893</v>
      </c>
      <c r="D1874" s="16">
        <v>255</v>
      </c>
      <c r="E1874" s="16">
        <v>55</v>
      </c>
      <c r="F1874" s="16">
        <v>19</v>
      </c>
      <c r="G1874" s="24" t="s">
        <v>2237</v>
      </c>
      <c r="I1874" t="s">
        <v>77</v>
      </c>
      <c r="J1874" t="s">
        <v>1719</v>
      </c>
      <c r="K1874">
        <v>111</v>
      </c>
      <c r="L1874">
        <f>VLOOKUP(K1874,Sheet4!$A$2:$B$73,2,FALSE)</f>
        <v>1090</v>
      </c>
      <c r="M1874" t="s">
        <v>2042</v>
      </c>
      <c r="N1874">
        <f t="shared" si="38"/>
        <v>240</v>
      </c>
      <c r="O1874" t="s">
        <v>85</v>
      </c>
      <c r="P1874" t="s">
        <v>80</v>
      </c>
      <c r="Q1874" t="s">
        <v>80</v>
      </c>
      <c r="R1874">
        <v>420</v>
      </c>
      <c r="S1874" t="s">
        <v>79</v>
      </c>
      <c r="T1874" t="s">
        <v>82</v>
      </c>
      <c r="U1874" t="s">
        <v>82</v>
      </c>
      <c r="V1874" t="s">
        <v>2050</v>
      </c>
    </row>
    <row r="1875" spans="1:22" ht="16.5" thickBot="1" x14ac:dyDescent="0.3">
      <c r="A1875" s="15" t="s">
        <v>299</v>
      </c>
      <c r="B1875" s="16" t="s">
        <v>75</v>
      </c>
      <c r="C1875" s="16" t="s">
        <v>1889</v>
      </c>
      <c r="D1875" s="16">
        <v>235</v>
      </c>
      <c r="E1875" s="16">
        <v>85</v>
      </c>
      <c r="F1875" s="16">
        <v>16</v>
      </c>
      <c r="G1875" s="24" t="s">
        <v>2303</v>
      </c>
      <c r="I1875" t="s">
        <v>77</v>
      </c>
      <c r="J1875" t="s">
        <v>84</v>
      </c>
      <c r="K1875" t="s">
        <v>2001</v>
      </c>
      <c r="L1875" t="s">
        <v>2088</v>
      </c>
      <c r="M1875" t="s">
        <v>2039</v>
      </c>
      <c r="N1875">
        <f t="shared" si="38"/>
        <v>160</v>
      </c>
      <c r="O1875" t="s">
        <v>2053</v>
      </c>
      <c r="P1875" t="s">
        <v>2081</v>
      </c>
      <c r="Q1875" t="s">
        <v>2081</v>
      </c>
      <c r="R1875" t="s">
        <v>2081</v>
      </c>
      <c r="S1875" t="s">
        <v>79</v>
      </c>
      <c r="T1875" t="s">
        <v>82</v>
      </c>
      <c r="U1875" t="s">
        <v>82</v>
      </c>
      <c r="V1875">
        <v>10</v>
      </c>
    </row>
    <row r="1876" spans="1:22" ht="16.5" thickBot="1" x14ac:dyDescent="0.3">
      <c r="A1876" s="15" t="s">
        <v>1025</v>
      </c>
      <c r="B1876" s="16" t="s">
        <v>1702</v>
      </c>
      <c r="C1876" s="16" t="s">
        <v>1810</v>
      </c>
      <c r="D1876" s="16">
        <v>255</v>
      </c>
      <c r="E1876" s="16">
        <v>40</v>
      </c>
      <c r="F1876" s="16">
        <v>20</v>
      </c>
      <c r="G1876" s="24" t="s">
        <v>2332</v>
      </c>
      <c r="H1876" s="9" t="s">
        <v>2929</v>
      </c>
      <c r="I1876" t="s">
        <v>77</v>
      </c>
      <c r="J1876" t="s">
        <v>1996</v>
      </c>
      <c r="K1876">
        <v>101</v>
      </c>
      <c r="L1876">
        <f>VLOOKUP(K1876,Sheet4!$A$2:$B$73,2,FALSE)</f>
        <v>825</v>
      </c>
      <c r="M1876" t="s">
        <v>2043</v>
      </c>
      <c r="N1876">
        <f t="shared" si="38"/>
        <v>270</v>
      </c>
      <c r="O1876" t="s">
        <v>85</v>
      </c>
      <c r="P1876" t="s">
        <v>2067</v>
      </c>
      <c r="Q1876" t="s">
        <v>80</v>
      </c>
      <c r="R1876">
        <v>240</v>
      </c>
      <c r="S1876" t="s">
        <v>79</v>
      </c>
      <c r="T1876" t="s">
        <v>2051</v>
      </c>
      <c r="U1876" t="s">
        <v>82</v>
      </c>
      <c r="V1876" t="s">
        <v>2050</v>
      </c>
    </row>
    <row r="1877" spans="1:22" ht="16.5" thickBot="1" x14ac:dyDescent="0.3">
      <c r="A1877" s="15"/>
      <c r="G1877" s="24"/>
      <c r="H1877" s="9" t="s">
        <v>2930</v>
      </c>
    </row>
    <row r="1878" spans="1:22" ht="16.5" thickBot="1" x14ac:dyDescent="0.3">
      <c r="A1878" s="15"/>
      <c r="G1878" s="24"/>
      <c r="H1878" s="9" t="s">
        <v>2931</v>
      </c>
    </row>
    <row r="1879" spans="1:22" ht="16.5" thickBot="1" x14ac:dyDescent="0.3">
      <c r="A1879" s="15" t="s">
        <v>1026</v>
      </c>
      <c r="B1879" s="16" t="s">
        <v>1697</v>
      </c>
      <c r="C1879" s="16" t="s">
        <v>1926</v>
      </c>
      <c r="D1879" s="16">
        <v>225</v>
      </c>
      <c r="E1879" s="16">
        <v>75</v>
      </c>
      <c r="F1879" s="16">
        <v>16</v>
      </c>
      <c r="G1879" s="24" t="s">
        <v>2185</v>
      </c>
      <c r="H1879" s="9" t="s">
        <v>2840</v>
      </c>
      <c r="I1879" t="s">
        <v>77</v>
      </c>
      <c r="J1879" t="s">
        <v>84</v>
      </c>
      <c r="K1879" t="s">
        <v>2006</v>
      </c>
      <c r="L1879" t="s">
        <v>2120</v>
      </c>
      <c r="M1879" t="s">
        <v>2044</v>
      </c>
      <c r="N1879">
        <f t="shared" si="38"/>
        <v>170</v>
      </c>
      <c r="O1879" t="s">
        <v>2053</v>
      </c>
      <c r="P1879" t="s">
        <v>2081</v>
      </c>
      <c r="Q1879" t="s">
        <v>2081</v>
      </c>
      <c r="R1879" t="s">
        <v>2081</v>
      </c>
      <c r="S1879" t="s">
        <v>79</v>
      </c>
      <c r="T1879" t="s">
        <v>82</v>
      </c>
      <c r="U1879" t="s">
        <v>82</v>
      </c>
      <c r="V1879">
        <v>10</v>
      </c>
    </row>
    <row r="1880" spans="1:22" ht="16.5" thickBot="1" x14ac:dyDescent="0.3">
      <c r="A1880" s="15"/>
      <c r="G1880" s="24"/>
      <c r="H1880" s="9" t="s">
        <v>2841</v>
      </c>
    </row>
    <row r="1881" spans="1:22" ht="16.5" thickBot="1" x14ac:dyDescent="0.3">
      <c r="A1881" s="15"/>
      <c r="G1881" s="24"/>
      <c r="H1881" s="9" t="s">
        <v>2842</v>
      </c>
    </row>
    <row r="1882" spans="1:22" ht="16.5" thickBot="1" x14ac:dyDescent="0.3">
      <c r="A1882" s="15" t="s">
        <v>1027</v>
      </c>
      <c r="B1882" s="16" t="s">
        <v>1697</v>
      </c>
      <c r="C1882" s="16" t="s">
        <v>1927</v>
      </c>
      <c r="D1882" s="16">
        <v>185</v>
      </c>
      <c r="E1882" s="16">
        <v>65</v>
      </c>
      <c r="F1882" s="16">
        <v>14</v>
      </c>
      <c r="G1882" s="24" t="s">
        <v>2178</v>
      </c>
      <c r="H1882" s="9" t="s">
        <v>2819</v>
      </c>
      <c r="I1882" t="s">
        <v>1718</v>
      </c>
      <c r="J1882" t="s">
        <v>1720</v>
      </c>
      <c r="K1882">
        <v>86</v>
      </c>
      <c r="L1882">
        <f>VLOOKUP(K1882,Sheet4!$A$2:$B$73,2,FALSE)</f>
        <v>530</v>
      </c>
      <c r="M1882" t="s">
        <v>2041</v>
      </c>
      <c r="N1882">
        <f t="shared" si="38"/>
        <v>210</v>
      </c>
      <c r="O1882" t="s">
        <v>2052</v>
      </c>
      <c r="P1882" t="s">
        <v>80</v>
      </c>
      <c r="Q1882" t="s">
        <v>80</v>
      </c>
      <c r="R1882">
        <v>440</v>
      </c>
      <c r="S1882" t="s">
        <v>79</v>
      </c>
      <c r="T1882" t="s">
        <v>82</v>
      </c>
      <c r="U1882" t="s">
        <v>82</v>
      </c>
      <c r="V1882" t="s">
        <v>2050</v>
      </c>
    </row>
    <row r="1883" spans="1:22" ht="16.5" thickBot="1" x14ac:dyDescent="0.3">
      <c r="A1883" s="15"/>
      <c r="G1883" s="24"/>
      <c r="H1883" s="9" t="s">
        <v>2820</v>
      </c>
    </row>
    <row r="1884" spans="1:22" ht="16.5" thickBot="1" x14ac:dyDescent="0.3">
      <c r="A1884" s="15"/>
      <c r="G1884" s="24"/>
      <c r="H1884" s="9" t="s">
        <v>2821</v>
      </c>
    </row>
    <row r="1885" spans="1:22" ht="16.5" thickBot="1" x14ac:dyDescent="0.3">
      <c r="A1885" s="15">
        <v>65289</v>
      </c>
      <c r="B1885" s="16" t="s">
        <v>1706</v>
      </c>
      <c r="C1885" s="16" t="s">
        <v>2450</v>
      </c>
      <c r="D1885" s="16">
        <v>255</v>
      </c>
      <c r="E1885" s="16">
        <v>70</v>
      </c>
      <c r="F1885" s="16">
        <v>16</v>
      </c>
      <c r="G1885" s="24" t="s">
        <v>2406</v>
      </c>
      <c r="H1885" s="9" t="s">
        <v>2412</v>
      </c>
      <c r="I1885" t="s">
        <v>77</v>
      </c>
      <c r="J1885" t="s">
        <v>84</v>
      </c>
      <c r="K1885" t="s">
        <v>2005</v>
      </c>
      <c r="L1885" t="s">
        <v>2126</v>
      </c>
      <c r="M1885" t="s">
        <v>78</v>
      </c>
      <c r="N1885">
        <f t="shared" si="38"/>
        <v>180</v>
      </c>
      <c r="O1885" t="s">
        <v>2053</v>
      </c>
      <c r="P1885" t="s">
        <v>2081</v>
      </c>
      <c r="Q1885" t="s">
        <v>2081</v>
      </c>
      <c r="R1885" t="s">
        <v>2081</v>
      </c>
      <c r="S1885" t="s">
        <v>2638</v>
      </c>
      <c r="T1885" t="s">
        <v>82</v>
      </c>
      <c r="U1885" t="s">
        <v>82</v>
      </c>
      <c r="V1885">
        <v>10</v>
      </c>
    </row>
    <row r="1886" spans="1:22" ht="16.5" thickBot="1" x14ac:dyDescent="0.3">
      <c r="A1886" s="15"/>
      <c r="G1886" s="24"/>
      <c r="H1886" s="9" t="s">
        <v>2413</v>
      </c>
    </row>
    <row r="1887" spans="1:22" ht="16.5" thickBot="1" x14ac:dyDescent="0.3">
      <c r="A1887" s="15"/>
      <c r="G1887" s="24"/>
      <c r="H1887" s="9" t="s">
        <v>2414</v>
      </c>
    </row>
    <row r="1888" spans="1:22" ht="16.5" thickBot="1" x14ac:dyDescent="0.3">
      <c r="A1888" s="15" t="s">
        <v>1028</v>
      </c>
      <c r="B1888" s="16" t="s">
        <v>1702</v>
      </c>
      <c r="C1888" s="16" t="s">
        <v>1765</v>
      </c>
      <c r="D1888" s="16">
        <v>195</v>
      </c>
      <c r="E1888" s="16">
        <v>60</v>
      </c>
      <c r="F1888" s="16">
        <v>14</v>
      </c>
      <c r="G1888" s="24" t="s">
        <v>2337</v>
      </c>
      <c r="H1888" s="9" t="s">
        <v>2942</v>
      </c>
      <c r="I1888" t="s">
        <v>1718</v>
      </c>
      <c r="J1888" t="s">
        <v>1720</v>
      </c>
      <c r="K1888">
        <v>86</v>
      </c>
      <c r="L1888">
        <f>VLOOKUP(K1888,Sheet4!$A$2:$B$73,2,FALSE)</f>
        <v>530</v>
      </c>
      <c r="M1888" t="s">
        <v>2041</v>
      </c>
      <c r="N1888">
        <f>IF(M1888="L",120,IF(M1888="M", 130, IF(M1888="N",140, IF(M1888="P",150,IF(M1888="Q",160,IF(M1888="R",170,IF(M1888="S",180,IF(M1888="T",190,IF(M1888="H",210, IF(M1888="V",240,IF(M1888="W",270,IF(M1888="Y",300,"error"))))))))))))</f>
        <v>210</v>
      </c>
      <c r="O1888" t="s">
        <v>2052</v>
      </c>
      <c r="P1888" t="s">
        <v>81</v>
      </c>
      <c r="Q1888" t="s">
        <v>81</v>
      </c>
      <c r="R1888">
        <v>500</v>
      </c>
      <c r="S1888" t="s">
        <v>79</v>
      </c>
      <c r="T1888" t="s">
        <v>82</v>
      </c>
      <c r="U1888" t="s">
        <v>82</v>
      </c>
      <c r="V1888" t="s">
        <v>2050</v>
      </c>
    </row>
    <row r="1889" spans="1:22" ht="16.5" thickBot="1" x14ac:dyDescent="0.3">
      <c r="A1889" s="15"/>
      <c r="G1889" s="24"/>
      <c r="H1889" s="9" t="s">
        <v>2943</v>
      </c>
    </row>
    <row r="1890" spans="1:22" ht="16.5" thickBot="1" x14ac:dyDescent="0.3">
      <c r="A1890" s="15"/>
      <c r="G1890" s="24"/>
      <c r="H1890" s="9" t="s">
        <v>2944</v>
      </c>
    </row>
    <row r="1891" spans="1:22" ht="16.5" thickBot="1" x14ac:dyDescent="0.3">
      <c r="A1891" s="15">
        <v>10103</v>
      </c>
      <c r="B1891" s="16" t="s">
        <v>1705</v>
      </c>
      <c r="C1891" s="16" t="s">
        <v>2505</v>
      </c>
      <c r="D1891" s="16">
        <v>265</v>
      </c>
      <c r="E1891" s="16">
        <v>70</v>
      </c>
      <c r="F1891" s="16">
        <v>16</v>
      </c>
      <c r="G1891" s="24" t="s">
        <v>2506</v>
      </c>
      <c r="I1891" t="s">
        <v>77</v>
      </c>
      <c r="J1891" t="s">
        <v>1719</v>
      </c>
      <c r="K1891">
        <v>112</v>
      </c>
      <c r="L1891">
        <f>VLOOKUP(K1891,Sheet4!$A$2:$B$73,2,FALSE)</f>
        <v>1120</v>
      </c>
      <c r="M1891" t="s">
        <v>2045</v>
      </c>
      <c r="N1891">
        <f>IF(M1891="L",120,IF(M1891="M", 130, IF(M1891="N",140, IF(M1891="P",150,IF(M1891="Q",160,IF(M1891="R",170,IF(M1891="S",180,IF(M1891="T",190,IF(M1891="H",210, IF(M1891="V",240,IF(M1891="W",270,IF(M1891="Y",300,"error"))))))))))))</f>
        <v>190</v>
      </c>
      <c r="O1891" t="s">
        <v>2052</v>
      </c>
      <c r="P1891" t="s">
        <v>80</v>
      </c>
      <c r="Q1891" t="s">
        <v>80</v>
      </c>
      <c r="R1891">
        <v>800</v>
      </c>
      <c r="S1891" t="s">
        <v>2643</v>
      </c>
      <c r="T1891" t="s">
        <v>82</v>
      </c>
      <c r="U1891" t="s">
        <v>82</v>
      </c>
      <c r="V1891" t="s">
        <v>2050</v>
      </c>
    </row>
    <row r="1892" spans="1:22" ht="16.5" thickBot="1" x14ac:dyDescent="0.3">
      <c r="A1892" s="15">
        <v>893</v>
      </c>
      <c r="B1892" s="16" t="s">
        <v>1706</v>
      </c>
      <c r="C1892" s="16" t="s">
        <v>2460</v>
      </c>
      <c r="D1892" s="16">
        <v>10.5</v>
      </c>
      <c r="E1892" s="16">
        <v>90</v>
      </c>
      <c r="F1892" s="16">
        <v>15</v>
      </c>
      <c r="G1892" s="24" t="s">
        <v>2434</v>
      </c>
      <c r="H1892" s="9" t="s">
        <v>2632</v>
      </c>
      <c r="I1892" t="s">
        <v>77</v>
      </c>
      <c r="J1892" t="s">
        <v>84</v>
      </c>
      <c r="K1892">
        <v>109</v>
      </c>
      <c r="L1892">
        <f>VLOOKUP(K1892,Sheet4!$A$2:$B$73,2,FALSE)</f>
        <v>1030</v>
      </c>
      <c r="M1892" t="s">
        <v>2039</v>
      </c>
      <c r="N1892">
        <f>IF(M1892="L",120,IF(M1892="M", 130, IF(M1892="N",140, IF(M1892="P",150,IF(M1892="Q",160,IF(M1892="R",170,IF(M1892="S",180,IF(M1892="T",190,IF(M1892="H",210, IF(M1892="V",240,IF(M1892="W",270,IF(M1892="Y",300,"error"))))))))))))</f>
        <v>160</v>
      </c>
      <c r="O1892" t="s">
        <v>2054</v>
      </c>
      <c r="P1892" t="s">
        <v>2081</v>
      </c>
      <c r="Q1892" t="s">
        <v>2081</v>
      </c>
      <c r="R1892" t="s">
        <v>2081</v>
      </c>
      <c r="S1892" t="s">
        <v>2638</v>
      </c>
      <c r="T1892" t="s">
        <v>2051</v>
      </c>
      <c r="U1892" t="s">
        <v>82</v>
      </c>
      <c r="V1892">
        <v>6</v>
      </c>
    </row>
    <row r="1893" spans="1:22" ht="16.5" thickBot="1" x14ac:dyDescent="0.3">
      <c r="A1893" s="15"/>
      <c r="G1893" s="24"/>
      <c r="H1893" s="9" t="s">
        <v>2633</v>
      </c>
    </row>
    <row r="1894" spans="1:22" ht="16.5" thickBot="1" x14ac:dyDescent="0.3">
      <c r="A1894" s="15"/>
      <c r="G1894" s="24"/>
      <c r="H1894" s="9" t="s">
        <v>2634</v>
      </c>
    </row>
    <row r="1895" spans="1:22" ht="16.5" thickBot="1" x14ac:dyDescent="0.3">
      <c r="A1895" s="15">
        <v>7005</v>
      </c>
      <c r="B1895" s="16" t="s">
        <v>1706</v>
      </c>
      <c r="C1895" s="16" t="s">
        <v>2446</v>
      </c>
      <c r="D1895" s="16">
        <v>235</v>
      </c>
      <c r="E1895" s="16">
        <v>75</v>
      </c>
      <c r="F1895" s="16">
        <v>15</v>
      </c>
      <c r="G1895" s="24" t="s">
        <v>2402</v>
      </c>
      <c r="H1895" s="9" t="s">
        <v>2659</v>
      </c>
      <c r="I1895" t="s">
        <v>77</v>
      </c>
      <c r="J1895" t="s">
        <v>1719</v>
      </c>
      <c r="K1895">
        <v>109</v>
      </c>
      <c r="L1895">
        <f>VLOOKUP(K1895,Sheet4!$A$2:$B$73,2,FALSE)</f>
        <v>1030</v>
      </c>
      <c r="M1895" t="s">
        <v>2045</v>
      </c>
      <c r="N1895">
        <f>IF(M1895="L",120,IF(M1895="M", 130, IF(M1895="N",140, IF(M1895="P",150,IF(M1895="Q",160,IF(M1895="R",170,IF(M1895="S",180,IF(M1895="T",190,IF(M1895="H",210, IF(M1895="V",240,IF(M1895="W",270,IF(M1895="Y",300,"error"))))))))))))</f>
        <v>190</v>
      </c>
      <c r="O1895" t="s">
        <v>2052</v>
      </c>
      <c r="P1895" t="s">
        <v>80</v>
      </c>
      <c r="Q1895" t="s">
        <v>80</v>
      </c>
      <c r="R1895">
        <v>420</v>
      </c>
      <c r="S1895" t="s">
        <v>79</v>
      </c>
      <c r="T1895" t="s">
        <v>82</v>
      </c>
      <c r="U1895" t="s">
        <v>82</v>
      </c>
      <c r="V1895" t="s">
        <v>2050</v>
      </c>
    </row>
    <row r="1896" spans="1:22" ht="16.5" thickBot="1" x14ac:dyDescent="0.3">
      <c r="A1896" s="15"/>
      <c r="G1896" s="24"/>
      <c r="H1896" s="9" t="s">
        <v>2660</v>
      </c>
    </row>
    <row r="1897" spans="1:22" ht="16.5" thickBot="1" x14ac:dyDescent="0.3">
      <c r="A1897" s="15"/>
      <c r="G1897" s="24"/>
      <c r="H1897" s="9" t="s">
        <v>2661</v>
      </c>
    </row>
    <row r="1898" spans="1:22" ht="16.5" thickBot="1" x14ac:dyDescent="0.3">
      <c r="A1898" s="15">
        <v>8843</v>
      </c>
      <c r="B1898" s="16" t="s">
        <v>1706</v>
      </c>
      <c r="C1898" s="16" t="s">
        <v>2460</v>
      </c>
      <c r="D1898" s="16">
        <v>12.5</v>
      </c>
      <c r="E1898" s="16">
        <v>90</v>
      </c>
      <c r="F1898" s="16">
        <v>20</v>
      </c>
      <c r="G1898" s="24" t="s">
        <v>2434</v>
      </c>
      <c r="H1898" s="9" t="s">
        <v>2632</v>
      </c>
      <c r="I1898" t="s">
        <v>77</v>
      </c>
      <c r="J1898" t="s">
        <v>84</v>
      </c>
      <c r="K1898">
        <v>121</v>
      </c>
      <c r="L1898">
        <f>VLOOKUP(K1898,Sheet4!$A$2:$B$73,2,FALSE)</f>
        <v>1450</v>
      </c>
      <c r="M1898" t="s">
        <v>2039</v>
      </c>
      <c r="N1898">
        <f>IF(M1898="L",120,IF(M1898="M", 130, IF(M1898="N",140, IF(M1898="P",150,IF(M1898="Q",160,IF(M1898="R",170,IF(M1898="S",180,IF(M1898="T",190,IF(M1898="H",210, IF(M1898="V",240,IF(M1898="W",270,IF(M1898="Y",300,"error"))))))))))))</f>
        <v>160</v>
      </c>
      <c r="O1898" t="s">
        <v>2053</v>
      </c>
      <c r="P1898" t="s">
        <v>2081</v>
      </c>
      <c r="Q1898" t="s">
        <v>2081</v>
      </c>
      <c r="R1898" t="s">
        <v>2081</v>
      </c>
      <c r="S1898" t="s">
        <v>2638</v>
      </c>
      <c r="T1898" t="s">
        <v>2051</v>
      </c>
      <c r="U1898" t="s">
        <v>82</v>
      </c>
      <c r="V1898">
        <v>10</v>
      </c>
    </row>
    <row r="1899" spans="1:22" ht="16.5" thickBot="1" x14ac:dyDescent="0.3">
      <c r="A1899" s="15"/>
      <c r="G1899" s="24"/>
      <c r="H1899" s="9" t="s">
        <v>2633</v>
      </c>
    </row>
    <row r="1900" spans="1:22" ht="16.5" thickBot="1" x14ac:dyDescent="0.3">
      <c r="A1900" s="15"/>
      <c r="G1900" s="24"/>
      <c r="H1900" s="9" t="s">
        <v>2634</v>
      </c>
    </row>
    <row r="1901" spans="1:22" ht="16.5" thickBot="1" x14ac:dyDescent="0.3">
      <c r="A1901" s="15">
        <v>19118</v>
      </c>
      <c r="B1901" s="16" t="s">
        <v>1705</v>
      </c>
      <c r="C1901" s="16" t="s">
        <v>2571</v>
      </c>
      <c r="D1901" s="16">
        <v>225</v>
      </c>
      <c r="E1901" s="16">
        <v>60</v>
      </c>
      <c r="F1901" s="16">
        <v>17</v>
      </c>
      <c r="G1901" s="24" t="s">
        <v>2572</v>
      </c>
      <c r="I1901" t="s">
        <v>1718</v>
      </c>
      <c r="J1901" t="s">
        <v>1719</v>
      </c>
      <c r="K1901">
        <v>99</v>
      </c>
      <c r="L1901">
        <f>VLOOKUP(K1901,Sheet4!$A$2:$B$73,2,FALSE)</f>
        <v>775</v>
      </c>
      <c r="M1901" t="s">
        <v>2042</v>
      </c>
      <c r="N1901">
        <f>IF(M1901="L",120,IF(M1901="M", 130, IF(M1901="N",140, IF(M1901="P",150,IF(M1901="Q",160,IF(M1901="R",170,IF(M1901="S",180,IF(M1901="T",190,IF(M1901="H",210, IF(M1901="V",240,IF(M1901="W",270,IF(M1901="Y",300,"error"))))))))))))</f>
        <v>240</v>
      </c>
      <c r="O1901" t="s">
        <v>2052</v>
      </c>
      <c r="P1901" t="s">
        <v>80</v>
      </c>
      <c r="Q1901" t="s">
        <v>80</v>
      </c>
      <c r="R1901">
        <v>340</v>
      </c>
      <c r="S1901" t="s">
        <v>79</v>
      </c>
      <c r="T1901" t="s">
        <v>82</v>
      </c>
      <c r="U1901" t="s">
        <v>82</v>
      </c>
      <c r="V1901" t="s">
        <v>2050</v>
      </c>
    </row>
    <row r="1902" spans="1:22" ht="16.5" thickBot="1" x14ac:dyDescent="0.3">
      <c r="A1902" s="15">
        <v>21724</v>
      </c>
      <c r="B1902" s="16" t="s">
        <v>1705</v>
      </c>
      <c r="C1902" s="16" t="s">
        <v>2511</v>
      </c>
      <c r="D1902" s="16">
        <v>195</v>
      </c>
      <c r="E1902" s="16">
        <v>60</v>
      </c>
      <c r="F1902" s="16">
        <v>15</v>
      </c>
      <c r="G1902" s="24" t="s">
        <v>2512</v>
      </c>
      <c r="I1902" t="s">
        <v>1718</v>
      </c>
      <c r="J1902" t="s">
        <v>1719</v>
      </c>
      <c r="K1902">
        <v>88</v>
      </c>
      <c r="L1902">
        <f>VLOOKUP(K1902,Sheet4!$A$2:$B$73,2,FALSE)</f>
        <v>560</v>
      </c>
      <c r="M1902" t="s">
        <v>2041</v>
      </c>
      <c r="N1902">
        <f>IF(M1902="L",120,IF(M1902="M", 130, IF(M1902="N",140, IF(M1902="P",150,IF(M1902="Q",160,IF(M1902="R",170,IF(M1902="S",180,IF(M1902="T",190,IF(M1902="H",210, IF(M1902="V",240,IF(M1902="W",270,IF(M1902="Y",300,"error"))))))))))))</f>
        <v>210</v>
      </c>
      <c r="O1902" t="s">
        <v>2052</v>
      </c>
      <c r="P1902" t="s">
        <v>80</v>
      </c>
      <c r="Q1902" t="s">
        <v>80</v>
      </c>
      <c r="R1902">
        <v>420</v>
      </c>
      <c r="S1902" t="s">
        <v>79</v>
      </c>
      <c r="T1902" t="s">
        <v>82</v>
      </c>
      <c r="U1902" t="s">
        <v>82</v>
      </c>
      <c r="V1902" t="s">
        <v>2050</v>
      </c>
    </row>
    <row r="1903" spans="1:22" ht="16.5" thickBot="1" x14ac:dyDescent="0.3">
      <c r="A1903" s="15">
        <v>12929</v>
      </c>
      <c r="B1903" s="16" t="s">
        <v>1705</v>
      </c>
      <c r="C1903" s="16" t="s">
        <v>2575</v>
      </c>
      <c r="D1903" s="16">
        <v>245</v>
      </c>
      <c r="E1903" s="16">
        <v>55</v>
      </c>
      <c r="F1903" s="16">
        <v>19</v>
      </c>
      <c r="G1903" s="24" t="s">
        <v>2576</v>
      </c>
      <c r="I1903" t="s">
        <v>77</v>
      </c>
      <c r="J1903" t="s">
        <v>1719</v>
      </c>
      <c r="K1903">
        <v>103</v>
      </c>
      <c r="L1903">
        <f>VLOOKUP(K1903,Sheet4!$A$2:$B$73,2,FALSE)</f>
        <v>875</v>
      </c>
      <c r="M1903" t="s">
        <v>2041</v>
      </c>
      <c r="N1903">
        <f>IF(M1903="L",120,IF(M1903="M", 130, IF(M1903="N",140, IF(M1903="P",150,IF(M1903="Q",160,IF(M1903="R",170,IF(M1903="S",180,IF(M1903="T",190,IF(M1903="H",210, IF(M1903="V",240,IF(M1903="W",270,IF(M1903="Y",300,"error"))))))))))))</f>
        <v>210</v>
      </c>
      <c r="O1903" t="s">
        <v>2052</v>
      </c>
      <c r="P1903" t="s">
        <v>80</v>
      </c>
      <c r="Q1903" t="s">
        <v>80</v>
      </c>
      <c r="R1903">
        <v>440</v>
      </c>
      <c r="S1903" t="s">
        <v>79</v>
      </c>
      <c r="T1903" t="s">
        <v>2051</v>
      </c>
      <c r="U1903" t="s">
        <v>82</v>
      </c>
      <c r="V1903" t="s">
        <v>2050</v>
      </c>
    </row>
    <row r="1904" spans="1:22" ht="16.5" thickBot="1" x14ac:dyDescent="0.3">
      <c r="A1904" s="15">
        <v>14515</v>
      </c>
      <c r="B1904" s="16" t="s">
        <v>1705</v>
      </c>
      <c r="C1904" s="16" t="s">
        <v>2511</v>
      </c>
      <c r="D1904" s="16">
        <v>195</v>
      </c>
      <c r="E1904" s="16">
        <v>70</v>
      </c>
      <c r="F1904" s="16">
        <v>14</v>
      </c>
      <c r="G1904" s="24" t="s">
        <v>2512</v>
      </c>
      <c r="I1904" t="s">
        <v>1718</v>
      </c>
      <c r="J1904" t="s">
        <v>1719</v>
      </c>
      <c r="K1904">
        <v>91</v>
      </c>
      <c r="L1904">
        <f>VLOOKUP(K1904,Sheet4!$A$2:$B$73,2,FALSE)</f>
        <v>615</v>
      </c>
      <c r="M1904" t="s">
        <v>2041</v>
      </c>
      <c r="N1904">
        <f>IF(M1904="L",120,IF(M1904="M", 130, IF(M1904="N",140, IF(M1904="P",150,IF(M1904="Q",160,IF(M1904="R",170,IF(M1904="S",180,IF(M1904="T",190,IF(M1904="H",210, IF(M1904="V",240,IF(M1904="W",270,IF(M1904="Y",300,"error"))))))))))))</f>
        <v>210</v>
      </c>
      <c r="O1904" t="s">
        <v>2052</v>
      </c>
      <c r="P1904" t="s">
        <v>80</v>
      </c>
      <c r="Q1904" t="s">
        <v>80</v>
      </c>
      <c r="R1904">
        <v>420</v>
      </c>
      <c r="S1904" t="s">
        <v>79</v>
      </c>
      <c r="T1904" t="s">
        <v>82</v>
      </c>
      <c r="U1904" t="s">
        <v>82</v>
      </c>
      <c r="V1904" t="s">
        <v>2050</v>
      </c>
    </row>
    <row r="1905" spans="1:22" ht="16.5" thickBot="1" x14ac:dyDescent="0.3">
      <c r="A1905" s="15">
        <v>16681</v>
      </c>
      <c r="B1905" s="16" t="s">
        <v>1706</v>
      </c>
      <c r="C1905" s="16" t="s">
        <v>2450</v>
      </c>
      <c r="D1905" s="16">
        <v>265</v>
      </c>
      <c r="E1905" s="16">
        <v>65</v>
      </c>
      <c r="F1905" s="16">
        <v>17</v>
      </c>
      <c r="G1905" s="24" t="s">
        <v>2406</v>
      </c>
      <c r="H1905" s="9" t="s">
        <v>2412</v>
      </c>
      <c r="I1905" t="s">
        <v>77</v>
      </c>
      <c r="J1905" t="s">
        <v>84</v>
      </c>
      <c r="K1905">
        <v>120</v>
      </c>
      <c r="L1905">
        <f>VLOOKUP(K1905,Sheet4!$A$2:$B$73,2,FALSE)</f>
        <v>1400</v>
      </c>
      <c r="M1905" t="s">
        <v>78</v>
      </c>
      <c r="N1905">
        <f>IF(M1905="L",120,IF(M1905="M", 130, IF(M1905="N",140, IF(M1905="P",150,IF(M1905="Q",160,IF(M1905="R",170,IF(M1905="S",180,IF(M1905="T",190,IF(M1905="H",210, IF(M1905="V",240,IF(M1905="W",270,IF(M1905="Y",300,"error"))))))))))))</f>
        <v>180</v>
      </c>
      <c r="O1905" t="s">
        <v>2053</v>
      </c>
      <c r="P1905" t="s">
        <v>2081</v>
      </c>
      <c r="Q1905" t="s">
        <v>2081</v>
      </c>
      <c r="R1905" t="s">
        <v>2081</v>
      </c>
      <c r="S1905" t="s">
        <v>2638</v>
      </c>
      <c r="T1905" t="s">
        <v>82</v>
      </c>
      <c r="U1905" t="s">
        <v>82</v>
      </c>
      <c r="V1905">
        <v>10</v>
      </c>
    </row>
    <row r="1906" spans="1:22" ht="16.5" thickBot="1" x14ac:dyDescent="0.3">
      <c r="A1906" s="15"/>
      <c r="G1906" s="24"/>
      <c r="H1906" s="9" t="s">
        <v>2413</v>
      </c>
    </row>
    <row r="1907" spans="1:22" ht="16.5" thickBot="1" x14ac:dyDescent="0.3">
      <c r="A1907" s="15"/>
      <c r="G1907" s="24"/>
      <c r="H1907" s="9" t="s">
        <v>2414</v>
      </c>
    </row>
    <row r="1908" spans="1:22" ht="16.5" thickBot="1" x14ac:dyDescent="0.3">
      <c r="A1908" s="15">
        <v>36365</v>
      </c>
      <c r="B1908" s="16" t="s">
        <v>1706</v>
      </c>
      <c r="C1908" s="16" t="s">
        <v>2446</v>
      </c>
      <c r="D1908" s="16">
        <v>215</v>
      </c>
      <c r="E1908" s="16">
        <v>70</v>
      </c>
      <c r="F1908" s="16">
        <v>15</v>
      </c>
      <c r="G1908" s="24" t="s">
        <v>2402</v>
      </c>
      <c r="H1908" s="9" t="s">
        <v>2659</v>
      </c>
      <c r="I1908" t="s">
        <v>1718</v>
      </c>
      <c r="J1908" t="s">
        <v>1719</v>
      </c>
      <c r="K1908">
        <v>98</v>
      </c>
      <c r="L1908">
        <f>VLOOKUP(K1908,Sheet4!$A$2:$B$73,2,FALSE)</f>
        <v>750</v>
      </c>
      <c r="M1908" t="s">
        <v>2045</v>
      </c>
      <c r="N1908">
        <f>IF(M1908="L",120,IF(M1908="M", 130, IF(M1908="N",140, IF(M1908="P",150,IF(M1908="Q",160,IF(M1908="R",170,IF(M1908="S",180,IF(M1908="T",190,IF(M1908="H",210, IF(M1908="V",240,IF(M1908="W",270,IF(M1908="Y",300,"error"))))))))))))</f>
        <v>190</v>
      </c>
      <c r="O1908" t="s">
        <v>2052</v>
      </c>
      <c r="P1908" t="s">
        <v>80</v>
      </c>
      <c r="Q1908" t="s">
        <v>80</v>
      </c>
      <c r="R1908">
        <v>560</v>
      </c>
      <c r="S1908" t="s">
        <v>79</v>
      </c>
      <c r="T1908" t="s">
        <v>82</v>
      </c>
      <c r="U1908" t="s">
        <v>82</v>
      </c>
      <c r="V1908" t="s">
        <v>2050</v>
      </c>
    </row>
    <row r="1909" spans="1:22" ht="16.5" thickBot="1" x14ac:dyDescent="0.3">
      <c r="A1909" s="15"/>
      <c r="G1909" s="24"/>
      <c r="H1909" s="9" t="s">
        <v>2660</v>
      </c>
    </row>
    <row r="1910" spans="1:22" ht="16.5" thickBot="1" x14ac:dyDescent="0.3">
      <c r="A1910" s="15"/>
      <c r="G1910" s="24"/>
      <c r="H1910" s="9" t="s">
        <v>2661</v>
      </c>
    </row>
    <row r="1911" spans="1:22" ht="16.5" thickBot="1" x14ac:dyDescent="0.3">
      <c r="A1911" s="15">
        <v>63681</v>
      </c>
      <c r="B1911" s="16" t="s">
        <v>1706</v>
      </c>
      <c r="C1911" s="16" t="s">
        <v>2450</v>
      </c>
      <c r="D1911" s="16">
        <v>265</v>
      </c>
      <c r="E1911" s="16">
        <v>60</v>
      </c>
      <c r="F1911" s="16">
        <v>18</v>
      </c>
      <c r="G1911" s="24" t="s">
        <v>2406</v>
      </c>
      <c r="H1911" s="9" t="s">
        <v>2412</v>
      </c>
      <c r="I1911" t="s">
        <v>77</v>
      </c>
      <c r="J1911" t="s">
        <v>84</v>
      </c>
      <c r="K1911" t="s">
        <v>2021</v>
      </c>
      <c r="L1911" t="s">
        <v>2125</v>
      </c>
      <c r="M1911" t="s">
        <v>78</v>
      </c>
      <c r="N1911">
        <f>IF(M1911="L",120,IF(M1911="M", 130, IF(M1911="N",140, IF(M1911="P",150,IF(M1911="Q",160,IF(M1911="R",170,IF(M1911="S",180,IF(M1911="T",190,IF(M1911="H",210, IF(M1911="V",240,IF(M1911="W",270,IF(M1911="Y",300,"error"))))))))))))</f>
        <v>180</v>
      </c>
      <c r="O1911" t="s">
        <v>2053</v>
      </c>
      <c r="P1911" t="s">
        <v>2081</v>
      </c>
      <c r="Q1911" t="s">
        <v>2081</v>
      </c>
      <c r="R1911" t="s">
        <v>2081</v>
      </c>
      <c r="S1911" t="s">
        <v>79</v>
      </c>
      <c r="T1911" t="s">
        <v>82</v>
      </c>
      <c r="U1911" t="s">
        <v>82</v>
      </c>
      <c r="V1911">
        <v>10</v>
      </c>
    </row>
    <row r="1912" spans="1:22" ht="16.5" thickBot="1" x14ac:dyDescent="0.3">
      <c r="A1912" s="15"/>
      <c r="G1912" s="24"/>
      <c r="H1912" s="9" t="s">
        <v>2413</v>
      </c>
    </row>
    <row r="1913" spans="1:22" ht="16.5" thickBot="1" x14ac:dyDescent="0.3">
      <c r="A1913" s="15"/>
      <c r="G1913" s="24"/>
      <c r="H1913" s="9" t="s">
        <v>2414</v>
      </c>
    </row>
    <row r="1914" spans="1:22" ht="16.5" thickBot="1" x14ac:dyDescent="0.3">
      <c r="A1914" s="15">
        <v>37618</v>
      </c>
      <c r="B1914" s="16" t="s">
        <v>1706</v>
      </c>
      <c r="C1914" s="16" t="s">
        <v>2460</v>
      </c>
      <c r="D1914" s="16">
        <v>285</v>
      </c>
      <c r="E1914" s="16">
        <v>75</v>
      </c>
      <c r="F1914" s="16">
        <v>16</v>
      </c>
      <c r="G1914" s="24" t="s">
        <v>2434</v>
      </c>
      <c r="H1914" s="9" t="s">
        <v>2632</v>
      </c>
      <c r="I1914" t="s">
        <v>77</v>
      </c>
      <c r="J1914" t="s">
        <v>84</v>
      </c>
      <c r="K1914" t="s">
        <v>2028</v>
      </c>
      <c r="L1914" t="s">
        <v>2123</v>
      </c>
      <c r="M1914" t="s">
        <v>2039</v>
      </c>
      <c r="N1914">
        <f>IF(M1914="L",120,IF(M1914="M", 130, IF(M1914="N",140, IF(M1914="P",150,IF(M1914="Q",160,IF(M1914="R",170,IF(M1914="S",180,IF(M1914="T",190,IF(M1914="H",210, IF(M1914="V",240,IF(M1914="W",270,IF(M1914="Y",300,"error"))))))))))))</f>
        <v>160</v>
      </c>
      <c r="O1914" t="s">
        <v>2054</v>
      </c>
      <c r="P1914" t="s">
        <v>2081</v>
      </c>
      <c r="Q1914" t="s">
        <v>2081</v>
      </c>
      <c r="R1914" t="s">
        <v>2081</v>
      </c>
      <c r="S1914" t="s">
        <v>2638</v>
      </c>
      <c r="T1914" t="s">
        <v>82</v>
      </c>
      <c r="U1914" t="s">
        <v>82</v>
      </c>
      <c r="V1914">
        <v>6</v>
      </c>
    </row>
    <row r="1915" spans="1:22" ht="16.5" thickBot="1" x14ac:dyDescent="0.3">
      <c r="A1915" s="15"/>
      <c r="G1915" s="24"/>
      <c r="H1915" s="9" t="s">
        <v>2633</v>
      </c>
    </row>
    <row r="1916" spans="1:22" ht="16.5" thickBot="1" x14ac:dyDescent="0.3">
      <c r="A1916" s="15"/>
      <c r="G1916" s="24"/>
      <c r="H1916" s="9" t="s">
        <v>2634</v>
      </c>
    </row>
    <row r="1917" spans="1:22" ht="16.5" thickBot="1" x14ac:dyDescent="0.3">
      <c r="A1917" s="15">
        <v>60363</v>
      </c>
      <c r="B1917" s="16" t="s">
        <v>1706</v>
      </c>
      <c r="C1917" s="16" t="s">
        <v>2443</v>
      </c>
      <c r="D1917" s="16">
        <v>165</v>
      </c>
      <c r="E1917" s="16">
        <v>70</v>
      </c>
      <c r="F1917" s="16">
        <v>14</v>
      </c>
      <c r="G1917" s="24" t="s">
        <v>2399</v>
      </c>
      <c r="H1917" s="9" t="s">
        <v>2662</v>
      </c>
      <c r="I1917" t="s">
        <v>1718</v>
      </c>
      <c r="J1917" t="s">
        <v>1719</v>
      </c>
      <c r="K1917">
        <v>81</v>
      </c>
      <c r="L1917">
        <f>VLOOKUP(K1917,Sheet4!$A$2:$B$73,2,FALSE)</f>
        <v>462</v>
      </c>
      <c r="M1917" t="s">
        <v>2045</v>
      </c>
      <c r="N1917">
        <f>IF(M1917="L",120,IF(M1917="M", 130, IF(M1917="N",140, IF(M1917="P",150,IF(M1917="Q",160,IF(M1917="R",170,IF(M1917="S",180,IF(M1917="T",190,IF(M1917="H",210, IF(M1917="V",240,IF(M1917="W",270,IF(M1917="Y",300,"error"))))))))))))</f>
        <v>190</v>
      </c>
      <c r="O1917" t="s">
        <v>2052</v>
      </c>
      <c r="P1917" t="s">
        <v>80</v>
      </c>
      <c r="Q1917" t="s">
        <v>80</v>
      </c>
      <c r="R1917">
        <v>400</v>
      </c>
      <c r="S1917" t="s">
        <v>79</v>
      </c>
      <c r="T1917" t="s">
        <v>82</v>
      </c>
      <c r="U1917" t="s">
        <v>82</v>
      </c>
      <c r="V1917" t="s">
        <v>2050</v>
      </c>
    </row>
    <row r="1918" spans="1:22" ht="16.5" thickBot="1" x14ac:dyDescent="0.3">
      <c r="A1918" s="15"/>
      <c r="G1918" s="24"/>
      <c r="H1918" s="9" t="s">
        <v>2663</v>
      </c>
    </row>
    <row r="1919" spans="1:22" ht="16.5" thickBot="1" x14ac:dyDescent="0.3">
      <c r="A1919" s="15"/>
      <c r="G1919" s="24"/>
      <c r="H1919" s="9" t="s">
        <v>2664</v>
      </c>
    </row>
    <row r="1920" spans="1:22" ht="16.5" thickBot="1" x14ac:dyDescent="0.3">
      <c r="A1920" s="15">
        <v>41656</v>
      </c>
      <c r="B1920" s="16" t="s">
        <v>1706</v>
      </c>
      <c r="C1920" s="16" t="s">
        <v>2443</v>
      </c>
      <c r="D1920" s="16">
        <v>205</v>
      </c>
      <c r="E1920" s="16">
        <v>65</v>
      </c>
      <c r="F1920" s="16">
        <v>15</v>
      </c>
      <c r="G1920" s="24" t="s">
        <v>2399</v>
      </c>
      <c r="H1920" s="9" t="s">
        <v>2662</v>
      </c>
      <c r="I1920" t="s">
        <v>77</v>
      </c>
      <c r="J1920" t="s">
        <v>1719</v>
      </c>
      <c r="K1920">
        <v>99</v>
      </c>
      <c r="L1920">
        <f>VLOOKUP(K1920,Sheet4!$A$2:$B$73,2,FALSE)</f>
        <v>775</v>
      </c>
      <c r="M1920" t="s">
        <v>2041</v>
      </c>
      <c r="N1920">
        <f>IF(M1920="L",120,IF(M1920="M", 130, IF(M1920="N",140, IF(M1920="P",150,IF(M1920="Q",160,IF(M1920="R",170,IF(M1920="S",180,IF(M1920="T",190,IF(M1920="H",210, IF(M1920="V",240,IF(M1920="W",270,IF(M1920="Y",300,"error"))))))))))))</f>
        <v>210</v>
      </c>
      <c r="O1920" t="s">
        <v>85</v>
      </c>
      <c r="P1920" t="s">
        <v>80</v>
      </c>
      <c r="Q1920" t="s">
        <v>80</v>
      </c>
      <c r="R1920">
        <v>400</v>
      </c>
      <c r="S1920" t="s">
        <v>79</v>
      </c>
      <c r="T1920" t="s">
        <v>82</v>
      </c>
      <c r="U1920" t="s">
        <v>82</v>
      </c>
      <c r="V1920" t="s">
        <v>2050</v>
      </c>
    </row>
    <row r="1921" spans="1:22" ht="16.5" thickBot="1" x14ac:dyDescent="0.3">
      <c r="A1921" s="15"/>
      <c r="G1921" s="24"/>
      <c r="H1921" s="9" t="s">
        <v>2663</v>
      </c>
    </row>
    <row r="1922" spans="1:22" ht="16.5" thickBot="1" x14ac:dyDescent="0.3">
      <c r="A1922" s="15"/>
      <c r="G1922" s="24"/>
      <c r="H1922" s="9" t="s">
        <v>2664</v>
      </c>
    </row>
    <row r="1923" spans="1:22" ht="16.5" thickBot="1" x14ac:dyDescent="0.3">
      <c r="A1923" s="15" t="s">
        <v>941</v>
      </c>
      <c r="B1923" s="16" t="s">
        <v>1703</v>
      </c>
      <c r="C1923" s="16" t="s">
        <v>1850</v>
      </c>
      <c r="D1923" s="16">
        <v>225</v>
      </c>
      <c r="E1923" s="16">
        <v>45</v>
      </c>
      <c r="F1923" s="16">
        <v>19</v>
      </c>
      <c r="G1923" s="24" t="s">
        <v>2174</v>
      </c>
      <c r="H1923" s="9" t="s">
        <v>2788</v>
      </c>
      <c r="I1923" t="s">
        <v>1718</v>
      </c>
      <c r="J1923" t="s">
        <v>1719</v>
      </c>
      <c r="K1923">
        <v>92</v>
      </c>
      <c r="L1923">
        <f>VLOOKUP(K1923,Sheet4!$A$2:$B$73,2,FALSE)</f>
        <v>630</v>
      </c>
      <c r="M1923" t="s">
        <v>2043</v>
      </c>
      <c r="N1923">
        <f>IF(M1923="L",120,IF(M1923="M", 130, IF(M1923="N",140, IF(M1923="P",150,IF(M1923="Q",160,IF(M1923="R",170,IF(M1923="S",180,IF(M1923="T",190,IF(M1923="H",210, IF(M1923="V",240,IF(M1923="W",270,IF(M1923="Y",300,"error"))))))))))))</f>
        <v>270</v>
      </c>
      <c r="O1923" t="s">
        <v>2052</v>
      </c>
      <c r="P1923" t="s">
        <v>80</v>
      </c>
      <c r="Q1923" t="s">
        <v>80</v>
      </c>
      <c r="R1923">
        <v>140</v>
      </c>
      <c r="S1923" t="s">
        <v>79</v>
      </c>
      <c r="T1923" t="s">
        <v>82</v>
      </c>
      <c r="U1923" t="s">
        <v>82</v>
      </c>
      <c r="V1923" t="s">
        <v>2050</v>
      </c>
    </row>
    <row r="1924" spans="1:22" ht="16.5" thickBot="1" x14ac:dyDescent="0.3">
      <c r="A1924" s="15"/>
      <c r="G1924" s="24"/>
      <c r="H1924" s="9" t="s">
        <v>2789</v>
      </c>
    </row>
    <row r="1925" spans="1:22" ht="16.5" thickBot="1" x14ac:dyDescent="0.3">
      <c r="A1925" s="15"/>
      <c r="G1925" s="24"/>
      <c r="H1925" s="9" t="s">
        <v>2790</v>
      </c>
    </row>
    <row r="1926" spans="1:22" ht="16.5" thickBot="1" x14ac:dyDescent="0.3">
      <c r="A1926" s="15" t="s">
        <v>1030</v>
      </c>
      <c r="B1926" s="16" t="s">
        <v>1697</v>
      </c>
      <c r="C1926" s="16" t="s">
        <v>1884</v>
      </c>
      <c r="D1926" s="16">
        <v>275</v>
      </c>
      <c r="E1926" s="16">
        <v>40</v>
      </c>
      <c r="F1926" s="16">
        <v>17</v>
      </c>
      <c r="G1926" s="24" t="s">
        <v>2202</v>
      </c>
      <c r="H1926" s="9" t="s">
        <v>2896</v>
      </c>
      <c r="I1926" t="s">
        <v>1718</v>
      </c>
      <c r="J1926" t="s">
        <v>1995</v>
      </c>
      <c r="K1926">
        <v>98</v>
      </c>
      <c r="L1926">
        <f>VLOOKUP(K1926,Sheet4!$A$2:$B$73,2,FALSE)</f>
        <v>750</v>
      </c>
      <c r="M1926" t="s">
        <v>2043</v>
      </c>
      <c r="N1926">
        <f>IF(M1926="L",120,IF(M1926="M", 130, IF(M1926="N",140, IF(M1926="P",150,IF(M1926="Q",160,IF(M1926="R",170,IF(M1926="S",180,IF(M1926="T",190,IF(M1926="H",210, IF(M1926="V",240,IF(M1926="W",270,IF(M1926="Y",300,"error"))))))))))))</f>
        <v>270</v>
      </c>
      <c r="O1926" t="s">
        <v>2052</v>
      </c>
      <c r="P1926" t="s">
        <v>2067</v>
      </c>
      <c r="Q1926" t="s">
        <v>80</v>
      </c>
      <c r="R1926">
        <v>300</v>
      </c>
      <c r="S1926" t="s">
        <v>79</v>
      </c>
      <c r="T1926" t="s">
        <v>82</v>
      </c>
      <c r="U1926" t="s">
        <v>82</v>
      </c>
      <c r="V1926">
        <v>4</v>
      </c>
    </row>
    <row r="1927" spans="1:22" ht="16.5" thickBot="1" x14ac:dyDescent="0.3">
      <c r="A1927" s="15"/>
      <c r="G1927" s="24"/>
      <c r="H1927" s="9" t="s">
        <v>2897</v>
      </c>
    </row>
    <row r="1928" spans="1:22" ht="16.5" thickBot="1" x14ac:dyDescent="0.3">
      <c r="A1928" s="15"/>
      <c r="G1928" s="24"/>
      <c r="H1928" s="9" t="s">
        <v>2898</v>
      </c>
    </row>
    <row r="1929" spans="1:22" ht="16.5" thickBot="1" x14ac:dyDescent="0.3">
      <c r="A1929" s="15">
        <v>62023</v>
      </c>
      <c r="B1929" s="16" t="s">
        <v>1706</v>
      </c>
      <c r="C1929" s="16" t="s">
        <v>2450</v>
      </c>
      <c r="D1929" s="16">
        <v>265</v>
      </c>
      <c r="E1929" s="16">
        <v>70</v>
      </c>
      <c r="F1929" s="16">
        <v>16</v>
      </c>
      <c r="G1929" s="24" t="s">
        <v>2406</v>
      </c>
      <c r="H1929" s="9" t="s">
        <v>2412</v>
      </c>
      <c r="I1929" t="s">
        <v>77</v>
      </c>
      <c r="J1929" t="s">
        <v>84</v>
      </c>
      <c r="K1929" t="s">
        <v>1999</v>
      </c>
      <c r="L1929" t="s">
        <v>2089</v>
      </c>
      <c r="M1929" t="s">
        <v>78</v>
      </c>
      <c r="N1929">
        <f>IF(M1929="L",120,IF(M1929="M", 130, IF(M1929="N",140, IF(M1929="P",150,IF(M1929="Q",160,IF(M1929="R",170,IF(M1929="S",180,IF(M1929="T",190,IF(M1929="H",210, IF(M1929="V",240,IF(M1929="W",270,IF(M1929="Y",300,"error"))))))))))))</f>
        <v>180</v>
      </c>
      <c r="O1929" t="s">
        <v>2053</v>
      </c>
      <c r="P1929" t="s">
        <v>2081</v>
      </c>
      <c r="Q1929" t="s">
        <v>2081</v>
      </c>
      <c r="R1929" t="s">
        <v>2081</v>
      </c>
      <c r="S1929" t="s">
        <v>2638</v>
      </c>
      <c r="T1929" t="s">
        <v>82</v>
      </c>
      <c r="U1929" t="s">
        <v>82</v>
      </c>
      <c r="V1929">
        <v>10</v>
      </c>
    </row>
    <row r="1930" spans="1:22" ht="16.5" thickBot="1" x14ac:dyDescent="0.3">
      <c r="A1930" s="15"/>
      <c r="G1930" s="24"/>
      <c r="H1930" s="9" t="s">
        <v>2413</v>
      </c>
    </row>
    <row r="1931" spans="1:22" ht="16.5" thickBot="1" x14ac:dyDescent="0.3">
      <c r="A1931" s="15"/>
      <c r="G1931" s="24"/>
      <c r="H1931" s="9" t="s">
        <v>2414</v>
      </c>
    </row>
    <row r="1932" spans="1:22" ht="16.5" thickBot="1" x14ac:dyDescent="0.3">
      <c r="A1932" s="15">
        <v>76297</v>
      </c>
      <c r="B1932" s="16" t="s">
        <v>1705</v>
      </c>
      <c r="C1932" s="16" t="s">
        <v>2575</v>
      </c>
      <c r="D1932" s="16">
        <v>215</v>
      </c>
      <c r="E1932" s="16">
        <v>70</v>
      </c>
      <c r="F1932" s="16">
        <v>16</v>
      </c>
      <c r="G1932" s="24" t="s">
        <v>2576</v>
      </c>
      <c r="I1932" t="s">
        <v>77</v>
      </c>
      <c r="J1932" t="s">
        <v>1719</v>
      </c>
      <c r="K1932">
        <v>100</v>
      </c>
      <c r="L1932">
        <f>VLOOKUP(K1932,Sheet4!$A$2:$B$73,2,FALSE)</f>
        <v>800</v>
      </c>
      <c r="M1932" t="s">
        <v>2041</v>
      </c>
      <c r="N1932">
        <f>IF(M1932="L",120,IF(M1932="M", 130, IF(M1932="N",140, IF(M1932="P",150,IF(M1932="Q",160,IF(M1932="R",170,IF(M1932="S",180,IF(M1932="T",190,IF(M1932="H",210, IF(M1932="V",240,IF(M1932="W",270,IF(M1932="Y",300,"error"))))))))))))</f>
        <v>210</v>
      </c>
      <c r="O1932" t="s">
        <v>2052</v>
      </c>
      <c r="P1932" t="s">
        <v>80</v>
      </c>
      <c r="Q1932" t="s">
        <v>80</v>
      </c>
      <c r="R1932">
        <v>440</v>
      </c>
      <c r="S1932" t="s">
        <v>79</v>
      </c>
      <c r="T1932" t="s">
        <v>2051</v>
      </c>
      <c r="U1932" t="s">
        <v>82</v>
      </c>
      <c r="V1932" t="s">
        <v>2050</v>
      </c>
    </row>
    <row r="1933" spans="1:22" ht="16.5" thickBot="1" x14ac:dyDescent="0.3">
      <c r="A1933" s="15">
        <v>71918</v>
      </c>
      <c r="B1933" s="16" t="s">
        <v>1706</v>
      </c>
      <c r="C1933" s="16" t="s">
        <v>2467</v>
      </c>
      <c r="D1933" s="16">
        <v>185</v>
      </c>
      <c r="E1933" s="16">
        <v>70</v>
      </c>
      <c r="F1933" s="16">
        <v>13</v>
      </c>
      <c r="G1933" s="24" t="s">
        <v>2441</v>
      </c>
      <c r="H1933" s="9" t="s">
        <v>2665</v>
      </c>
      <c r="I1933" t="s">
        <v>1718</v>
      </c>
      <c r="J1933" t="s">
        <v>1720</v>
      </c>
      <c r="K1933">
        <v>85</v>
      </c>
      <c r="L1933">
        <f>VLOOKUP(K1933,Sheet4!$A$2:$B$73,2,FALSE)</f>
        <v>515</v>
      </c>
      <c r="M1933" t="s">
        <v>78</v>
      </c>
      <c r="N1933">
        <f>IF(M1933="L",120,IF(M1933="M", 130, IF(M1933="N",140, IF(M1933="P",150,IF(M1933="Q",160,IF(M1933="R",170,IF(M1933="S",180,IF(M1933="T",190,IF(M1933="H",210, IF(M1933="V",240,IF(M1933="W",270,IF(M1933="Y",300,"error"))))))))))))</f>
        <v>180</v>
      </c>
      <c r="O1933" t="s">
        <v>2052</v>
      </c>
      <c r="P1933" t="s">
        <v>80</v>
      </c>
      <c r="Q1933" t="s">
        <v>81</v>
      </c>
      <c r="R1933">
        <v>540</v>
      </c>
      <c r="S1933" t="s">
        <v>79</v>
      </c>
      <c r="T1933" t="s">
        <v>82</v>
      </c>
      <c r="U1933" t="s">
        <v>82</v>
      </c>
      <c r="V1933" t="s">
        <v>2050</v>
      </c>
    </row>
    <row r="1934" spans="1:22" ht="16.5" thickBot="1" x14ac:dyDescent="0.3">
      <c r="A1934" s="15"/>
      <c r="G1934" s="24"/>
      <c r="H1934" s="9" t="s">
        <v>2666</v>
      </c>
    </row>
    <row r="1935" spans="1:22" ht="16.5" thickBot="1" x14ac:dyDescent="0.3">
      <c r="A1935" s="15"/>
      <c r="G1935" s="24"/>
      <c r="H1935" s="9" t="s">
        <v>2667</v>
      </c>
    </row>
    <row r="1936" spans="1:22" ht="16.5" thickBot="1" x14ac:dyDescent="0.3">
      <c r="A1936" s="15" t="s">
        <v>1507</v>
      </c>
      <c r="B1936" s="16" t="s">
        <v>1703</v>
      </c>
      <c r="C1936" s="16" t="s">
        <v>1806</v>
      </c>
      <c r="D1936" s="16">
        <v>265</v>
      </c>
      <c r="E1936" s="16">
        <v>75</v>
      </c>
      <c r="F1936" s="16">
        <v>16</v>
      </c>
      <c r="G1936" s="24" t="s">
        <v>2143</v>
      </c>
      <c r="H1936" s="9" t="s">
        <v>2695</v>
      </c>
      <c r="I1936" t="s">
        <v>77</v>
      </c>
      <c r="J1936" t="s">
        <v>1719</v>
      </c>
      <c r="K1936">
        <v>114</v>
      </c>
      <c r="L1936">
        <f>VLOOKUP(K1936,Sheet4!$A$2:$B$73,2,FALSE)</f>
        <v>1180</v>
      </c>
      <c r="M1936" t="s">
        <v>2045</v>
      </c>
      <c r="N1936">
        <f>IF(M1936="L",120,IF(M1936="M", 130, IF(M1936="N",140, IF(M1936="P",150,IF(M1936="Q",160,IF(M1936="R",170,IF(M1936="S",180,IF(M1936="T",190,IF(M1936="H",210, IF(M1936="V",240,IF(M1936="W",270,IF(M1936="Y",300,"error"))))))))))))</f>
        <v>190</v>
      </c>
      <c r="O1936" t="s">
        <v>2052</v>
      </c>
      <c r="P1936" t="s">
        <v>80</v>
      </c>
      <c r="Q1936" t="s">
        <v>80</v>
      </c>
      <c r="R1936">
        <v>500</v>
      </c>
      <c r="S1936" t="s">
        <v>2640</v>
      </c>
      <c r="T1936" t="s">
        <v>82</v>
      </c>
      <c r="U1936" t="s">
        <v>82</v>
      </c>
      <c r="V1936" t="s">
        <v>2050</v>
      </c>
    </row>
    <row r="1937" spans="1:22" ht="16.5" thickBot="1" x14ac:dyDescent="0.3">
      <c r="A1937" s="15"/>
      <c r="G1937" s="24"/>
      <c r="H1937" s="9" t="s">
        <v>2696</v>
      </c>
    </row>
    <row r="1938" spans="1:22" ht="16.5" thickBot="1" x14ac:dyDescent="0.3">
      <c r="A1938" s="15"/>
      <c r="G1938" s="24"/>
      <c r="H1938" s="9" t="s">
        <v>2697</v>
      </c>
    </row>
    <row r="1939" spans="1:22" ht="16.5" thickBot="1" x14ac:dyDescent="0.3">
      <c r="A1939" s="15">
        <v>73621</v>
      </c>
      <c r="B1939" s="16" t="s">
        <v>1705</v>
      </c>
      <c r="C1939" s="16" t="s">
        <v>2529</v>
      </c>
      <c r="D1939" s="16">
        <v>205</v>
      </c>
      <c r="E1939" s="16">
        <v>70</v>
      </c>
      <c r="F1939" s="16">
        <v>15</v>
      </c>
      <c r="G1939" s="24" t="s">
        <v>2530</v>
      </c>
      <c r="I1939" t="s">
        <v>77</v>
      </c>
      <c r="J1939" t="s">
        <v>1719</v>
      </c>
      <c r="K1939">
        <v>96</v>
      </c>
      <c r="L1939">
        <f>VLOOKUP(K1939,Sheet4!$A$2:$B$73,2,FALSE)</f>
        <v>710</v>
      </c>
      <c r="M1939" t="s">
        <v>2045</v>
      </c>
      <c r="N1939">
        <f>IF(M1939="L",120,IF(M1939="M", 130, IF(M1939="N",140, IF(M1939="P",150,IF(M1939="Q",160,IF(M1939="R",170,IF(M1939="S",180,IF(M1939="T",190,IF(M1939="H",210, IF(M1939="V",240,IF(M1939="W",270,IF(M1939="Y",300,"error"))))))))))))</f>
        <v>190</v>
      </c>
      <c r="O1939" t="s">
        <v>2052</v>
      </c>
      <c r="P1939" t="s">
        <v>80</v>
      </c>
      <c r="Q1939" t="s">
        <v>80</v>
      </c>
      <c r="R1939">
        <v>520</v>
      </c>
      <c r="S1939" t="s">
        <v>79</v>
      </c>
      <c r="T1939" t="s">
        <v>82</v>
      </c>
      <c r="U1939" t="s">
        <v>82</v>
      </c>
      <c r="V1939" t="s">
        <v>2050</v>
      </c>
    </row>
    <row r="1940" spans="1:22" ht="16.5" thickBot="1" x14ac:dyDescent="0.3">
      <c r="A1940" s="15">
        <v>89442</v>
      </c>
      <c r="B1940" s="16" t="s">
        <v>1706</v>
      </c>
      <c r="C1940" s="16" t="s">
        <v>2450</v>
      </c>
      <c r="D1940" s="16">
        <v>285</v>
      </c>
      <c r="E1940" s="16">
        <v>70</v>
      </c>
      <c r="F1940" s="16">
        <v>17</v>
      </c>
      <c r="G1940" s="24" t="s">
        <v>2406</v>
      </c>
      <c r="H1940" s="9" t="s">
        <v>2412</v>
      </c>
      <c r="I1940" t="s">
        <v>77</v>
      </c>
      <c r="J1940" t="s">
        <v>84</v>
      </c>
      <c r="K1940">
        <v>121</v>
      </c>
      <c r="L1940">
        <f>VLOOKUP(K1940,Sheet4!$A$2:$B$73,2,FALSE)</f>
        <v>1450</v>
      </c>
      <c r="M1940" t="s">
        <v>2044</v>
      </c>
      <c r="N1940">
        <f>IF(M1940="L",120,IF(M1940="M", 130, IF(M1940="N",140, IF(M1940="P",150,IF(M1940="Q",160,IF(M1940="R",170,IF(M1940="S",180,IF(M1940="T",190,IF(M1940="H",210, IF(M1940="V",240,IF(M1940="W",270,IF(M1940="Y",300,"error"))))))))))))</f>
        <v>170</v>
      </c>
      <c r="O1940" t="s">
        <v>2055</v>
      </c>
      <c r="P1940" t="s">
        <v>2081</v>
      </c>
      <c r="Q1940" t="s">
        <v>2081</v>
      </c>
      <c r="R1940" t="s">
        <v>2081</v>
      </c>
      <c r="S1940" t="s">
        <v>79</v>
      </c>
      <c r="T1940" t="s">
        <v>82</v>
      </c>
      <c r="U1940" t="s">
        <v>82</v>
      </c>
      <c r="V1940">
        <v>8</v>
      </c>
    </row>
    <row r="1941" spans="1:22" ht="16.5" thickBot="1" x14ac:dyDescent="0.3">
      <c r="A1941" s="15"/>
      <c r="G1941" s="24"/>
      <c r="H1941" s="9" t="s">
        <v>2413</v>
      </c>
    </row>
    <row r="1942" spans="1:22" ht="16.5" thickBot="1" x14ac:dyDescent="0.3">
      <c r="A1942" s="15"/>
      <c r="G1942" s="24"/>
      <c r="H1942" s="9" t="s">
        <v>2414</v>
      </c>
    </row>
    <row r="1943" spans="1:22" ht="16.5" thickBot="1" x14ac:dyDescent="0.3">
      <c r="A1943" s="15" t="s">
        <v>1032</v>
      </c>
      <c r="B1943" s="16" t="s">
        <v>1697</v>
      </c>
      <c r="C1943" s="16" t="s">
        <v>1928</v>
      </c>
      <c r="D1943" s="16">
        <v>225</v>
      </c>
      <c r="E1943" s="16">
        <v>70</v>
      </c>
      <c r="F1943" s="16">
        <v>16</v>
      </c>
      <c r="G1943" s="24" t="s">
        <v>2180</v>
      </c>
      <c r="H1943" s="9" t="s">
        <v>2825</v>
      </c>
      <c r="I1943" t="s">
        <v>77</v>
      </c>
      <c r="J1943" t="s">
        <v>1720</v>
      </c>
      <c r="K1943">
        <v>103</v>
      </c>
      <c r="L1943">
        <f>VLOOKUP(K1943,Sheet4!$A$2:$B$73,2,FALSE)</f>
        <v>875</v>
      </c>
      <c r="M1943" t="s">
        <v>2045</v>
      </c>
      <c r="N1943">
        <f t="shared" ref="N1943:N2028" si="39">IF(M1943="L",120,IF(M1943="M", 130, IF(M1943="N",140, IF(M1943="P",150,IF(M1943="Q",160,IF(M1943="R",170,IF(M1943="S",180,IF(M1943="T",190,IF(M1943="H",210, IF(M1943="V",240,IF(M1943="W",270,IF(M1943="Y",300,"error"))))))))))))</f>
        <v>190</v>
      </c>
      <c r="O1943" t="s">
        <v>2052</v>
      </c>
      <c r="P1943" t="s">
        <v>80</v>
      </c>
      <c r="Q1943" t="s">
        <v>80</v>
      </c>
      <c r="R1943">
        <v>780</v>
      </c>
      <c r="S1943" t="s">
        <v>79</v>
      </c>
      <c r="T1943" t="s">
        <v>82</v>
      </c>
      <c r="U1943" t="s">
        <v>82</v>
      </c>
      <c r="V1943">
        <v>4</v>
      </c>
    </row>
    <row r="1944" spans="1:22" ht="16.5" thickBot="1" x14ac:dyDescent="0.3">
      <c r="A1944" s="15"/>
      <c r="G1944" s="24"/>
      <c r="H1944" s="9" t="s">
        <v>2826</v>
      </c>
    </row>
    <row r="1945" spans="1:22" ht="16.5" thickBot="1" x14ac:dyDescent="0.3">
      <c r="A1945" s="15"/>
      <c r="G1945" s="24"/>
      <c r="H1945" s="9" t="s">
        <v>2827</v>
      </c>
    </row>
    <row r="1946" spans="1:22" ht="16.5" thickBot="1" x14ac:dyDescent="0.3">
      <c r="A1946" s="15">
        <v>95393</v>
      </c>
      <c r="B1946" s="16" t="s">
        <v>1705</v>
      </c>
      <c r="C1946" s="16" t="s">
        <v>2505</v>
      </c>
      <c r="D1946" s="16">
        <v>235</v>
      </c>
      <c r="E1946" s="16">
        <v>85</v>
      </c>
      <c r="F1946" s="16">
        <v>16</v>
      </c>
      <c r="G1946" s="24" t="s">
        <v>2506</v>
      </c>
      <c r="I1946" t="s">
        <v>77</v>
      </c>
      <c r="J1946" t="s">
        <v>1719</v>
      </c>
      <c r="K1946" t="s">
        <v>2001</v>
      </c>
      <c r="L1946" t="s">
        <v>2088</v>
      </c>
      <c r="M1946" t="s">
        <v>2044</v>
      </c>
      <c r="N1946">
        <f t="shared" si="39"/>
        <v>170</v>
      </c>
      <c r="O1946" t="s">
        <v>2053</v>
      </c>
      <c r="P1946" t="s">
        <v>2081</v>
      </c>
      <c r="Q1946" t="s">
        <v>2081</v>
      </c>
      <c r="R1946" t="s">
        <v>2081</v>
      </c>
      <c r="S1946" t="s">
        <v>79</v>
      </c>
      <c r="T1946" t="s">
        <v>82</v>
      </c>
      <c r="U1946" t="s">
        <v>82</v>
      </c>
      <c r="V1946">
        <v>10</v>
      </c>
    </row>
    <row r="1947" spans="1:22" ht="16.5" thickBot="1" x14ac:dyDescent="0.3">
      <c r="A1947" s="15">
        <v>95816</v>
      </c>
      <c r="B1947" s="16" t="s">
        <v>1705</v>
      </c>
      <c r="C1947" s="16" t="s">
        <v>2499</v>
      </c>
      <c r="D1947" s="16">
        <v>205</v>
      </c>
      <c r="E1947" s="16">
        <v>65</v>
      </c>
      <c r="F1947" s="16">
        <v>16</v>
      </c>
      <c r="G1947" s="24" t="s">
        <v>2500</v>
      </c>
      <c r="I1947" t="s">
        <v>77</v>
      </c>
      <c r="J1947" t="s">
        <v>1719</v>
      </c>
      <c r="K1947" t="s">
        <v>2020</v>
      </c>
      <c r="L1947" t="s">
        <v>2108</v>
      </c>
      <c r="M1947" t="s">
        <v>2045</v>
      </c>
      <c r="N1947">
        <f t="shared" si="39"/>
        <v>190</v>
      </c>
      <c r="O1947" t="s">
        <v>2054</v>
      </c>
      <c r="P1947" t="s">
        <v>2081</v>
      </c>
      <c r="Q1947" t="s">
        <v>2081</v>
      </c>
      <c r="R1947" t="s">
        <v>2081</v>
      </c>
      <c r="S1947" t="s">
        <v>79</v>
      </c>
      <c r="T1947" t="s">
        <v>82</v>
      </c>
      <c r="U1947" t="s">
        <v>82</v>
      </c>
      <c r="V1947">
        <v>6</v>
      </c>
    </row>
    <row r="1948" spans="1:22" ht="16.5" thickBot="1" x14ac:dyDescent="0.3">
      <c r="A1948" s="15">
        <v>82966</v>
      </c>
      <c r="B1948" s="16" t="s">
        <v>1705</v>
      </c>
      <c r="C1948" s="16" t="s">
        <v>2575</v>
      </c>
      <c r="D1948" s="16">
        <v>235</v>
      </c>
      <c r="E1948" s="16">
        <v>60</v>
      </c>
      <c r="F1948" s="16">
        <v>18</v>
      </c>
      <c r="G1948" s="24" t="s">
        <v>2576</v>
      </c>
      <c r="I1948" t="s">
        <v>77</v>
      </c>
      <c r="J1948" t="s">
        <v>1719</v>
      </c>
      <c r="K1948">
        <v>103</v>
      </c>
      <c r="L1948">
        <f>VLOOKUP(K1948,Sheet4!$A$2:$B$73,2,FALSE)</f>
        <v>875</v>
      </c>
      <c r="M1948" t="s">
        <v>2042</v>
      </c>
      <c r="N1948">
        <f t="shared" si="39"/>
        <v>240</v>
      </c>
      <c r="O1948" t="s">
        <v>2052</v>
      </c>
      <c r="P1948" t="s">
        <v>80</v>
      </c>
      <c r="Q1948" t="s">
        <v>80</v>
      </c>
      <c r="R1948">
        <v>440</v>
      </c>
      <c r="S1948" t="s">
        <v>79</v>
      </c>
      <c r="T1948" t="s">
        <v>82</v>
      </c>
      <c r="U1948" t="s">
        <v>82</v>
      </c>
      <c r="V1948" t="s">
        <v>2050</v>
      </c>
    </row>
    <row r="1949" spans="1:22" ht="16.5" thickBot="1" x14ac:dyDescent="0.3">
      <c r="A1949" s="15">
        <v>94341</v>
      </c>
      <c r="B1949" s="16" t="s">
        <v>1706</v>
      </c>
      <c r="C1949" s="16" t="s">
        <v>2443</v>
      </c>
      <c r="D1949" s="16">
        <v>185</v>
      </c>
      <c r="E1949" s="16">
        <v>65</v>
      </c>
      <c r="F1949" s="16">
        <v>15</v>
      </c>
      <c r="G1949" s="24" t="s">
        <v>2399</v>
      </c>
      <c r="H1949" s="9" t="s">
        <v>2662</v>
      </c>
      <c r="I1949" t="s">
        <v>1718</v>
      </c>
      <c r="J1949" t="s">
        <v>1719</v>
      </c>
      <c r="K1949">
        <v>88</v>
      </c>
      <c r="L1949">
        <f>VLOOKUP(K1949,Sheet4!$A$2:$B$73,2,FALSE)</f>
        <v>560</v>
      </c>
      <c r="M1949" t="s">
        <v>2041</v>
      </c>
      <c r="N1949">
        <f t="shared" si="39"/>
        <v>210</v>
      </c>
      <c r="O1949" t="s">
        <v>2052</v>
      </c>
      <c r="P1949" t="s">
        <v>80</v>
      </c>
      <c r="Q1949" t="s">
        <v>80</v>
      </c>
      <c r="R1949">
        <v>400</v>
      </c>
      <c r="S1949" t="s">
        <v>79</v>
      </c>
      <c r="T1949" t="s">
        <v>82</v>
      </c>
      <c r="U1949" t="s">
        <v>82</v>
      </c>
      <c r="V1949" t="s">
        <v>2050</v>
      </c>
    </row>
    <row r="1950" spans="1:22" ht="16.5" thickBot="1" x14ac:dyDescent="0.3">
      <c r="A1950" s="15"/>
      <c r="G1950" s="24"/>
      <c r="H1950" s="9" t="s">
        <v>2663</v>
      </c>
    </row>
    <row r="1951" spans="1:22" ht="16.5" thickBot="1" x14ac:dyDescent="0.3">
      <c r="A1951" s="15"/>
      <c r="G1951" s="24"/>
      <c r="H1951" s="9" t="s">
        <v>2664</v>
      </c>
    </row>
    <row r="1952" spans="1:22" ht="16.5" thickBot="1" x14ac:dyDescent="0.3">
      <c r="A1952" s="15" t="s">
        <v>201</v>
      </c>
      <c r="B1952" s="16" t="s">
        <v>1703</v>
      </c>
      <c r="C1952" s="16" t="s">
        <v>1816</v>
      </c>
      <c r="D1952" s="16">
        <v>185</v>
      </c>
      <c r="E1952" s="16">
        <v>55</v>
      </c>
      <c r="F1952" s="16">
        <v>15</v>
      </c>
      <c r="G1952" s="24" t="s">
        <v>2157</v>
      </c>
      <c r="H1952" s="9" t="s">
        <v>2737</v>
      </c>
      <c r="I1952" t="s">
        <v>1718</v>
      </c>
      <c r="J1952" t="s">
        <v>1719</v>
      </c>
      <c r="K1952">
        <v>82</v>
      </c>
      <c r="L1952">
        <f>VLOOKUP(K1952,Sheet4!$A$2:$B$73,2,FALSE)</f>
        <v>475</v>
      </c>
      <c r="M1952" t="s">
        <v>2045</v>
      </c>
      <c r="N1952">
        <f t="shared" si="39"/>
        <v>190</v>
      </c>
      <c r="O1952" t="s">
        <v>2052</v>
      </c>
      <c r="P1952" t="s">
        <v>81</v>
      </c>
      <c r="Q1952" t="s">
        <v>81</v>
      </c>
      <c r="R1952">
        <v>380</v>
      </c>
      <c r="S1952" t="s">
        <v>79</v>
      </c>
      <c r="T1952" t="s">
        <v>82</v>
      </c>
      <c r="U1952" t="s">
        <v>82</v>
      </c>
      <c r="V1952" t="s">
        <v>2050</v>
      </c>
    </row>
    <row r="1953" spans="1:22" ht="16.5" thickBot="1" x14ac:dyDescent="0.3">
      <c r="A1953" s="15"/>
      <c r="G1953" s="24"/>
      <c r="H1953" s="9" t="s">
        <v>2738</v>
      </c>
    </row>
    <row r="1954" spans="1:22" ht="16.5" thickBot="1" x14ac:dyDescent="0.3">
      <c r="A1954" s="15"/>
      <c r="G1954" s="24"/>
      <c r="H1954" s="9" t="s">
        <v>2739</v>
      </c>
    </row>
    <row r="1955" spans="1:22" ht="16.5" thickBot="1" x14ac:dyDescent="0.3">
      <c r="A1955" s="15" t="s">
        <v>1363</v>
      </c>
      <c r="B1955" s="16" t="s">
        <v>1703</v>
      </c>
      <c r="C1955" s="16" t="s">
        <v>1929</v>
      </c>
      <c r="D1955" s="16">
        <v>245</v>
      </c>
      <c r="E1955" s="16">
        <v>60</v>
      </c>
      <c r="F1955" s="16">
        <v>18</v>
      </c>
      <c r="G1955" s="24" t="s">
        <v>2155</v>
      </c>
      <c r="H1955" s="9" t="s">
        <v>2731</v>
      </c>
      <c r="I1955" t="s">
        <v>77</v>
      </c>
      <c r="J1955" t="s">
        <v>1719</v>
      </c>
      <c r="K1955">
        <v>104</v>
      </c>
      <c r="L1955">
        <f>VLOOKUP(K1955,Sheet4!$A$2:$B$73,2,FALSE)</f>
        <v>900</v>
      </c>
      <c r="M1955" t="s">
        <v>2041</v>
      </c>
      <c r="N1955">
        <f t="shared" si="39"/>
        <v>210</v>
      </c>
      <c r="O1955" t="s">
        <v>2052</v>
      </c>
      <c r="P1955" t="s">
        <v>80</v>
      </c>
      <c r="Q1955" t="s">
        <v>80</v>
      </c>
      <c r="R1955">
        <v>640</v>
      </c>
      <c r="S1955" t="s">
        <v>79</v>
      </c>
      <c r="T1955" t="s">
        <v>82</v>
      </c>
      <c r="U1955" t="s">
        <v>82</v>
      </c>
      <c r="V1955" t="s">
        <v>2050</v>
      </c>
    </row>
    <row r="1956" spans="1:22" ht="16.5" thickBot="1" x14ac:dyDescent="0.3">
      <c r="A1956" s="15"/>
      <c r="G1956" s="24"/>
      <c r="H1956" s="9" t="s">
        <v>2732</v>
      </c>
    </row>
    <row r="1957" spans="1:22" ht="16.5" thickBot="1" x14ac:dyDescent="0.3">
      <c r="A1957" s="15"/>
      <c r="G1957" s="24"/>
      <c r="H1957" s="9" t="s">
        <v>2733</v>
      </c>
    </row>
    <row r="1958" spans="1:22" ht="16.5" thickBot="1" x14ac:dyDescent="0.3">
      <c r="A1958" s="15" t="s">
        <v>1035</v>
      </c>
      <c r="B1958" s="16" t="s">
        <v>1697</v>
      </c>
      <c r="C1958" s="16" t="s">
        <v>1884</v>
      </c>
      <c r="D1958" s="16">
        <v>275</v>
      </c>
      <c r="E1958" s="16">
        <v>40</v>
      </c>
      <c r="F1958" s="16">
        <v>20</v>
      </c>
      <c r="G1958" s="24" t="s">
        <v>2202</v>
      </c>
      <c r="H1958" s="9" t="s">
        <v>2896</v>
      </c>
      <c r="I1958" t="s">
        <v>1718</v>
      </c>
      <c r="J1958" t="s">
        <v>1995</v>
      </c>
      <c r="K1958">
        <v>106</v>
      </c>
      <c r="L1958">
        <f>VLOOKUP(K1958,Sheet4!$A$2:$B$73,2,FALSE)</f>
        <v>950</v>
      </c>
      <c r="M1958" t="s">
        <v>2040</v>
      </c>
      <c r="N1958">
        <f t="shared" si="39"/>
        <v>300</v>
      </c>
      <c r="O1958" t="s">
        <v>85</v>
      </c>
      <c r="P1958" t="s">
        <v>2067</v>
      </c>
      <c r="Q1958" t="s">
        <v>80</v>
      </c>
      <c r="R1958">
        <v>300</v>
      </c>
      <c r="S1958" t="s">
        <v>79</v>
      </c>
      <c r="T1958" t="s">
        <v>82</v>
      </c>
      <c r="U1958" t="s">
        <v>82</v>
      </c>
      <c r="V1958" t="s">
        <v>2050</v>
      </c>
    </row>
    <row r="1959" spans="1:22" ht="16.5" thickBot="1" x14ac:dyDescent="0.3">
      <c r="A1959" s="15"/>
      <c r="G1959" s="24"/>
      <c r="H1959" s="9" t="s">
        <v>2897</v>
      </c>
    </row>
    <row r="1960" spans="1:22" ht="16.5" thickBot="1" x14ac:dyDescent="0.3">
      <c r="A1960" s="15"/>
      <c r="G1960" s="24"/>
      <c r="H1960" s="9" t="s">
        <v>2898</v>
      </c>
    </row>
    <row r="1961" spans="1:22" ht="16.5" thickBot="1" x14ac:dyDescent="0.3">
      <c r="A1961" s="15" t="s">
        <v>1036</v>
      </c>
      <c r="B1961" s="16" t="s">
        <v>1697</v>
      </c>
      <c r="C1961" s="16" t="s">
        <v>1834</v>
      </c>
      <c r="D1961" s="16">
        <v>245</v>
      </c>
      <c r="E1961" s="16">
        <v>70</v>
      </c>
      <c r="F1961" s="16">
        <v>16</v>
      </c>
      <c r="G1961" s="24" t="s">
        <v>2182</v>
      </c>
      <c r="H1961" s="9" t="s">
        <v>2831</v>
      </c>
      <c r="I1961" t="s">
        <v>77</v>
      </c>
      <c r="J1961" t="s">
        <v>84</v>
      </c>
      <c r="K1961">
        <v>118</v>
      </c>
      <c r="L1961">
        <f>VLOOKUP(K1961,Sheet4!$A$2:$B$73,2,FALSE)</f>
        <v>1320</v>
      </c>
      <c r="M1961" t="s">
        <v>2044</v>
      </c>
      <c r="N1961">
        <f t="shared" si="39"/>
        <v>170</v>
      </c>
      <c r="O1961" t="s">
        <v>2053</v>
      </c>
      <c r="P1961" t="s">
        <v>2081</v>
      </c>
      <c r="Q1961" t="s">
        <v>2081</v>
      </c>
      <c r="R1961" t="s">
        <v>2081</v>
      </c>
      <c r="S1961" t="s">
        <v>2640</v>
      </c>
      <c r="T1961" t="s">
        <v>82</v>
      </c>
      <c r="U1961" t="s">
        <v>82</v>
      </c>
      <c r="V1961">
        <v>10</v>
      </c>
    </row>
    <row r="1962" spans="1:22" ht="16.5" thickBot="1" x14ac:dyDescent="0.3">
      <c r="A1962" s="15"/>
      <c r="G1962" s="24"/>
      <c r="H1962" s="9" t="s">
        <v>2832</v>
      </c>
    </row>
    <row r="1963" spans="1:22" ht="16.5" thickBot="1" x14ac:dyDescent="0.3">
      <c r="A1963" s="15"/>
      <c r="G1963" s="24"/>
      <c r="H1963" s="9" t="s">
        <v>2833</v>
      </c>
    </row>
    <row r="1964" spans="1:22" ht="16.5" thickBot="1" x14ac:dyDescent="0.3">
      <c r="A1964" s="15" t="s">
        <v>1037</v>
      </c>
      <c r="B1964" s="16" t="s">
        <v>1697</v>
      </c>
      <c r="C1964" s="16" t="s">
        <v>1766</v>
      </c>
      <c r="D1964" s="16">
        <v>215</v>
      </c>
      <c r="E1964" s="16">
        <v>85</v>
      </c>
      <c r="F1964" s="16">
        <v>16</v>
      </c>
      <c r="G1964" s="24" t="s">
        <v>2191</v>
      </c>
      <c r="H1964" s="9" t="s">
        <v>2849</v>
      </c>
      <c r="I1964" t="s">
        <v>77</v>
      </c>
      <c r="J1964" t="s">
        <v>84</v>
      </c>
      <c r="K1964" t="s">
        <v>2006</v>
      </c>
      <c r="L1964" t="s">
        <v>2120</v>
      </c>
      <c r="M1964" t="s">
        <v>2044</v>
      </c>
      <c r="N1964">
        <f t="shared" si="39"/>
        <v>170</v>
      </c>
      <c r="O1964" t="s">
        <v>2053</v>
      </c>
      <c r="P1964" t="s">
        <v>2081</v>
      </c>
      <c r="Q1964" t="s">
        <v>2081</v>
      </c>
      <c r="R1964" t="s">
        <v>2081</v>
      </c>
      <c r="S1964" t="s">
        <v>79</v>
      </c>
      <c r="T1964" t="s">
        <v>82</v>
      </c>
      <c r="U1964" t="s">
        <v>82</v>
      </c>
      <c r="V1964">
        <v>10</v>
      </c>
    </row>
    <row r="1965" spans="1:22" ht="16.5" thickBot="1" x14ac:dyDescent="0.3">
      <c r="A1965" s="15"/>
      <c r="G1965" s="24"/>
      <c r="H1965" s="9" t="s">
        <v>2850</v>
      </c>
    </row>
    <row r="1966" spans="1:22" ht="16.5" thickBot="1" x14ac:dyDescent="0.3">
      <c r="A1966" s="15"/>
      <c r="G1966" s="24"/>
      <c r="H1966" s="9" t="s">
        <v>2851</v>
      </c>
    </row>
    <row r="1967" spans="1:22" ht="16.5" thickBot="1" x14ac:dyDescent="0.3">
      <c r="A1967" s="15" t="s">
        <v>1038</v>
      </c>
      <c r="B1967" s="16" t="s">
        <v>1697</v>
      </c>
      <c r="C1967" s="30" t="s">
        <v>1925</v>
      </c>
      <c r="D1967" s="16">
        <v>225</v>
      </c>
      <c r="E1967" s="16">
        <v>75</v>
      </c>
      <c r="F1967" s="16">
        <v>15</v>
      </c>
      <c r="G1967" s="24" t="s">
        <v>2189</v>
      </c>
      <c r="H1967" s="9" t="s">
        <v>2843</v>
      </c>
      <c r="I1967" t="s">
        <v>77</v>
      </c>
      <c r="J1967" t="s">
        <v>84</v>
      </c>
      <c r="K1967">
        <v>102</v>
      </c>
      <c r="L1967">
        <f>VLOOKUP(K1967,Sheet4!$A$2:$B$73,2,FALSE)</f>
        <v>850</v>
      </c>
      <c r="M1967" t="s">
        <v>78</v>
      </c>
      <c r="N1967">
        <f t="shared" si="39"/>
        <v>180</v>
      </c>
      <c r="O1967" t="s">
        <v>2052</v>
      </c>
      <c r="P1967" t="s">
        <v>80</v>
      </c>
      <c r="Q1967" t="s">
        <v>80</v>
      </c>
      <c r="R1967">
        <v>440</v>
      </c>
      <c r="S1967" t="s">
        <v>2640</v>
      </c>
      <c r="T1967" t="s">
        <v>82</v>
      </c>
      <c r="U1967" t="s">
        <v>82</v>
      </c>
      <c r="V1967" t="s">
        <v>2050</v>
      </c>
    </row>
    <row r="1968" spans="1:22" ht="16.5" thickBot="1" x14ac:dyDescent="0.3">
      <c r="A1968" s="15"/>
      <c r="C1968" s="30"/>
      <c r="G1968" s="24"/>
      <c r="H1968" s="9" t="s">
        <v>2844</v>
      </c>
    </row>
    <row r="1969" spans="1:22" ht="16.5" thickBot="1" x14ac:dyDescent="0.3">
      <c r="A1969" s="15"/>
      <c r="C1969" s="30"/>
      <c r="G1969" s="24"/>
      <c r="H1969" s="9" t="s">
        <v>2845</v>
      </c>
    </row>
    <row r="1970" spans="1:22" ht="16.5" thickBot="1" x14ac:dyDescent="0.3">
      <c r="A1970" s="15" t="s">
        <v>401</v>
      </c>
      <c r="B1970" s="16" t="s">
        <v>75</v>
      </c>
      <c r="C1970" s="16" t="s">
        <v>1784</v>
      </c>
      <c r="D1970" s="16">
        <v>265</v>
      </c>
      <c r="E1970" s="16">
        <v>65</v>
      </c>
      <c r="F1970" s="16">
        <v>18</v>
      </c>
      <c r="G1970" s="24" t="s">
        <v>2282</v>
      </c>
      <c r="I1970" t="s">
        <v>77</v>
      </c>
      <c r="J1970" t="s">
        <v>84</v>
      </c>
      <c r="K1970">
        <v>114</v>
      </c>
      <c r="L1970">
        <f>VLOOKUP(K1970,Sheet4!$A$2:$B$73,2,FALSE)</f>
        <v>1180</v>
      </c>
      <c r="M1970" t="s">
        <v>78</v>
      </c>
      <c r="N1970">
        <f t="shared" si="39"/>
        <v>180</v>
      </c>
      <c r="O1970" t="s">
        <v>2052</v>
      </c>
      <c r="P1970" t="s">
        <v>81</v>
      </c>
      <c r="Q1970" t="s">
        <v>81</v>
      </c>
      <c r="R1970">
        <v>500</v>
      </c>
      <c r="S1970" t="s">
        <v>79</v>
      </c>
      <c r="T1970" t="s">
        <v>2051</v>
      </c>
      <c r="U1970" t="s">
        <v>82</v>
      </c>
      <c r="V1970" t="s">
        <v>2050</v>
      </c>
    </row>
    <row r="1971" spans="1:22" ht="16.5" thickBot="1" x14ac:dyDescent="0.3">
      <c r="A1971" s="15" t="s">
        <v>1040</v>
      </c>
      <c r="B1971" s="16" t="s">
        <v>1702</v>
      </c>
      <c r="C1971" s="16" t="s">
        <v>1823</v>
      </c>
      <c r="D1971" s="16">
        <v>225</v>
      </c>
      <c r="E1971" s="16">
        <v>65</v>
      </c>
      <c r="F1971" s="16">
        <v>17</v>
      </c>
      <c r="G1971" s="24" t="s">
        <v>2322</v>
      </c>
      <c r="H1971" s="9" t="s">
        <v>2917</v>
      </c>
      <c r="I1971" t="s">
        <v>77</v>
      </c>
      <c r="J1971" t="s">
        <v>1719</v>
      </c>
      <c r="K1971">
        <v>102</v>
      </c>
      <c r="L1971">
        <f>VLOOKUP(K1971,Sheet4!$A$2:$B$73,2,FALSE)</f>
        <v>850</v>
      </c>
      <c r="M1971" t="s">
        <v>2041</v>
      </c>
      <c r="N1971">
        <f t="shared" si="39"/>
        <v>210</v>
      </c>
      <c r="O1971" t="s">
        <v>2052</v>
      </c>
      <c r="P1971" t="s">
        <v>80</v>
      </c>
      <c r="Q1971" t="s">
        <v>80</v>
      </c>
      <c r="R1971">
        <v>360</v>
      </c>
      <c r="S1971" t="s">
        <v>79</v>
      </c>
      <c r="T1971" t="s">
        <v>2051</v>
      </c>
      <c r="U1971" t="s">
        <v>82</v>
      </c>
      <c r="V1971" t="s">
        <v>2050</v>
      </c>
    </row>
    <row r="1972" spans="1:22" ht="16.5" thickBot="1" x14ac:dyDescent="0.3">
      <c r="A1972" s="15"/>
      <c r="G1972" s="24"/>
      <c r="H1972" s="9" t="s">
        <v>2918</v>
      </c>
    </row>
    <row r="1973" spans="1:22" ht="16.5" thickBot="1" x14ac:dyDescent="0.3">
      <c r="A1973" s="15"/>
      <c r="G1973" s="24"/>
      <c r="H1973" s="9" t="s">
        <v>2919</v>
      </c>
    </row>
    <row r="1974" spans="1:22" ht="16.5" thickBot="1" x14ac:dyDescent="0.3">
      <c r="A1974" s="15" t="s">
        <v>1041</v>
      </c>
      <c r="B1974" s="16" t="s">
        <v>1697</v>
      </c>
      <c r="C1974" s="16" t="s">
        <v>1902</v>
      </c>
      <c r="D1974" s="16">
        <v>225</v>
      </c>
      <c r="E1974" s="16">
        <v>75</v>
      </c>
      <c r="F1974" s="16">
        <v>16</v>
      </c>
      <c r="G1974" s="24" t="s">
        <v>2197</v>
      </c>
      <c r="H1974" s="9" t="s">
        <v>2878</v>
      </c>
      <c r="I1974" t="s">
        <v>77</v>
      </c>
      <c r="J1974" t="s">
        <v>1719</v>
      </c>
      <c r="K1974">
        <v>104</v>
      </c>
      <c r="L1974">
        <f>VLOOKUP(K1974,Sheet4!$A$2:$B$73,2,FALSE)</f>
        <v>900</v>
      </c>
      <c r="M1974" t="s">
        <v>2045</v>
      </c>
      <c r="N1974">
        <f t="shared" si="39"/>
        <v>190</v>
      </c>
      <c r="O1974" t="s">
        <v>2052</v>
      </c>
      <c r="P1974" t="s">
        <v>80</v>
      </c>
      <c r="Q1974" t="s">
        <v>81</v>
      </c>
      <c r="R1974">
        <v>600</v>
      </c>
      <c r="S1974" t="s">
        <v>2640</v>
      </c>
      <c r="T1974" t="s">
        <v>82</v>
      </c>
      <c r="U1974" t="s">
        <v>82</v>
      </c>
      <c r="V1974">
        <v>4</v>
      </c>
    </row>
    <row r="1975" spans="1:22" ht="16.5" thickBot="1" x14ac:dyDescent="0.3">
      <c r="A1975" s="15"/>
      <c r="G1975" s="24"/>
      <c r="H1975" s="9" t="s">
        <v>2879</v>
      </c>
    </row>
    <row r="1976" spans="1:22" ht="16.5" thickBot="1" x14ac:dyDescent="0.3">
      <c r="A1976" s="15"/>
      <c r="G1976" s="24"/>
      <c r="H1976" s="9" t="s">
        <v>2880</v>
      </c>
    </row>
    <row r="1977" spans="1:22" ht="16.5" thickBot="1" x14ac:dyDescent="0.3">
      <c r="A1977" s="15" t="s">
        <v>1042</v>
      </c>
      <c r="B1977" s="16" t="s">
        <v>1702</v>
      </c>
      <c r="C1977" s="16" t="s">
        <v>1788</v>
      </c>
      <c r="D1977" s="16">
        <v>215</v>
      </c>
      <c r="E1977" s="16">
        <v>70</v>
      </c>
      <c r="F1977" s="16">
        <v>16</v>
      </c>
      <c r="G1977" s="24" t="s">
        <v>2320</v>
      </c>
      <c r="H1977" s="9" t="s">
        <v>2914</v>
      </c>
      <c r="I1977" t="s">
        <v>77</v>
      </c>
      <c r="J1977" t="s">
        <v>1719</v>
      </c>
      <c r="K1977">
        <v>100</v>
      </c>
      <c r="L1977">
        <f>VLOOKUP(K1977,Sheet4!$A$2:$B$73,2,FALSE)</f>
        <v>800</v>
      </c>
      <c r="M1977" t="s">
        <v>2041</v>
      </c>
      <c r="N1977">
        <f t="shared" si="39"/>
        <v>210</v>
      </c>
      <c r="O1977" t="s">
        <v>2052</v>
      </c>
      <c r="P1977" t="s">
        <v>80</v>
      </c>
      <c r="Q1977" t="s">
        <v>80</v>
      </c>
      <c r="R1977">
        <v>420</v>
      </c>
      <c r="S1977" t="s">
        <v>79</v>
      </c>
      <c r="T1977" t="s">
        <v>82</v>
      </c>
      <c r="U1977" t="s">
        <v>82</v>
      </c>
      <c r="V1977" t="s">
        <v>2050</v>
      </c>
    </row>
    <row r="1978" spans="1:22" ht="16.5" thickBot="1" x14ac:dyDescent="0.3">
      <c r="A1978" s="15"/>
      <c r="G1978" s="24"/>
      <c r="H1978" s="9" t="s">
        <v>2915</v>
      </c>
    </row>
    <row r="1979" spans="1:22" ht="16.5" thickBot="1" x14ac:dyDescent="0.3">
      <c r="A1979" s="15"/>
      <c r="G1979" s="24"/>
      <c r="H1979" s="9" t="s">
        <v>2916</v>
      </c>
    </row>
    <row r="1980" spans="1:22" ht="16.5" thickBot="1" x14ac:dyDescent="0.3">
      <c r="A1980" s="15" t="s">
        <v>1043</v>
      </c>
      <c r="B1980" s="16" t="s">
        <v>1700</v>
      </c>
      <c r="C1980" s="16" t="s">
        <v>1790</v>
      </c>
      <c r="D1980" s="16">
        <v>215</v>
      </c>
      <c r="E1980" s="16">
        <v>60</v>
      </c>
      <c r="F1980" s="16">
        <v>17</v>
      </c>
      <c r="G1980" s="24" t="s">
        <v>2234</v>
      </c>
      <c r="I1980" t="s">
        <v>77</v>
      </c>
      <c r="J1980" t="s">
        <v>1719</v>
      </c>
      <c r="K1980">
        <v>100</v>
      </c>
      <c r="L1980">
        <f>VLOOKUP(K1980,Sheet4!$A$2:$B$73,2,FALSE)</f>
        <v>800</v>
      </c>
      <c r="M1980" t="s">
        <v>2041</v>
      </c>
      <c r="N1980">
        <f t="shared" si="39"/>
        <v>210</v>
      </c>
      <c r="O1980" t="s">
        <v>85</v>
      </c>
      <c r="P1980" t="s">
        <v>80</v>
      </c>
      <c r="Q1980" t="s">
        <v>80</v>
      </c>
      <c r="R1980">
        <v>600</v>
      </c>
      <c r="S1980" t="s">
        <v>79</v>
      </c>
      <c r="T1980" t="s">
        <v>82</v>
      </c>
      <c r="U1980" t="s">
        <v>82</v>
      </c>
      <c r="V1980" t="s">
        <v>2050</v>
      </c>
    </row>
    <row r="1981" spans="1:22" ht="16.5" thickBot="1" x14ac:dyDescent="0.3">
      <c r="A1981" s="15" t="s">
        <v>1044</v>
      </c>
      <c r="B1981" s="16" t="s">
        <v>1702</v>
      </c>
      <c r="C1981" s="16" t="s">
        <v>1822</v>
      </c>
      <c r="D1981" s="16">
        <v>245</v>
      </c>
      <c r="E1981" s="16">
        <v>40</v>
      </c>
      <c r="F1981" s="16">
        <v>20</v>
      </c>
      <c r="G1981" s="24" t="s">
        <v>2334</v>
      </c>
      <c r="H1981" s="9" t="s">
        <v>2935</v>
      </c>
      <c r="I1981" t="s">
        <v>1718</v>
      </c>
      <c r="J1981" t="s">
        <v>1996</v>
      </c>
      <c r="K1981">
        <v>99</v>
      </c>
      <c r="L1981">
        <f>VLOOKUP(K1981,Sheet4!$A$2:$B$73,2,FALSE)</f>
        <v>775</v>
      </c>
      <c r="M1981" t="s">
        <v>2040</v>
      </c>
      <c r="N1981">
        <f t="shared" si="39"/>
        <v>300</v>
      </c>
      <c r="O1981" t="s">
        <v>85</v>
      </c>
      <c r="P1981" t="s">
        <v>2067</v>
      </c>
      <c r="Q1981" t="s">
        <v>80</v>
      </c>
      <c r="R1981">
        <v>240</v>
      </c>
      <c r="S1981" t="s">
        <v>79</v>
      </c>
      <c r="T1981" t="s">
        <v>82</v>
      </c>
      <c r="U1981" t="s">
        <v>82</v>
      </c>
      <c r="V1981" t="s">
        <v>2050</v>
      </c>
    </row>
    <row r="1982" spans="1:22" ht="16.5" thickBot="1" x14ac:dyDescent="0.3">
      <c r="A1982" s="15"/>
      <c r="G1982" s="24"/>
      <c r="H1982" s="9" t="s">
        <v>2936</v>
      </c>
    </row>
    <row r="1983" spans="1:22" ht="16.5" thickBot="1" x14ac:dyDescent="0.3">
      <c r="A1983" s="15"/>
      <c r="G1983" s="24"/>
      <c r="H1983" s="9" t="s">
        <v>2937</v>
      </c>
    </row>
    <row r="1984" spans="1:22" ht="16.5" thickBot="1" x14ac:dyDescent="0.3">
      <c r="A1984" s="15" t="s">
        <v>1045</v>
      </c>
      <c r="B1984" s="16" t="s">
        <v>1697</v>
      </c>
      <c r="C1984" s="16" t="s">
        <v>1848</v>
      </c>
      <c r="D1984" s="16">
        <v>245</v>
      </c>
      <c r="E1984" s="16">
        <v>70</v>
      </c>
      <c r="F1984" s="16">
        <v>16</v>
      </c>
      <c r="G1984" s="24" t="s">
        <v>2184</v>
      </c>
      <c r="H1984" s="9" t="s">
        <v>2837</v>
      </c>
      <c r="I1984" t="s">
        <v>77</v>
      </c>
      <c r="J1984" t="s">
        <v>84</v>
      </c>
      <c r="K1984">
        <v>107</v>
      </c>
      <c r="L1984">
        <f>VLOOKUP(K1984,Sheet4!$A$2:$B$73,2,FALSE)</f>
        <v>975</v>
      </c>
      <c r="M1984" t="s">
        <v>2045</v>
      </c>
      <c r="N1984">
        <f t="shared" si="39"/>
        <v>190</v>
      </c>
      <c r="O1984" t="s">
        <v>2052</v>
      </c>
      <c r="P1984" t="s">
        <v>80</v>
      </c>
      <c r="Q1984" t="s">
        <v>81</v>
      </c>
      <c r="R1984">
        <v>620</v>
      </c>
      <c r="S1984" t="s">
        <v>2640</v>
      </c>
      <c r="T1984" t="s">
        <v>82</v>
      </c>
      <c r="U1984" t="s">
        <v>82</v>
      </c>
      <c r="V1984">
        <v>4</v>
      </c>
    </row>
    <row r="1985" spans="1:22" ht="16.5" thickBot="1" x14ac:dyDescent="0.3">
      <c r="A1985" s="15"/>
      <c r="G1985" s="24"/>
      <c r="H1985" s="9" t="s">
        <v>2838</v>
      </c>
    </row>
    <row r="1986" spans="1:22" ht="16.5" thickBot="1" x14ac:dyDescent="0.3">
      <c r="A1986" s="15"/>
      <c r="G1986" s="24"/>
      <c r="H1986" s="9" t="s">
        <v>2839</v>
      </c>
    </row>
    <row r="1987" spans="1:22" ht="16.5" thickBot="1" x14ac:dyDescent="0.3">
      <c r="A1987" s="15" t="s">
        <v>1046</v>
      </c>
      <c r="B1987" s="16" t="s">
        <v>1697</v>
      </c>
      <c r="C1987" s="29" t="s">
        <v>1768</v>
      </c>
      <c r="D1987" s="16">
        <v>185</v>
      </c>
      <c r="E1987" s="16">
        <v>60</v>
      </c>
      <c r="F1987" s="16">
        <v>14</v>
      </c>
      <c r="G1987" s="24" t="s">
        <v>2177</v>
      </c>
      <c r="H1987" s="9" t="s">
        <v>2814</v>
      </c>
      <c r="I1987" t="s">
        <v>1718</v>
      </c>
      <c r="J1987" t="s">
        <v>1719</v>
      </c>
      <c r="K1987">
        <v>82</v>
      </c>
      <c r="L1987">
        <f>VLOOKUP(K1987,Sheet4!$A$2:$B$73,2,FALSE)</f>
        <v>475</v>
      </c>
      <c r="M1987" t="s">
        <v>2045</v>
      </c>
      <c r="N1987">
        <f t="shared" si="39"/>
        <v>190</v>
      </c>
      <c r="O1987" t="s">
        <v>2052</v>
      </c>
      <c r="P1987" t="s">
        <v>80</v>
      </c>
      <c r="Q1987" t="s">
        <v>81</v>
      </c>
      <c r="R1987">
        <v>440</v>
      </c>
      <c r="S1987" t="s">
        <v>79</v>
      </c>
      <c r="T1987" t="s">
        <v>82</v>
      </c>
      <c r="U1987" t="s">
        <v>82</v>
      </c>
      <c r="V1987">
        <v>4</v>
      </c>
    </row>
    <row r="1988" spans="1:22" ht="16.5" thickBot="1" x14ac:dyDescent="0.3">
      <c r="A1988" s="15"/>
      <c r="G1988" s="24"/>
      <c r="H1988" s="9" t="s">
        <v>2815</v>
      </c>
    </row>
    <row r="1989" spans="1:22" ht="16.5" thickBot="1" x14ac:dyDescent="0.3">
      <c r="A1989" s="15"/>
      <c r="G1989" s="24"/>
      <c r="H1989" s="9" t="s">
        <v>2813</v>
      </c>
    </row>
    <row r="1990" spans="1:22" ht="16.5" thickBot="1" x14ac:dyDescent="0.3">
      <c r="A1990" s="15" t="s">
        <v>1157</v>
      </c>
      <c r="B1990" s="16" t="s">
        <v>75</v>
      </c>
      <c r="C1990" s="16" t="s">
        <v>1793</v>
      </c>
      <c r="D1990" s="16">
        <v>225</v>
      </c>
      <c r="E1990" s="16">
        <v>45</v>
      </c>
      <c r="F1990" s="16">
        <v>18</v>
      </c>
      <c r="G1990" s="24" t="s">
        <v>2270</v>
      </c>
      <c r="I1990" t="s">
        <v>1718</v>
      </c>
      <c r="J1990" t="s">
        <v>1719</v>
      </c>
      <c r="K1990">
        <v>91</v>
      </c>
      <c r="L1990">
        <f>VLOOKUP(K1990,Sheet4!$A$2:$B$73,2,FALSE)</f>
        <v>615</v>
      </c>
      <c r="M1990" t="s">
        <v>2042</v>
      </c>
      <c r="N1990">
        <f t="shared" si="39"/>
        <v>240</v>
      </c>
      <c r="O1990" t="s">
        <v>2052</v>
      </c>
      <c r="P1990" t="s">
        <v>80</v>
      </c>
      <c r="Q1990" t="s">
        <v>80</v>
      </c>
      <c r="R1990">
        <v>260</v>
      </c>
      <c r="S1990" t="s">
        <v>79</v>
      </c>
      <c r="T1990" t="s">
        <v>82</v>
      </c>
      <c r="U1990" t="s">
        <v>82</v>
      </c>
      <c r="V1990" t="s">
        <v>2050</v>
      </c>
    </row>
    <row r="1991" spans="1:22" ht="16.5" thickBot="1" x14ac:dyDescent="0.3">
      <c r="A1991" s="15" t="s">
        <v>1048</v>
      </c>
      <c r="B1991" s="16" t="s">
        <v>75</v>
      </c>
      <c r="C1991" s="16" t="s">
        <v>1795</v>
      </c>
      <c r="D1991" s="16">
        <v>235</v>
      </c>
      <c r="E1991" s="16">
        <v>75</v>
      </c>
      <c r="F1991" s="16">
        <v>17</v>
      </c>
      <c r="G1991" s="24" t="s">
        <v>2295</v>
      </c>
      <c r="I1991" t="s">
        <v>77</v>
      </c>
      <c r="J1991" t="s">
        <v>84</v>
      </c>
      <c r="K1991">
        <v>109</v>
      </c>
      <c r="L1991">
        <f>VLOOKUP(K1991,Sheet4!$A$2:$B$73,2,FALSE)</f>
        <v>1030</v>
      </c>
      <c r="M1991" t="s">
        <v>2045</v>
      </c>
      <c r="N1991">
        <f t="shared" si="39"/>
        <v>190</v>
      </c>
      <c r="O1991" t="s">
        <v>2052</v>
      </c>
      <c r="P1991" t="s">
        <v>80</v>
      </c>
      <c r="Q1991" t="s">
        <v>81</v>
      </c>
      <c r="R1991">
        <v>640</v>
      </c>
      <c r="S1991" t="s">
        <v>79</v>
      </c>
      <c r="T1991" t="s">
        <v>82</v>
      </c>
      <c r="U1991" t="s">
        <v>82</v>
      </c>
      <c r="V1991" t="s">
        <v>2050</v>
      </c>
    </row>
    <row r="1992" spans="1:22" ht="16.5" thickBot="1" x14ac:dyDescent="0.3">
      <c r="A1992" s="15" t="s">
        <v>1049</v>
      </c>
      <c r="B1992" s="16" t="s">
        <v>1702</v>
      </c>
      <c r="C1992" s="16" t="s">
        <v>1810</v>
      </c>
      <c r="D1992" s="16">
        <v>255</v>
      </c>
      <c r="E1992" s="16">
        <v>35</v>
      </c>
      <c r="F1992" s="16">
        <v>20</v>
      </c>
      <c r="G1992" s="24" t="s">
        <v>2332</v>
      </c>
      <c r="H1992" s="9" t="s">
        <v>2929</v>
      </c>
      <c r="I1992" t="s">
        <v>1718</v>
      </c>
      <c r="J1992" t="s">
        <v>1996</v>
      </c>
      <c r="K1992">
        <v>97</v>
      </c>
      <c r="L1992">
        <f>VLOOKUP(K1992,Sheet4!$A$2:$B$73,2,FALSE)</f>
        <v>730</v>
      </c>
      <c r="M1992" t="s">
        <v>2040</v>
      </c>
      <c r="N1992">
        <f t="shared" si="39"/>
        <v>300</v>
      </c>
      <c r="O1992" t="s">
        <v>85</v>
      </c>
      <c r="P1992" t="s">
        <v>2067</v>
      </c>
      <c r="Q1992" t="s">
        <v>80</v>
      </c>
      <c r="R1992">
        <v>240</v>
      </c>
      <c r="S1992" t="s">
        <v>79</v>
      </c>
      <c r="T1992" t="s">
        <v>82</v>
      </c>
      <c r="U1992" t="s">
        <v>82</v>
      </c>
      <c r="V1992" t="s">
        <v>2050</v>
      </c>
    </row>
    <row r="1993" spans="1:22" ht="16.5" thickBot="1" x14ac:dyDescent="0.3">
      <c r="A1993" s="15"/>
      <c r="G1993" s="24"/>
      <c r="H1993" s="9" t="s">
        <v>2930</v>
      </c>
    </row>
    <row r="1994" spans="1:22" ht="16.5" thickBot="1" x14ac:dyDescent="0.3">
      <c r="A1994" s="15"/>
      <c r="G1994" s="24"/>
      <c r="H1994" s="9" t="s">
        <v>2931</v>
      </c>
    </row>
    <row r="1995" spans="1:22" ht="16.5" thickBot="1" x14ac:dyDescent="0.3">
      <c r="A1995" s="15" t="s">
        <v>1050</v>
      </c>
      <c r="B1995" s="16" t="s">
        <v>1702</v>
      </c>
      <c r="C1995" s="16" t="s">
        <v>1774</v>
      </c>
      <c r="D1995" s="16">
        <v>245</v>
      </c>
      <c r="E1995" s="16">
        <v>40</v>
      </c>
      <c r="F1995" s="16">
        <v>19</v>
      </c>
      <c r="G1995" s="24" t="s">
        <v>2313</v>
      </c>
      <c r="H1995" s="9" t="s">
        <v>2901</v>
      </c>
      <c r="I1995" t="s">
        <v>1718</v>
      </c>
      <c r="J1995" t="s">
        <v>1719</v>
      </c>
      <c r="K1995">
        <v>94</v>
      </c>
      <c r="L1995">
        <f>VLOOKUP(K1995,Sheet4!$A$2:$B$73,2,FALSE)</f>
        <v>670</v>
      </c>
      <c r="M1995" t="s">
        <v>2043</v>
      </c>
      <c r="N1995">
        <f t="shared" si="39"/>
        <v>270</v>
      </c>
      <c r="O1995" t="s">
        <v>85</v>
      </c>
      <c r="P1995" t="s">
        <v>80</v>
      </c>
      <c r="Q1995" t="s">
        <v>80</v>
      </c>
      <c r="R1995">
        <v>460</v>
      </c>
      <c r="S1995" t="s">
        <v>79</v>
      </c>
      <c r="T1995" t="s">
        <v>82</v>
      </c>
      <c r="U1995" t="s">
        <v>82</v>
      </c>
      <c r="V1995" t="s">
        <v>2050</v>
      </c>
    </row>
    <row r="1996" spans="1:22" ht="16.5" thickBot="1" x14ac:dyDescent="0.3">
      <c r="A1996" s="15"/>
      <c r="G1996" s="24"/>
      <c r="H1996" s="9" t="s">
        <v>2902</v>
      </c>
    </row>
    <row r="1997" spans="1:22" ht="16.5" thickBot="1" x14ac:dyDescent="0.3">
      <c r="A1997" s="15"/>
      <c r="G1997" s="24"/>
      <c r="H1997" s="9" t="s">
        <v>2903</v>
      </c>
    </row>
    <row r="1998" spans="1:22" ht="16.5" thickBot="1" x14ac:dyDescent="0.3">
      <c r="A1998" s="15" t="s">
        <v>841</v>
      </c>
      <c r="B1998" s="16" t="s">
        <v>75</v>
      </c>
      <c r="C1998" s="16" t="s">
        <v>2279</v>
      </c>
      <c r="D1998" s="16">
        <v>205</v>
      </c>
      <c r="E1998" s="16">
        <v>60</v>
      </c>
      <c r="F1998" s="16">
        <v>16</v>
      </c>
      <c r="G1998" s="24" t="s">
        <v>2276</v>
      </c>
      <c r="I1998" t="s">
        <v>1718</v>
      </c>
      <c r="J1998" t="s">
        <v>1995</v>
      </c>
      <c r="K1998">
        <v>96</v>
      </c>
      <c r="L1998">
        <f>VLOOKUP(K1998,Sheet4!$A$2:$B$73,2,FALSE)</f>
        <v>710</v>
      </c>
      <c r="M1998" t="s">
        <v>2043</v>
      </c>
      <c r="N1998">
        <f t="shared" si="39"/>
        <v>270</v>
      </c>
      <c r="O1998" t="s">
        <v>85</v>
      </c>
      <c r="P1998" t="s">
        <v>80</v>
      </c>
      <c r="Q1998" t="s">
        <v>80</v>
      </c>
      <c r="R1998">
        <v>340</v>
      </c>
      <c r="S1998" t="s">
        <v>79</v>
      </c>
      <c r="T1998" t="s">
        <v>82</v>
      </c>
      <c r="U1998" t="s">
        <v>82</v>
      </c>
      <c r="V1998" t="s">
        <v>2050</v>
      </c>
    </row>
    <row r="1999" spans="1:22" ht="16.5" thickBot="1" x14ac:dyDescent="0.3">
      <c r="A1999" s="15" t="s">
        <v>1052</v>
      </c>
      <c r="B1999" s="16" t="s">
        <v>75</v>
      </c>
      <c r="C1999" s="16" t="s">
        <v>1786</v>
      </c>
      <c r="D1999" s="16">
        <v>205</v>
      </c>
      <c r="E1999" s="16">
        <v>65</v>
      </c>
      <c r="F1999" s="16">
        <v>16</v>
      </c>
      <c r="G1999" s="24" t="s">
        <v>2242</v>
      </c>
      <c r="I1999" t="s">
        <v>1718</v>
      </c>
      <c r="J1999" t="s">
        <v>1720</v>
      </c>
      <c r="K1999">
        <v>95</v>
      </c>
      <c r="L1999">
        <f>VLOOKUP(K1999,Sheet4!$A$2:$B$73,2,FALSE)</f>
        <v>690</v>
      </c>
      <c r="M1999" t="s">
        <v>2041</v>
      </c>
      <c r="N1999">
        <f t="shared" si="39"/>
        <v>210</v>
      </c>
      <c r="O1999" t="s">
        <v>2052</v>
      </c>
      <c r="P1999" t="s">
        <v>80</v>
      </c>
      <c r="Q1999" t="s">
        <v>81</v>
      </c>
      <c r="R1999">
        <v>740</v>
      </c>
      <c r="S1999" t="s">
        <v>79</v>
      </c>
      <c r="T1999" t="s">
        <v>82</v>
      </c>
      <c r="U1999" t="s">
        <v>82</v>
      </c>
      <c r="V1999" t="s">
        <v>2050</v>
      </c>
    </row>
    <row r="2000" spans="1:22" ht="16.5" thickBot="1" x14ac:dyDescent="0.3">
      <c r="A2000" s="15" t="s">
        <v>301</v>
      </c>
      <c r="B2000" s="16" t="s">
        <v>75</v>
      </c>
      <c r="C2000" s="16" t="s">
        <v>1889</v>
      </c>
      <c r="D2000" s="16">
        <v>12.5</v>
      </c>
      <c r="E2000" s="16">
        <v>90</v>
      </c>
      <c r="F2000" s="16">
        <v>18</v>
      </c>
      <c r="G2000" s="24" t="s">
        <v>2303</v>
      </c>
      <c r="I2000" t="s">
        <v>77</v>
      </c>
      <c r="J2000" t="s">
        <v>84</v>
      </c>
      <c r="K2000">
        <v>123</v>
      </c>
      <c r="L2000">
        <v>1550</v>
      </c>
      <c r="M2000" t="s">
        <v>2039</v>
      </c>
      <c r="N2000">
        <f t="shared" si="39"/>
        <v>160</v>
      </c>
      <c r="O2000" t="s">
        <v>2053</v>
      </c>
      <c r="P2000" t="s">
        <v>2081</v>
      </c>
      <c r="Q2000" t="s">
        <v>2081</v>
      </c>
      <c r="R2000" t="s">
        <v>2081</v>
      </c>
      <c r="S2000" t="s">
        <v>79</v>
      </c>
      <c r="T2000" t="s">
        <v>82</v>
      </c>
      <c r="U2000" t="s">
        <v>82</v>
      </c>
      <c r="V2000">
        <v>10</v>
      </c>
    </row>
    <row r="2001" spans="1:22" ht="16.5" thickBot="1" x14ac:dyDescent="0.3">
      <c r="A2001" s="15" t="s">
        <v>1054</v>
      </c>
      <c r="B2001" s="16" t="s">
        <v>75</v>
      </c>
      <c r="C2001" s="16" t="s">
        <v>1786</v>
      </c>
      <c r="D2001" s="16">
        <v>225</v>
      </c>
      <c r="E2001" s="16">
        <v>60</v>
      </c>
      <c r="F2001" s="16">
        <v>16</v>
      </c>
      <c r="G2001" s="24" t="s">
        <v>2242</v>
      </c>
      <c r="I2001" t="s">
        <v>77</v>
      </c>
      <c r="J2001" t="s">
        <v>1720</v>
      </c>
      <c r="K2001">
        <v>98</v>
      </c>
      <c r="L2001">
        <f>VLOOKUP(K2001,Sheet4!$A$2:$B$73,2,FALSE)</f>
        <v>750</v>
      </c>
      <c r="M2001" t="s">
        <v>2041</v>
      </c>
      <c r="N2001">
        <f t="shared" si="39"/>
        <v>210</v>
      </c>
      <c r="O2001" t="s">
        <v>2052</v>
      </c>
      <c r="P2001" t="s">
        <v>80</v>
      </c>
      <c r="Q2001" t="s">
        <v>81</v>
      </c>
      <c r="R2001">
        <v>740</v>
      </c>
      <c r="S2001" t="s">
        <v>79</v>
      </c>
      <c r="T2001" t="s">
        <v>82</v>
      </c>
      <c r="U2001" t="s">
        <v>82</v>
      </c>
      <c r="V2001" t="s">
        <v>2050</v>
      </c>
    </row>
    <row r="2002" spans="1:22" ht="16.5" thickBot="1" x14ac:dyDescent="0.3">
      <c r="A2002" s="15" t="s">
        <v>391</v>
      </c>
      <c r="B2002" s="16" t="s">
        <v>75</v>
      </c>
      <c r="C2002" s="16" t="s">
        <v>1833</v>
      </c>
      <c r="D2002" s="16">
        <v>275</v>
      </c>
      <c r="E2002" s="16">
        <v>65</v>
      </c>
      <c r="F2002" s="16">
        <v>18</v>
      </c>
      <c r="G2002" s="24" t="s">
        <v>2300</v>
      </c>
      <c r="I2002" t="s">
        <v>77</v>
      </c>
      <c r="J2002" t="s">
        <v>84</v>
      </c>
      <c r="K2002">
        <v>116</v>
      </c>
      <c r="L2002">
        <f>VLOOKUP(K2002,Sheet4!$A$2:$B$73,2,FALSE)</f>
        <v>1250</v>
      </c>
      <c r="M2002" t="s">
        <v>2045</v>
      </c>
      <c r="N2002">
        <f t="shared" si="39"/>
        <v>190</v>
      </c>
      <c r="O2002" t="s">
        <v>2052</v>
      </c>
      <c r="P2002" t="s">
        <v>80</v>
      </c>
      <c r="Q2002" t="s">
        <v>81</v>
      </c>
      <c r="R2002">
        <v>680</v>
      </c>
      <c r="S2002" t="s">
        <v>79</v>
      </c>
      <c r="T2002" t="s">
        <v>2051</v>
      </c>
      <c r="U2002" t="s">
        <v>82</v>
      </c>
      <c r="V2002" t="s">
        <v>2050</v>
      </c>
    </row>
    <row r="2003" spans="1:22" ht="16.5" thickBot="1" x14ac:dyDescent="0.3">
      <c r="A2003" s="15" t="s">
        <v>1056</v>
      </c>
      <c r="B2003" s="16" t="s">
        <v>1700</v>
      </c>
      <c r="C2003" s="16" t="s">
        <v>1860</v>
      </c>
      <c r="D2003" s="16">
        <v>325</v>
      </c>
      <c r="E2003" s="16">
        <v>35</v>
      </c>
      <c r="F2003" s="16">
        <v>22</v>
      </c>
      <c r="G2003" s="24" t="s">
        <v>2228</v>
      </c>
      <c r="I2003" t="s">
        <v>77</v>
      </c>
      <c r="J2003" t="s">
        <v>1719</v>
      </c>
      <c r="K2003">
        <v>110</v>
      </c>
      <c r="L2003">
        <f>VLOOKUP(K2003,Sheet4!$A$2:$B$73,2,FALSE)</f>
        <v>1060</v>
      </c>
      <c r="M2003" t="s">
        <v>2040</v>
      </c>
      <c r="N2003">
        <f t="shared" si="39"/>
        <v>300</v>
      </c>
      <c r="O2003" t="s">
        <v>2052</v>
      </c>
      <c r="P2003" t="s">
        <v>2067</v>
      </c>
      <c r="Q2003" t="s">
        <v>80</v>
      </c>
      <c r="R2003">
        <v>300</v>
      </c>
      <c r="S2003" t="s">
        <v>79</v>
      </c>
      <c r="T2003" t="s">
        <v>2051</v>
      </c>
      <c r="U2003" t="s">
        <v>82</v>
      </c>
      <c r="V2003" t="s">
        <v>2050</v>
      </c>
    </row>
    <row r="2004" spans="1:22" ht="16.5" thickBot="1" x14ac:dyDescent="0.3">
      <c r="A2004" s="15" t="s">
        <v>1057</v>
      </c>
      <c r="B2004" s="16" t="s">
        <v>1700</v>
      </c>
      <c r="C2004" s="16" t="s">
        <v>1829</v>
      </c>
      <c r="D2004" s="16">
        <v>245</v>
      </c>
      <c r="E2004" s="16">
        <v>50</v>
      </c>
      <c r="F2004" s="16">
        <v>19</v>
      </c>
      <c r="G2004" s="24" t="s">
        <v>2223</v>
      </c>
      <c r="I2004" t="s">
        <v>1718</v>
      </c>
      <c r="J2004" t="s">
        <v>1995</v>
      </c>
      <c r="K2004">
        <v>104</v>
      </c>
      <c r="L2004">
        <f>VLOOKUP(K2004,Sheet4!$A$2:$B$73,2,FALSE)</f>
        <v>900</v>
      </c>
      <c r="M2004" t="s">
        <v>2043</v>
      </c>
      <c r="N2004">
        <f t="shared" si="39"/>
        <v>270</v>
      </c>
      <c r="O2004" t="s">
        <v>85</v>
      </c>
      <c r="P2004" t="s">
        <v>2067</v>
      </c>
      <c r="Q2004" t="s">
        <v>80</v>
      </c>
      <c r="R2004">
        <v>400</v>
      </c>
      <c r="S2004" t="s">
        <v>79</v>
      </c>
      <c r="T2004" t="s">
        <v>82</v>
      </c>
      <c r="U2004" t="s">
        <v>82</v>
      </c>
      <c r="V2004" t="s">
        <v>2050</v>
      </c>
    </row>
    <row r="2005" spans="1:22" ht="16.5" thickBot="1" x14ac:dyDescent="0.3">
      <c r="A2005" s="15" t="s">
        <v>1016</v>
      </c>
      <c r="B2005" s="16" t="s">
        <v>75</v>
      </c>
      <c r="C2005" s="16" t="s">
        <v>1836</v>
      </c>
      <c r="D2005" s="16">
        <v>235</v>
      </c>
      <c r="E2005" s="16">
        <v>50</v>
      </c>
      <c r="F2005" s="16">
        <v>18</v>
      </c>
      <c r="G2005" s="24" t="s">
        <v>2273</v>
      </c>
      <c r="I2005" t="s">
        <v>1718</v>
      </c>
      <c r="J2005" t="s">
        <v>1996</v>
      </c>
      <c r="K2005">
        <v>97</v>
      </c>
      <c r="L2005">
        <f>VLOOKUP(K2005,Sheet4!$A$2:$B$73,2,FALSE)</f>
        <v>730</v>
      </c>
      <c r="M2005" t="s">
        <v>2043</v>
      </c>
      <c r="N2005">
        <f t="shared" si="39"/>
        <v>270</v>
      </c>
      <c r="O2005" t="s">
        <v>2052</v>
      </c>
      <c r="P2005" t="s">
        <v>80</v>
      </c>
      <c r="Q2005" t="s">
        <v>80</v>
      </c>
      <c r="R2005">
        <v>560</v>
      </c>
      <c r="S2005" t="s">
        <v>79</v>
      </c>
      <c r="T2005" t="s">
        <v>82</v>
      </c>
      <c r="U2005" t="s">
        <v>82</v>
      </c>
      <c r="V2005" t="s">
        <v>2050</v>
      </c>
    </row>
    <row r="2006" spans="1:22" ht="16.5" thickBot="1" x14ac:dyDescent="0.3">
      <c r="A2006" s="15" t="s">
        <v>1059</v>
      </c>
      <c r="B2006" s="16" t="s">
        <v>1700</v>
      </c>
      <c r="C2006" s="16" t="s">
        <v>1781</v>
      </c>
      <c r="D2006" s="16">
        <v>195</v>
      </c>
      <c r="E2006" s="16">
        <v>90</v>
      </c>
      <c r="F2006" s="16">
        <v>14</v>
      </c>
      <c r="G2006" s="24" t="s">
        <v>2207</v>
      </c>
      <c r="H2006" s="9" t="s">
        <v>2951</v>
      </c>
      <c r="I2006" t="s">
        <v>77</v>
      </c>
      <c r="J2006" t="s">
        <v>1719</v>
      </c>
      <c r="K2006">
        <v>106</v>
      </c>
      <c r="L2006">
        <f>VLOOKUP(K2006,Sheet4!$A$2:$B$73,2,FALSE)</f>
        <v>950</v>
      </c>
      <c r="M2006" t="s">
        <v>2045</v>
      </c>
      <c r="N2006">
        <f t="shared" si="39"/>
        <v>190</v>
      </c>
      <c r="O2006" t="s">
        <v>2054</v>
      </c>
      <c r="P2006" t="s">
        <v>2081</v>
      </c>
      <c r="Q2006" t="s">
        <v>2081</v>
      </c>
      <c r="R2006" t="s">
        <v>2081</v>
      </c>
      <c r="S2006" t="s">
        <v>79</v>
      </c>
      <c r="T2006" t="s">
        <v>82</v>
      </c>
      <c r="U2006" t="s">
        <v>82</v>
      </c>
      <c r="V2006">
        <v>6</v>
      </c>
    </row>
    <row r="2007" spans="1:22" ht="16.5" thickBot="1" x14ac:dyDescent="0.3">
      <c r="A2007" s="15"/>
      <c r="G2007" s="24"/>
      <c r="H2007" s="9" t="s">
        <v>2952</v>
      </c>
    </row>
    <row r="2008" spans="1:22" ht="16.5" thickBot="1" x14ac:dyDescent="0.3">
      <c r="A2008" s="15"/>
      <c r="G2008" s="24"/>
      <c r="H2008" s="9" t="s">
        <v>2953</v>
      </c>
    </row>
    <row r="2009" spans="1:22" ht="16.5" thickBot="1" x14ac:dyDescent="0.3">
      <c r="A2009" s="15" t="s">
        <v>1060</v>
      </c>
      <c r="B2009" s="16" t="s">
        <v>1700</v>
      </c>
      <c r="C2009" s="16" t="s">
        <v>1792</v>
      </c>
      <c r="D2009" s="16">
        <v>235</v>
      </c>
      <c r="E2009" s="16">
        <v>50</v>
      </c>
      <c r="F2009" s="16">
        <v>19</v>
      </c>
      <c r="G2009" s="24" t="s">
        <v>2235</v>
      </c>
      <c r="I2009" t="s">
        <v>77</v>
      </c>
      <c r="J2009" t="s">
        <v>1719</v>
      </c>
      <c r="K2009">
        <v>99</v>
      </c>
      <c r="L2009">
        <f>VLOOKUP(K2009,Sheet4!$A$2:$B$73,2,FALSE)</f>
        <v>775</v>
      </c>
      <c r="M2009" t="s">
        <v>2042</v>
      </c>
      <c r="N2009">
        <f t="shared" si="39"/>
        <v>240</v>
      </c>
      <c r="O2009" t="s">
        <v>2052</v>
      </c>
      <c r="P2009" t="s">
        <v>80</v>
      </c>
      <c r="Q2009" t="s">
        <v>80</v>
      </c>
      <c r="R2009">
        <v>740</v>
      </c>
      <c r="S2009" t="s">
        <v>79</v>
      </c>
      <c r="T2009" t="s">
        <v>82</v>
      </c>
      <c r="U2009" t="s">
        <v>82</v>
      </c>
      <c r="V2009" t="s">
        <v>2050</v>
      </c>
    </row>
    <row r="2010" spans="1:22" ht="16.5" thickBot="1" x14ac:dyDescent="0.3">
      <c r="A2010" s="15" t="s">
        <v>1532</v>
      </c>
      <c r="B2010" s="16" t="s">
        <v>75</v>
      </c>
      <c r="C2010" s="16" t="s">
        <v>1930</v>
      </c>
      <c r="D2010" s="16">
        <v>175</v>
      </c>
      <c r="E2010" s="16">
        <v>65</v>
      </c>
      <c r="F2010" s="16">
        <v>14</v>
      </c>
      <c r="G2010" s="24" t="s">
        <v>2257</v>
      </c>
      <c r="I2010" t="s">
        <v>77</v>
      </c>
      <c r="J2010" t="s">
        <v>1719</v>
      </c>
      <c r="K2010" t="s">
        <v>2033</v>
      </c>
      <c r="L2010" t="s">
        <v>2132</v>
      </c>
      <c r="M2010" t="s">
        <v>2045</v>
      </c>
      <c r="N2010">
        <f t="shared" si="39"/>
        <v>190</v>
      </c>
      <c r="O2010" t="s">
        <v>2054</v>
      </c>
      <c r="P2010" t="s">
        <v>2081</v>
      </c>
      <c r="Q2010" t="s">
        <v>2081</v>
      </c>
      <c r="R2010" t="s">
        <v>2081</v>
      </c>
      <c r="S2010" t="s">
        <v>79</v>
      </c>
      <c r="T2010" t="s">
        <v>82</v>
      </c>
      <c r="U2010" t="s">
        <v>82</v>
      </c>
      <c r="V2010">
        <v>6</v>
      </c>
    </row>
    <row r="2011" spans="1:22" ht="16.5" thickBot="1" x14ac:dyDescent="0.3">
      <c r="A2011" s="15" t="s">
        <v>1062</v>
      </c>
      <c r="B2011" s="16" t="s">
        <v>1700</v>
      </c>
      <c r="C2011" s="16" t="s">
        <v>1732</v>
      </c>
      <c r="D2011" s="16">
        <v>225</v>
      </c>
      <c r="E2011" s="16">
        <v>45</v>
      </c>
      <c r="F2011" s="16">
        <v>19</v>
      </c>
      <c r="G2011" s="24" t="s">
        <v>2211</v>
      </c>
      <c r="I2011" t="s">
        <v>1718</v>
      </c>
      <c r="J2011" t="s">
        <v>1720</v>
      </c>
      <c r="K2011">
        <v>92</v>
      </c>
      <c r="L2011">
        <f>VLOOKUP(K2011,Sheet4!$A$2:$B$73,2,FALSE)</f>
        <v>630</v>
      </c>
      <c r="M2011" t="s">
        <v>2043</v>
      </c>
      <c r="N2011">
        <f t="shared" si="39"/>
        <v>270</v>
      </c>
      <c r="O2011" t="s">
        <v>2052</v>
      </c>
      <c r="P2011" t="s">
        <v>2067</v>
      </c>
      <c r="Q2011" t="s">
        <v>80</v>
      </c>
      <c r="R2011">
        <v>260</v>
      </c>
      <c r="S2011" t="s">
        <v>79</v>
      </c>
      <c r="T2011" t="s">
        <v>82</v>
      </c>
      <c r="U2011" t="s">
        <v>2051</v>
      </c>
      <c r="V2011" t="s">
        <v>2050</v>
      </c>
    </row>
    <row r="2012" spans="1:22" ht="16.5" thickBot="1" x14ac:dyDescent="0.3">
      <c r="A2012" s="15"/>
      <c r="G2012" s="24"/>
    </row>
    <row r="2013" spans="1:22" ht="16.5" thickBot="1" x14ac:dyDescent="0.3">
      <c r="A2013" s="15"/>
      <c r="G2013" s="24"/>
    </row>
    <row r="2014" spans="1:22" ht="16.5" thickBot="1" x14ac:dyDescent="0.3">
      <c r="A2014" s="15" t="s">
        <v>1063</v>
      </c>
      <c r="B2014" s="16" t="s">
        <v>1700</v>
      </c>
      <c r="C2014" s="16" t="s">
        <v>1879</v>
      </c>
      <c r="D2014" s="16">
        <v>205</v>
      </c>
      <c r="E2014" s="16">
        <v>40</v>
      </c>
      <c r="F2014" s="16">
        <v>17</v>
      </c>
      <c r="G2014" s="24" t="s">
        <v>2222</v>
      </c>
      <c r="I2014" t="s">
        <v>1718</v>
      </c>
      <c r="J2014" t="s">
        <v>1719</v>
      </c>
      <c r="K2014">
        <v>84</v>
      </c>
      <c r="L2014">
        <f>VLOOKUP(K2014,Sheet4!$A$2:$B$73,2,FALSE)</f>
        <v>500</v>
      </c>
      <c r="M2014" t="s">
        <v>2043</v>
      </c>
      <c r="N2014">
        <f t="shared" si="39"/>
        <v>270</v>
      </c>
      <c r="O2014" t="s">
        <v>85</v>
      </c>
      <c r="P2014" t="s">
        <v>2067</v>
      </c>
      <c r="Q2014" t="s">
        <v>80</v>
      </c>
      <c r="R2014">
        <v>220</v>
      </c>
      <c r="S2014" t="s">
        <v>79</v>
      </c>
      <c r="T2014" t="s">
        <v>82</v>
      </c>
      <c r="U2014" t="s">
        <v>82</v>
      </c>
      <c r="V2014" t="s">
        <v>2050</v>
      </c>
    </row>
    <row r="2015" spans="1:22" ht="16.5" thickBot="1" x14ac:dyDescent="0.3">
      <c r="A2015" s="15" t="s">
        <v>1064</v>
      </c>
      <c r="B2015" s="16" t="s">
        <v>1700</v>
      </c>
      <c r="C2015" s="16" t="s">
        <v>1803</v>
      </c>
      <c r="D2015" s="16">
        <v>195</v>
      </c>
      <c r="E2015" s="16">
        <v>90</v>
      </c>
      <c r="F2015" s="16">
        <v>14</v>
      </c>
      <c r="G2015" s="24" t="s">
        <v>2206</v>
      </c>
      <c r="H2015" s="9" t="s">
        <v>2948</v>
      </c>
      <c r="I2015" t="s">
        <v>77</v>
      </c>
      <c r="J2015" t="s">
        <v>1719</v>
      </c>
      <c r="K2015">
        <v>106</v>
      </c>
      <c r="L2015">
        <f>VLOOKUP(K2015,Sheet4!$A$2:$B$73,2,FALSE)</f>
        <v>950</v>
      </c>
      <c r="M2015" t="s">
        <v>2044</v>
      </c>
      <c r="N2015">
        <f t="shared" si="39"/>
        <v>170</v>
      </c>
      <c r="O2015" t="s">
        <v>2055</v>
      </c>
      <c r="P2015" t="s">
        <v>2081</v>
      </c>
      <c r="Q2015" t="s">
        <v>2081</v>
      </c>
      <c r="R2015" t="s">
        <v>2081</v>
      </c>
      <c r="S2015" t="s">
        <v>79</v>
      </c>
      <c r="T2015" t="s">
        <v>82</v>
      </c>
      <c r="U2015" t="s">
        <v>82</v>
      </c>
      <c r="V2015">
        <v>8</v>
      </c>
    </row>
    <row r="2016" spans="1:22" ht="16.5" thickBot="1" x14ac:dyDescent="0.3">
      <c r="A2016" s="15"/>
      <c r="G2016" s="24"/>
      <c r="H2016" s="9" t="s">
        <v>2949</v>
      </c>
    </row>
    <row r="2017" spans="1:22" ht="16.5" thickBot="1" x14ac:dyDescent="0.3">
      <c r="A2017" s="15"/>
      <c r="G2017" s="24"/>
      <c r="H2017" s="9" t="s">
        <v>2950</v>
      </c>
    </row>
    <row r="2018" spans="1:22" ht="16.5" thickBot="1" x14ac:dyDescent="0.3">
      <c r="A2018" s="15" t="s">
        <v>1065</v>
      </c>
      <c r="B2018" s="16" t="s">
        <v>1700</v>
      </c>
      <c r="C2018" s="16" t="s">
        <v>1731</v>
      </c>
      <c r="D2018" s="16">
        <v>265</v>
      </c>
      <c r="E2018" s="16">
        <v>35</v>
      </c>
      <c r="F2018" s="16">
        <v>20</v>
      </c>
      <c r="G2018" s="24" t="s">
        <v>2219</v>
      </c>
      <c r="I2018" t="s">
        <v>1718</v>
      </c>
      <c r="J2018" t="s">
        <v>1719</v>
      </c>
      <c r="K2018">
        <v>99</v>
      </c>
      <c r="L2018">
        <f>VLOOKUP(K2018,Sheet4!$A$2:$B$73,2,FALSE)</f>
        <v>775</v>
      </c>
      <c r="M2018" t="s">
        <v>2040</v>
      </c>
      <c r="N2018">
        <f t="shared" si="39"/>
        <v>300</v>
      </c>
      <c r="O2018" t="s">
        <v>85</v>
      </c>
      <c r="P2018" t="s">
        <v>2067</v>
      </c>
      <c r="Q2018" t="s">
        <v>80</v>
      </c>
      <c r="R2018">
        <v>220</v>
      </c>
      <c r="S2018" t="s">
        <v>79</v>
      </c>
      <c r="T2018" t="s">
        <v>2051</v>
      </c>
      <c r="U2018" t="s">
        <v>82</v>
      </c>
      <c r="V2018" t="s">
        <v>2050</v>
      </c>
    </row>
    <row r="2019" spans="1:22" ht="16.5" thickBot="1" x14ac:dyDescent="0.3">
      <c r="A2019" s="15" t="s">
        <v>1066</v>
      </c>
      <c r="B2019" s="16" t="s">
        <v>1713</v>
      </c>
      <c r="C2019" s="28" t="s">
        <v>2470</v>
      </c>
      <c r="D2019" s="16">
        <v>205</v>
      </c>
      <c r="E2019" s="16">
        <v>75</v>
      </c>
      <c r="F2019" s="16">
        <v>16</v>
      </c>
      <c r="G2019" s="24" t="s">
        <v>2476</v>
      </c>
      <c r="H2019" s="9" t="s">
        <v>2805</v>
      </c>
      <c r="I2019" t="s">
        <v>77</v>
      </c>
      <c r="J2019" t="s">
        <v>1719</v>
      </c>
      <c r="K2019" t="s">
        <v>2018</v>
      </c>
      <c r="L2019" t="s">
        <v>2113</v>
      </c>
      <c r="M2019" t="s">
        <v>2044</v>
      </c>
      <c r="N2019">
        <f t="shared" si="39"/>
        <v>170</v>
      </c>
      <c r="O2019" t="s">
        <v>2054</v>
      </c>
      <c r="P2019" t="s">
        <v>2081</v>
      </c>
      <c r="Q2019" t="s">
        <v>2081</v>
      </c>
      <c r="R2019" t="s">
        <v>2081</v>
      </c>
      <c r="S2019" t="s">
        <v>79</v>
      </c>
      <c r="T2019" t="s">
        <v>82</v>
      </c>
      <c r="U2019" t="s">
        <v>82</v>
      </c>
      <c r="V2019">
        <v>6</v>
      </c>
    </row>
    <row r="2020" spans="1:22" ht="16.5" thickBot="1" x14ac:dyDescent="0.3">
      <c r="A2020" s="15"/>
      <c r="C2020" s="28"/>
      <c r="G2020" s="24"/>
      <c r="H2020" s="9" t="s">
        <v>2806</v>
      </c>
    </row>
    <row r="2021" spans="1:22" ht="16.5" thickBot="1" x14ac:dyDescent="0.3">
      <c r="A2021" s="15"/>
      <c r="C2021" s="28"/>
      <c r="G2021" s="24"/>
      <c r="H2021" s="9" t="s">
        <v>2807</v>
      </c>
    </row>
    <row r="2022" spans="1:22" ht="16.5" thickBot="1" x14ac:dyDescent="0.3">
      <c r="A2022" s="15" t="s">
        <v>1067</v>
      </c>
      <c r="B2022" s="16" t="s">
        <v>1700</v>
      </c>
      <c r="C2022" s="16" t="s">
        <v>1860</v>
      </c>
      <c r="D2022" s="16">
        <v>325</v>
      </c>
      <c r="E2022" s="16">
        <v>35</v>
      </c>
      <c r="F2022" s="16">
        <v>20</v>
      </c>
      <c r="G2022" s="24" t="s">
        <v>2228</v>
      </c>
      <c r="I2022" t="s">
        <v>77</v>
      </c>
      <c r="J2022" t="s">
        <v>1719</v>
      </c>
      <c r="K2022">
        <v>108</v>
      </c>
      <c r="L2022">
        <f>VLOOKUP(K2022,Sheet4!$A$2:$B$73,2,FALSE)</f>
        <v>1000</v>
      </c>
      <c r="M2022" t="s">
        <v>2040</v>
      </c>
      <c r="N2022">
        <f t="shared" si="39"/>
        <v>300</v>
      </c>
      <c r="O2022" t="s">
        <v>2052</v>
      </c>
      <c r="P2022" t="s">
        <v>2067</v>
      </c>
      <c r="Q2022" t="s">
        <v>80</v>
      </c>
      <c r="R2022">
        <v>300</v>
      </c>
      <c r="S2022" t="s">
        <v>79</v>
      </c>
      <c r="T2022" t="s">
        <v>82</v>
      </c>
      <c r="U2022" t="s">
        <v>82</v>
      </c>
      <c r="V2022" t="s">
        <v>2050</v>
      </c>
    </row>
    <row r="2023" spans="1:22" ht="16.5" thickBot="1" x14ac:dyDescent="0.3">
      <c r="A2023" s="15" t="s">
        <v>1068</v>
      </c>
      <c r="B2023" s="16" t="s">
        <v>1701</v>
      </c>
      <c r="C2023" s="16" t="s">
        <v>1871</v>
      </c>
      <c r="D2023" s="16">
        <v>205</v>
      </c>
      <c r="E2023" s="16">
        <v>55</v>
      </c>
      <c r="F2023" s="16">
        <v>16</v>
      </c>
      <c r="G2023" s="24" t="s">
        <v>2347</v>
      </c>
      <c r="I2023" t="s">
        <v>1718</v>
      </c>
      <c r="J2023" t="s">
        <v>1719</v>
      </c>
      <c r="K2023">
        <v>91</v>
      </c>
      <c r="L2023">
        <f>VLOOKUP(K2023,Sheet4!$A$2:$B$73,2,FALSE)</f>
        <v>615</v>
      </c>
      <c r="M2023" t="s">
        <v>2042</v>
      </c>
      <c r="N2023">
        <f t="shared" si="39"/>
        <v>240</v>
      </c>
      <c r="O2023" t="s">
        <v>2052</v>
      </c>
      <c r="P2023" t="s">
        <v>80</v>
      </c>
      <c r="Q2023" t="s">
        <v>80</v>
      </c>
      <c r="R2023">
        <v>300</v>
      </c>
      <c r="S2023" t="s">
        <v>79</v>
      </c>
      <c r="T2023" t="s">
        <v>82</v>
      </c>
      <c r="U2023" t="s">
        <v>82</v>
      </c>
      <c r="V2023" t="s">
        <v>2050</v>
      </c>
    </row>
    <row r="2024" spans="1:22" ht="16.5" thickBot="1" x14ac:dyDescent="0.3">
      <c r="A2024" s="15" t="s">
        <v>1381</v>
      </c>
      <c r="B2024" s="16" t="s">
        <v>75</v>
      </c>
      <c r="C2024" s="16" t="s">
        <v>1885</v>
      </c>
      <c r="D2024" s="16">
        <v>275</v>
      </c>
      <c r="E2024" s="16">
        <v>45</v>
      </c>
      <c r="F2024" s="16">
        <v>20</v>
      </c>
      <c r="G2024" s="24" t="s">
        <v>2262</v>
      </c>
      <c r="I2024" t="s">
        <v>77</v>
      </c>
      <c r="J2024" t="s">
        <v>1996</v>
      </c>
      <c r="K2024">
        <v>110</v>
      </c>
      <c r="L2024">
        <f>VLOOKUP(K2024,Sheet4!$A$2:$B$73,2,FALSE)</f>
        <v>1060</v>
      </c>
      <c r="M2024" t="s">
        <v>2040</v>
      </c>
      <c r="N2024">
        <f t="shared" si="39"/>
        <v>300</v>
      </c>
      <c r="O2024" t="s">
        <v>85</v>
      </c>
      <c r="P2024" t="s">
        <v>2067</v>
      </c>
      <c r="Q2024" t="s">
        <v>80</v>
      </c>
      <c r="R2024">
        <v>240</v>
      </c>
      <c r="S2024" t="s">
        <v>79</v>
      </c>
      <c r="T2024" t="s">
        <v>82</v>
      </c>
      <c r="U2024" t="s">
        <v>82</v>
      </c>
      <c r="V2024" t="s">
        <v>2050</v>
      </c>
    </row>
    <row r="2025" spans="1:22" ht="16.5" thickBot="1" x14ac:dyDescent="0.3">
      <c r="A2025" s="15" t="s">
        <v>1070</v>
      </c>
      <c r="B2025" s="16" t="s">
        <v>75</v>
      </c>
      <c r="C2025" s="16" t="s">
        <v>1755</v>
      </c>
      <c r="D2025" s="16">
        <v>175</v>
      </c>
      <c r="E2025" s="16">
        <v>65</v>
      </c>
      <c r="F2025" s="16">
        <v>15</v>
      </c>
      <c r="G2025" s="24" t="s">
        <v>2240</v>
      </c>
      <c r="I2025" t="s">
        <v>1718</v>
      </c>
      <c r="J2025" t="s">
        <v>1719</v>
      </c>
      <c r="K2025">
        <v>84</v>
      </c>
      <c r="L2025">
        <f>VLOOKUP(K2025,Sheet4!$A$2:$B$73,2,FALSE)</f>
        <v>500</v>
      </c>
      <c r="M2025" t="s">
        <v>2045</v>
      </c>
      <c r="N2025">
        <f t="shared" si="39"/>
        <v>190</v>
      </c>
      <c r="O2025" t="s">
        <v>2052</v>
      </c>
      <c r="P2025" t="s">
        <v>80</v>
      </c>
      <c r="Q2025" t="s">
        <v>81</v>
      </c>
      <c r="R2025">
        <v>400</v>
      </c>
      <c r="S2025" t="s">
        <v>79</v>
      </c>
      <c r="T2025" t="s">
        <v>82</v>
      </c>
      <c r="U2025" t="s">
        <v>82</v>
      </c>
      <c r="V2025" t="s">
        <v>2050</v>
      </c>
    </row>
    <row r="2026" spans="1:22" ht="16.5" thickBot="1" x14ac:dyDescent="0.3">
      <c r="A2026" s="15" t="s">
        <v>1071</v>
      </c>
      <c r="B2026" s="16" t="s">
        <v>1712</v>
      </c>
      <c r="C2026" s="16" t="s">
        <v>2493</v>
      </c>
      <c r="D2026" s="16">
        <v>165</v>
      </c>
      <c r="E2026" s="16">
        <v>70</v>
      </c>
      <c r="F2026" s="16">
        <v>14</v>
      </c>
      <c r="G2026" s="24" t="s">
        <v>2495</v>
      </c>
      <c r="I2026" t="s">
        <v>1718</v>
      </c>
      <c r="J2026" t="s">
        <v>1719</v>
      </c>
      <c r="K2026">
        <v>81</v>
      </c>
      <c r="L2026">
        <f>VLOOKUP(K2026,Sheet4!$A$2:$B$73,2,FALSE)</f>
        <v>462</v>
      </c>
      <c r="M2026" t="s">
        <v>78</v>
      </c>
      <c r="N2026">
        <f t="shared" si="39"/>
        <v>180</v>
      </c>
      <c r="O2026" t="s">
        <v>2052</v>
      </c>
      <c r="P2026" t="s">
        <v>2050</v>
      </c>
      <c r="Q2026" t="s">
        <v>2050</v>
      </c>
      <c r="R2026" t="s">
        <v>2050</v>
      </c>
      <c r="S2026" t="s">
        <v>79</v>
      </c>
      <c r="T2026" t="s">
        <v>82</v>
      </c>
      <c r="U2026" t="s">
        <v>82</v>
      </c>
      <c r="V2026" t="s">
        <v>2050</v>
      </c>
    </row>
    <row r="2027" spans="1:22" ht="16.5" thickBot="1" x14ac:dyDescent="0.3">
      <c r="A2027" s="15">
        <v>1832</v>
      </c>
      <c r="B2027" s="16" t="s">
        <v>1705</v>
      </c>
      <c r="C2027" s="16" t="s">
        <v>2505</v>
      </c>
      <c r="D2027" s="16">
        <v>255</v>
      </c>
      <c r="E2027" s="16">
        <v>70</v>
      </c>
      <c r="F2027" s="16">
        <v>17</v>
      </c>
      <c r="G2027" s="24" t="s">
        <v>2506</v>
      </c>
      <c r="I2027" t="s">
        <v>77</v>
      </c>
      <c r="J2027" t="s">
        <v>1719</v>
      </c>
      <c r="K2027">
        <v>112</v>
      </c>
      <c r="L2027">
        <f>VLOOKUP(K2027,Sheet4!$A$2:$B$73,2,FALSE)</f>
        <v>1120</v>
      </c>
      <c r="M2027" t="s">
        <v>2045</v>
      </c>
      <c r="N2027">
        <f t="shared" si="39"/>
        <v>190</v>
      </c>
      <c r="O2027" t="s">
        <v>2052</v>
      </c>
      <c r="P2027" t="s">
        <v>80</v>
      </c>
      <c r="Q2027" t="s">
        <v>80</v>
      </c>
      <c r="R2027">
        <v>800</v>
      </c>
      <c r="S2027" t="s">
        <v>79</v>
      </c>
      <c r="T2027" t="s">
        <v>82</v>
      </c>
      <c r="U2027" t="s">
        <v>82</v>
      </c>
      <c r="V2027" t="s">
        <v>2050</v>
      </c>
    </row>
    <row r="2028" spans="1:22" ht="16.5" thickBot="1" x14ac:dyDescent="0.3">
      <c r="A2028" s="15">
        <v>9303</v>
      </c>
      <c r="B2028" s="16" t="s">
        <v>1706</v>
      </c>
      <c r="C2028" s="16" t="s">
        <v>2428</v>
      </c>
      <c r="D2028" s="16">
        <v>225</v>
      </c>
      <c r="E2028" s="16">
        <v>45</v>
      </c>
      <c r="F2028" s="16">
        <v>18</v>
      </c>
      <c r="G2028" s="24" t="s">
        <v>2427</v>
      </c>
      <c r="H2028" s="9" t="s">
        <v>2420</v>
      </c>
      <c r="I2028" t="s">
        <v>1718</v>
      </c>
      <c r="J2028" t="s">
        <v>1996</v>
      </c>
      <c r="K2028">
        <v>95</v>
      </c>
      <c r="L2028">
        <f>VLOOKUP(K2028,Sheet4!$A$2:$B$73,2,FALSE)</f>
        <v>690</v>
      </c>
      <c r="M2028" t="s">
        <v>2043</v>
      </c>
      <c r="N2028">
        <f t="shared" si="39"/>
        <v>270</v>
      </c>
      <c r="O2028" t="s">
        <v>85</v>
      </c>
      <c r="P2028" t="s">
        <v>2067</v>
      </c>
      <c r="Q2028" t="s">
        <v>80</v>
      </c>
      <c r="R2028">
        <v>340</v>
      </c>
      <c r="S2028" t="s">
        <v>79</v>
      </c>
      <c r="T2028" t="s">
        <v>82</v>
      </c>
      <c r="U2028" t="s">
        <v>82</v>
      </c>
      <c r="V2028" t="s">
        <v>2050</v>
      </c>
    </row>
    <row r="2029" spans="1:22" ht="16.5" thickBot="1" x14ac:dyDescent="0.3">
      <c r="A2029" s="15"/>
      <c r="G2029" s="24"/>
      <c r="H2029" s="9" t="s">
        <v>2421</v>
      </c>
    </row>
    <row r="2030" spans="1:22" ht="16.5" thickBot="1" x14ac:dyDescent="0.3">
      <c r="A2030" s="15"/>
      <c r="G2030" s="24"/>
      <c r="H2030" s="9" t="s">
        <v>2422</v>
      </c>
    </row>
    <row r="2031" spans="1:22" ht="16.5" thickBot="1" x14ac:dyDescent="0.3">
      <c r="A2031" s="15">
        <v>33771</v>
      </c>
      <c r="B2031" s="16" t="s">
        <v>1705</v>
      </c>
      <c r="C2031" s="16" t="s">
        <v>2525</v>
      </c>
      <c r="D2031" s="16">
        <v>285</v>
      </c>
      <c r="E2031" s="16">
        <v>70</v>
      </c>
      <c r="F2031" s="16">
        <v>17</v>
      </c>
      <c r="G2031" s="24" t="s">
        <v>2526</v>
      </c>
      <c r="I2031" t="s">
        <v>77</v>
      </c>
      <c r="J2031" t="s">
        <v>1719</v>
      </c>
      <c r="K2031" t="s">
        <v>1999</v>
      </c>
      <c r="L2031" t="s">
        <v>2089</v>
      </c>
      <c r="M2031" t="s">
        <v>2044</v>
      </c>
      <c r="N2031">
        <f>IF(M2031="L",120,IF(M2031="M", 130, IF(M2031="N",140, IF(M2031="P",150,IF(M2031="Q",160,IF(M2031="R",170,IF(M2031="S",180,IF(M2031="T",190,IF(M2031="H",210, IF(M2031="V",240,IF(M2031="W",270,IF(M2031="Y",300,"error"))))))))))))</f>
        <v>170</v>
      </c>
      <c r="O2031" t="s">
        <v>2055</v>
      </c>
      <c r="P2031" t="s">
        <v>2081</v>
      </c>
      <c r="Q2031" t="s">
        <v>2081</v>
      </c>
      <c r="R2031">
        <v>500</v>
      </c>
      <c r="S2031" t="s">
        <v>2638</v>
      </c>
      <c r="T2031" t="s">
        <v>82</v>
      </c>
      <c r="U2031" t="s">
        <v>82</v>
      </c>
      <c r="V2031">
        <v>8</v>
      </c>
    </row>
    <row r="2032" spans="1:22" ht="16.5" thickBot="1" x14ac:dyDescent="0.3">
      <c r="A2032" s="15">
        <v>72204</v>
      </c>
      <c r="B2032" s="16" t="s">
        <v>1706</v>
      </c>
      <c r="C2032" s="16" t="s">
        <v>2460</v>
      </c>
      <c r="D2032" s="16">
        <v>12.5</v>
      </c>
      <c r="E2032" s="16">
        <v>90</v>
      </c>
      <c r="F2032" s="16">
        <v>18</v>
      </c>
      <c r="G2032" s="24" t="s">
        <v>2434</v>
      </c>
      <c r="H2032" s="9" t="s">
        <v>2632</v>
      </c>
      <c r="I2032" t="s">
        <v>77</v>
      </c>
      <c r="J2032" t="s">
        <v>84</v>
      </c>
      <c r="K2032">
        <v>123</v>
      </c>
      <c r="L2032">
        <f>VLOOKUP(K2032,Sheet4!$A$2:$B$73,2,FALSE)</f>
        <v>1550</v>
      </c>
      <c r="M2032" t="s">
        <v>2039</v>
      </c>
      <c r="N2032">
        <f>IF(M2032="L",120,IF(M2032="M", 130, IF(M2032="N",140, IF(M2032="P",150,IF(M2032="Q",160,IF(M2032="R",170,IF(M2032="S",180,IF(M2032="T",190,IF(M2032="H",210, IF(M2032="V",240,IF(M2032="W",270,IF(M2032="Y",300,"error"))))))))))))</f>
        <v>160</v>
      </c>
      <c r="O2032" t="s">
        <v>2053</v>
      </c>
      <c r="P2032" t="s">
        <v>2081</v>
      </c>
      <c r="Q2032" t="s">
        <v>2081</v>
      </c>
      <c r="R2032" t="s">
        <v>2081</v>
      </c>
      <c r="S2032" t="s">
        <v>2638</v>
      </c>
      <c r="T2032" t="s">
        <v>2051</v>
      </c>
      <c r="U2032" t="s">
        <v>82</v>
      </c>
      <c r="V2032">
        <v>10</v>
      </c>
    </row>
    <row r="2033" spans="1:22" ht="16.5" thickBot="1" x14ac:dyDescent="0.3">
      <c r="A2033" s="15"/>
      <c r="G2033" s="24"/>
      <c r="H2033" s="9" t="s">
        <v>2633</v>
      </c>
    </row>
    <row r="2034" spans="1:22" ht="16.5" thickBot="1" x14ac:dyDescent="0.3">
      <c r="A2034" s="15"/>
      <c r="G2034" s="24"/>
      <c r="H2034" s="9" t="s">
        <v>2634</v>
      </c>
    </row>
    <row r="2035" spans="1:22" ht="16.5" thickBot="1" x14ac:dyDescent="0.3">
      <c r="A2035" s="15" t="s">
        <v>739</v>
      </c>
      <c r="B2035" s="16" t="s">
        <v>75</v>
      </c>
      <c r="C2035" s="16" t="s">
        <v>2280</v>
      </c>
      <c r="D2035" s="16">
        <v>255</v>
      </c>
      <c r="E2035" s="16">
        <v>60</v>
      </c>
      <c r="F2035" s="16">
        <v>18</v>
      </c>
      <c r="G2035" s="24" t="s">
        <v>2282</v>
      </c>
      <c r="I2035" t="s">
        <v>77</v>
      </c>
      <c r="J2035" t="s">
        <v>1719</v>
      </c>
      <c r="K2035">
        <v>112</v>
      </c>
      <c r="L2035">
        <f>VLOOKUP(K2035,Sheet4!$A$2:$B$73,2,FALSE)</f>
        <v>1120</v>
      </c>
      <c r="M2035" t="s">
        <v>2042</v>
      </c>
      <c r="N2035">
        <f>IF(M2035="L",120,IF(M2035="M", 130, IF(M2035="N",140, IF(M2035="P",150,IF(M2035="Q",160,IF(M2035="R",170,IF(M2035="S",180,IF(M2035="T",190,IF(M2035="H",210, IF(M2035="V",240,IF(M2035="W",270,IF(M2035="Y",300,"error"))))))))))))</f>
        <v>240</v>
      </c>
      <c r="O2035" t="s">
        <v>85</v>
      </c>
      <c r="P2035" t="s">
        <v>80</v>
      </c>
      <c r="Q2035" t="s">
        <v>80</v>
      </c>
      <c r="R2035">
        <v>440</v>
      </c>
      <c r="S2035" t="s">
        <v>79</v>
      </c>
      <c r="T2035" t="s">
        <v>82</v>
      </c>
      <c r="U2035" t="s">
        <v>82</v>
      </c>
      <c r="V2035" t="s">
        <v>2050</v>
      </c>
    </row>
    <row r="2036" spans="1:22" ht="16.5" thickBot="1" x14ac:dyDescent="0.3">
      <c r="A2036" s="15" t="s">
        <v>1073</v>
      </c>
      <c r="B2036" s="16" t="s">
        <v>1700</v>
      </c>
      <c r="C2036" s="16" t="s">
        <v>1790</v>
      </c>
      <c r="D2036" s="16">
        <v>275</v>
      </c>
      <c r="E2036" s="16">
        <v>45</v>
      </c>
      <c r="F2036" s="16">
        <v>21</v>
      </c>
      <c r="G2036" s="24" t="s">
        <v>2234</v>
      </c>
      <c r="I2036" t="s">
        <v>77</v>
      </c>
      <c r="J2036" t="s">
        <v>1719</v>
      </c>
      <c r="K2036">
        <v>110</v>
      </c>
      <c r="L2036">
        <f>VLOOKUP(K2036,Sheet4!$A$2:$B$73,2,FALSE)</f>
        <v>1060</v>
      </c>
      <c r="M2036" t="s">
        <v>2043</v>
      </c>
      <c r="N2036">
        <f>IF(M2036="L",120,IF(M2036="M", 130, IF(M2036="N",140, IF(M2036="P",150,IF(M2036="Q",160,IF(M2036="R",170,IF(M2036="S",180,IF(M2036="T",190,IF(M2036="H",210, IF(M2036="V",240,IF(M2036="W",270,IF(M2036="Y",300,"error"))))))))))))</f>
        <v>270</v>
      </c>
      <c r="O2036" t="s">
        <v>85</v>
      </c>
      <c r="P2036" t="s">
        <v>80</v>
      </c>
      <c r="Q2036" t="s">
        <v>80</v>
      </c>
      <c r="R2036">
        <v>520</v>
      </c>
      <c r="S2036" t="s">
        <v>79</v>
      </c>
      <c r="T2036" t="s">
        <v>2051</v>
      </c>
      <c r="U2036" t="s">
        <v>82</v>
      </c>
      <c r="V2036" t="s">
        <v>2050</v>
      </c>
    </row>
    <row r="2037" spans="1:22" ht="16.5" thickBot="1" x14ac:dyDescent="0.3">
      <c r="A2037" s="15">
        <v>28855</v>
      </c>
      <c r="B2037" s="16" t="s">
        <v>1706</v>
      </c>
      <c r="C2037" s="16" t="s">
        <v>2450</v>
      </c>
      <c r="D2037" s="16">
        <v>245</v>
      </c>
      <c r="E2037" s="16">
        <v>70</v>
      </c>
      <c r="F2037" s="16">
        <v>16</v>
      </c>
      <c r="G2037" s="24" t="s">
        <v>2406</v>
      </c>
      <c r="H2037" s="9" t="s">
        <v>2412</v>
      </c>
      <c r="I2037" t="s">
        <v>77</v>
      </c>
      <c r="J2037" t="s">
        <v>84</v>
      </c>
      <c r="K2037" t="s">
        <v>2025</v>
      </c>
      <c r="L2037" t="s">
        <v>2117</v>
      </c>
      <c r="M2037" t="s">
        <v>78</v>
      </c>
      <c r="N2037">
        <f>IF(M2037="L",120,IF(M2037="M", 130, IF(M2037="N",140, IF(M2037="P",150,IF(M2037="Q",160,IF(M2037="R",170,IF(M2037="S",180,IF(M2037="T",190,IF(M2037="H",210, IF(M2037="V",240,IF(M2037="W",270,IF(M2037="Y",300,"error"))))))))))))</f>
        <v>180</v>
      </c>
      <c r="O2037" t="s">
        <v>2055</v>
      </c>
      <c r="P2037" t="s">
        <v>2081</v>
      </c>
      <c r="Q2037" t="s">
        <v>2081</v>
      </c>
      <c r="R2037" t="s">
        <v>2081</v>
      </c>
      <c r="S2037" t="s">
        <v>2638</v>
      </c>
      <c r="T2037" t="s">
        <v>82</v>
      </c>
      <c r="U2037" t="s">
        <v>82</v>
      </c>
      <c r="V2037">
        <v>8</v>
      </c>
    </row>
    <row r="2038" spans="1:22" ht="16.5" thickBot="1" x14ac:dyDescent="0.3">
      <c r="A2038" s="15"/>
      <c r="G2038" s="24"/>
      <c r="H2038" s="9" t="s">
        <v>2413</v>
      </c>
    </row>
    <row r="2039" spans="1:22" ht="16.5" thickBot="1" x14ac:dyDescent="0.3">
      <c r="A2039" s="15"/>
      <c r="G2039" s="24"/>
      <c r="H2039" s="9" t="s">
        <v>2414</v>
      </c>
    </row>
    <row r="2040" spans="1:22" ht="16.5" thickBot="1" x14ac:dyDescent="0.3">
      <c r="A2040" s="15">
        <v>93470</v>
      </c>
      <c r="B2040" s="16" t="s">
        <v>1711</v>
      </c>
      <c r="C2040" s="16" t="s">
        <v>2588</v>
      </c>
      <c r="D2040" s="16">
        <v>265</v>
      </c>
      <c r="E2040" s="16">
        <v>75</v>
      </c>
      <c r="F2040" s="16">
        <v>16</v>
      </c>
      <c r="G2040" s="24" t="s">
        <v>2589</v>
      </c>
      <c r="I2040" t="s">
        <v>77</v>
      </c>
      <c r="J2040" t="s">
        <v>1719</v>
      </c>
      <c r="K2040">
        <v>114</v>
      </c>
      <c r="L2040">
        <f>VLOOKUP(K2040,Sheet4!$A$2:$B$73,2,FALSE)</f>
        <v>1180</v>
      </c>
      <c r="M2040" t="s">
        <v>78</v>
      </c>
      <c r="N2040">
        <f>IF(M2040="L",120,IF(M2040="M", 130, IF(M2040="N",140, IF(M2040="P",150,IF(M2040="Q",160,IF(M2040="R",170,IF(M2040="S",180,IF(M2040="T",190,IF(M2040="H",210, IF(M2040="V",240,IF(M2040="W",270,IF(M2040="Y",300,"error"))))))))))))</f>
        <v>180</v>
      </c>
      <c r="O2040" t="s">
        <v>2052</v>
      </c>
      <c r="P2040" t="s">
        <v>80</v>
      </c>
      <c r="Q2040" t="s">
        <v>81</v>
      </c>
      <c r="R2040">
        <v>540</v>
      </c>
      <c r="S2040" t="s">
        <v>2638</v>
      </c>
      <c r="T2040" t="s">
        <v>82</v>
      </c>
      <c r="U2040" t="s">
        <v>82</v>
      </c>
      <c r="V2040" t="s">
        <v>2050</v>
      </c>
    </row>
    <row r="2041" spans="1:22" ht="16.5" thickBot="1" x14ac:dyDescent="0.3">
      <c r="A2041" s="15">
        <v>93857</v>
      </c>
      <c r="B2041" s="16" t="s">
        <v>1706</v>
      </c>
      <c r="C2041" s="16" t="s">
        <v>2450</v>
      </c>
      <c r="D2041" s="16">
        <v>285</v>
      </c>
      <c r="E2041" s="16">
        <v>65</v>
      </c>
      <c r="F2041" s="16">
        <v>18</v>
      </c>
      <c r="G2041" s="24" t="s">
        <v>2406</v>
      </c>
      <c r="H2041" s="9" t="s">
        <v>2412</v>
      </c>
      <c r="I2041" t="s">
        <v>77</v>
      </c>
      <c r="J2041" t="s">
        <v>84</v>
      </c>
      <c r="K2041" t="s">
        <v>2017</v>
      </c>
      <c r="L2041" t="s">
        <v>2128</v>
      </c>
      <c r="M2041" t="s">
        <v>2044</v>
      </c>
      <c r="N2041">
        <f>IF(M2041="L",120,IF(M2041="M", 130, IF(M2041="N",140, IF(M2041="P",150,IF(M2041="Q",160,IF(M2041="R",170,IF(M2041="S",180,IF(M2041="T",190,IF(M2041="H",210, IF(M2041="V",240,IF(M2041="W",270,IF(M2041="Y",300,"error"))))))))))))</f>
        <v>170</v>
      </c>
      <c r="O2041" t="s">
        <v>2053</v>
      </c>
      <c r="P2041" t="s">
        <v>2081</v>
      </c>
      <c r="Q2041" t="s">
        <v>2081</v>
      </c>
      <c r="R2041" t="s">
        <v>2081</v>
      </c>
      <c r="S2041" t="s">
        <v>2638</v>
      </c>
      <c r="T2041" t="s">
        <v>82</v>
      </c>
      <c r="U2041" t="s">
        <v>82</v>
      </c>
      <c r="V2041">
        <v>10</v>
      </c>
    </row>
    <row r="2042" spans="1:22" ht="16.5" thickBot="1" x14ac:dyDescent="0.3">
      <c r="A2042" s="15"/>
      <c r="G2042" s="24"/>
      <c r="H2042" s="9" t="s">
        <v>2413</v>
      </c>
    </row>
    <row r="2043" spans="1:22" ht="16.5" thickBot="1" x14ac:dyDescent="0.3">
      <c r="A2043" s="15"/>
      <c r="G2043" s="24"/>
      <c r="H2043" s="9" t="s">
        <v>2414</v>
      </c>
    </row>
    <row r="2044" spans="1:22" ht="16.5" thickBot="1" x14ac:dyDescent="0.3">
      <c r="A2044" s="15" t="s">
        <v>1456</v>
      </c>
      <c r="B2044" s="16" t="s">
        <v>1703</v>
      </c>
      <c r="C2044" s="16" t="s">
        <v>1931</v>
      </c>
      <c r="D2044" s="16">
        <v>255</v>
      </c>
      <c r="E2044" s="16">
        <v>70</v>
      </c>
      <c r="F2044" s="16">
        <v>16</v>
      </c>
      <c r="G2044" s="24" t="s">
        <v>2154</v>
      </c>
      <c r="H2044" s="9" t="s">
        <v>2725</v>
      </c>
      <c r="I2044" t="s">
        <v>77</v>
      </c>
      <c r="J2044" t="s">
        <v>1719</v>
      </c>
      <c r="K2044">
        <v>111</v>
      </c>
      <c r="L2044">
        <f>VLOOKUP(K2044,Sheet4!$A$2:$B$73,2,FALSE)</f>
        <v>1090</v>
      </c>
      <c r="M2044" t="s">
        <v>78</v>
      </c>
      <c r="N2044">
        <f t="shared" ref="N2044:N2101" si="40">IF(M2044="L",120,IF(M2044="M", 130, IF(M2044="N",140, IF(M2044="P",150,IF(M2044="Q",160,IF(M2044="R",170,IF(M2044="S",180,IF(M2044="T",190,IF(M2044="H",210, IF(M2044="V",240,IF(M2044="W",270,IF(M2044="Y",300,"error"))))))))))))</f>
        <v>180</v>
      </c>
      <c r="O2044" t="s">
        <v>2052</v>
      </c>
      <c r="P2044" t="s">
        <v>81</v>
      </c>
      <c r="Q2044" t="s">
        <v>81</v>
      </c>
      <c r="R2044">
        <v>300</v>
      </c>
      <c r="S2044" t="s">
        <v>79</v>
      </c>
      <c r="T2044" t="s">
        <v>82</v>
      </c>
      <c r="U2044" t="s">
        <v>82</v>
      </c>
      <c r="V2044" t="s">
        <v>2050</v>
      </c>
    </row>
    <row r="2045" spans="1:22" ht="16.5" thickBot="1" x14ac:dyDescent="0.3">
      <c r="A2045" s="15"/>
      <c r="G2045" s="24"/>
      <c r="H2045" s="9" t="s">
        <v>2726</v>
      </c>
    </row>
    <row r="2046" spans="1:22" ht="16.5" thickBot="1" x14ac:dyDescent="0.3">
      <c r="A2046" s="15"/>
      <c r="G2046" s="24"/>
      <c r="H2046" s="9" t="s">
        <v>2727</v>
      </c>
    </row>
    <row r="2047" spans="1:22" ht="16.5" thickBot="1" x14ac:dyDescent="0.3">
      <c r="A2047" s="15" t="s">
        <v>1075</v>
      </c>
      <c r="B2047" s="16" t="s">
        <v>1699</v>
      </c>
      <c r="C2047" s="16" t="s">
        <v>1747</v>
      </c>
      <c r="D2047" s="16">
        <v>265</v>
      </c>
      <c r="E2047" s="16">
        <v>75</v>
      </c>
      <c r="F2047" s="16">
        <v>16</v>
      </c>
      <c r="G2047" s="24" t="s">
        <v>2375</v>
      </c>
      <c r="I2047" t="s">
        <v>77</v>
      </c>
      <c r="J2047" t="s">
        <v>1719</v>
      </c>
      <c r="K2047">
        <v>116</v>
      </c>
      <c r="L2047">
        <f>VLOOKUP(K2047,Sheet4!$A$2:$B$73,2,FALSE)</f>
        <v>1250</v>
      </c>
      <c r="M2047" t="s">
        <v>78</v>
      </c>
      <c r="N2047">
        <f t="shared" si="40"/>
        <v>180</v>
      </c>
      <c r="O2047" t="s">
        <v>2052</v>
      </c>
      <c r="P2047" t="s">
        <v>80</v>
      </c>
      <c r="Q2047" t="s">
        <v>81</v>
      </c>
      <c r="R2047">
        <v>500</v>
      </c>
      <c r="S2047" t="s">
        <v>2640</v>
      </c>
      <c r="T2047" t="s">
        <v>82</v>
      </c>
      <c r="U2047" t="s">
        <v>82</v>
      </c>
      <c r="V2047">
        <v>4</v>
      </c>
    </row>
    <row r="2048" spans="1:22" ht="16.5" thickBot="1" x14ac:dyDescent="0.3">
      <c r="A2048" s="15" t="s">
        <v>1076</v>
      </c>
      <c r="B2048" s="16" t="s">
        <v>1697</v>
      </c>
      <c r="C2048" s="16" t="s">
        <v>1728</v>
      </c>
      <c r="D2048" s="16">
        <v>235</v>
      </c>
      <c r="E2048" s="16">
        <v>70</v>
      </c>
      <c r="F2048" s="16">
        <v>16</v>
      </c>
      <c r="G2048" s="24" t="s">
        <v>2196</v>
      </c>
      <c r="H2048" s="9" t="s">
        <v>2876</v>
      </c>
      <c r="I2048" t="s">
        <v>77</v>
      </c>
      <c r="J2048" t="s">
        <v>1719</v>
      </c>
      <c r="K2048">
        <v>106</v>
      </c>
      <c r="L2048">
        <f>VLOOKUP(K2048,Sheet4!$A$2:$B$73,2,FALSE)</f>
        <v>950</v>
      </c>
      <c r="M2048" t="s">
        <v>2045</v>
      </c>
      <c r="N2048">
        <f t="shared" si="40"/>
        <v>190</v>
      </c>
      <c r="O2048" t="s">
        <v>2052</v>
      </c>
      <c r="P2048" t="s">
        <v>81</v>
      </c>
      <c r="Q2048" t="s">
        <v>81</v>
      </c>
      <c r="R2048">
        <v>560</v>
      </c>
      <c r="S2048" t="s">
        <v>79</v>
      </c>
      <c r="T2048" t="s">
        <v>82</v>
      </c>
      <c r="U2048" t="s">
        <v>82</v>
      </c>
      <c r="V2048" t="s">
        <v>2050</v>
      </c>
    </row>
    <row r="2049" spans="1:22" ht="16.5" thickBot="1" x14ac:dyDescent="0.3">
      <c r="A2049" s="15"/>
      <c r="G2049" s="24"/>
      <c r="H2049" s="9" t="s">
        <v>2875</v>
      </c>
    </row>
    <row r="2050" spans="1:22" ht="16.5" thickBot="1" x14ac:dyDescent="0.3">
      <c r="A2050" s="15"/>
      <c r="G2050" s="24"/>
      <c r="H2050" s="9" t="s">
        <v>2877</v>
      </c>
    </row>
    <row r="2051" spans="1:22" ht="16.5" thickBot="1" x14ac:dyDescent="0.3">
      <c r="A2051" s="15" t="s">
        <v>1077</v>
      </c>
      <c r="B2051" s="16" t="s">
        <v>1713</v>
      </c>
      <c r="C2051" s="28" t="s">
        <v>2469</v>
      </c>
      <c r="D2051" s="16">
        <v>195</v>
      </c>
      <c r="E2051" s="16">
        <v>55</v>
      </c>
      <c r="F2051" s="16">
        <v>16</v>
      </c>
      <c r="G2051" s="24" t="s">
        <v>2475</v>
      </c>
      <c r="H2051" s="9" t="s">
        <v>2802</v>
      </c>
      <c r="I2051" t="s">
        <v>1718</v>
      </c>
      <c r="J2051" t="s">
        <v>1719</v>
      </c>
      <c r="K2051">
        <v>86</v>
      </c>
      <c r="L2051">
        <f>VLOOKUP(K2051,Sheet4!$A$2:$B$73,2,FALSE)</f>
        <v>530</v>
      </c>
      <c r="M2051" t="s">
        <v>2041</v>
      </c>
      <c r="N2051">
        <f t="shared" si="40"/>
        <v>210</v>
      </c>
      <c r="O2051" t="s">
        <v>2052</v>
      </c>
      <c r="P2051" t="s">
        <v>80</v>
      </c>
      <c r="Q2051" t="s">
        <v>80</v>
      </c>
      <c r="R2051">
        <v>500</v>
      </c>
      <c r="S2051" t="s">
        <v>79</v>
      </c>
      <c r="T2051" t="s">
        <v>82</v>
      </c>
      <c r="U2051" t="s">
        <v>82</v>
      </c>
      <c r="V2051" t="s">
        <v>2050</v>
      </c>
    </row>
    <row r="2052" spans="1:22" ht="16.5" thickBot="1" x14ac:dyDescent="0.3">
      <c r="A2052" s="15"/>
      <c r="C2052" s="28"/>
      <c r="G2052" s="24"/>
      <c r="H2052" s="9" t="s">
        <v>2803</v>
      </c>
    </row>
    <row r="2053" spans="1:22" ht="16.5" thickBot="1" x14ac:dyDescent="0.3">
      <c r="A2053" s="15"/>
      <c r="C2053" s="28"/>
      <c r="G2053" s="24"/>
      <c r="H2053" s="9" t="s">
        <v>2804</v>
      </c>
    </row>
    <row r="2054" spans="1:22" ht="16.5" thickBot="1" x14ac:dyDescent="0.3">
      <c r="A2054" s="15" t="s">
        <v>1078</v>
      </c>
      <c r="B2054" s="16" t="s">
        <v>1709</v>
      </c>
      <c r="C2054" s="16" t="s">
        <v>2488</v>
      </c>
      <c r="D2054" s="16">
        <v>165</v>
      </c>
      <c r="E2054" s="16">
        <v>70</v>
      </c>
      <c r="F2054" s="16">
        <v>14</v>
      </c>
      <c r="G2054" s="24" t="s">
        <v>2483</v>
      </c>
      <c r="I2054" t="s">
        <v>1718</v>
      </c>
      <c r="J2054" t="s">
        <v>1719</v>
      </c>
      <c r="K2054">
        <v>85</v>
      </c>
      <c r="L2054">
        <f>VLOOKUP(K2054,Sheet4!$A$2:$B$73,2,FALSE)</f>
        <v>515</v>
      </c>
      <c r="M2054" t="s">
        <v>2045</v>
      </c>
      <c r="N2054">
        <f t="shared" si="40"/>
        <v>190</v>
      </c>
      <c r="O2054" t="s">
        <v>85</v>
      </c>
      <c r="P2054" t="s">
        <v>80</v>
      </c>
      <c r="Q2054" t="s">
        <v>80</v>
      </c>
      <c r="R2054">
        <v>460</v>
      </c>
      <c r="S2054" t="s">
        <v>79</v>
      </c>
      <c r="T2054" t="s">
        <v>82</v>
      </c>
      <c r="U2054" t="s">
        <v>82</v>
      </c>
      <c r="V2054" t="s">
        <v>2050</v>
      </c>
    </row>
    <row r="2055" spans="1:22" ht="16.5" thickBot="1" x14ac:dyDescent="0.3">
      <c r="A2055" s="15" t="s">
        <v>1079</v>
      </c>
      <c r="B2055" s="16" t="s">
        <v>1704</v>
      </c>
      <c r="C2055" s="16" t="s">
        <v>1932</v>
      </c>
      <c r="D2055" s="16">
        <v>235</v>
      </c>
      <c r="E2055" s="16">
        <v>75</v>
      </c>
      <c r="F2055" s="16">
        <v>15</v>
      </c>
      <c r="G2055" s="24" t="s">
        <v>2381</v>
      </c>
      <c r="I2055" t="s">
        <v>77</v>
      </c>
      <c r="J2055" t="s">
        <v>1719</v>
      </c>
      <c r="K2055">
        <v>105</v>
      </c>
      <c r="L2055">
        <f>VLOOKUP(K2055,Sheet4!$A$2:$B$73,2,FALSE)</f>
        <v>925</v>
      </c>
      <c r="M2055" t="s">
        <v>2045</v>
      </c>
      <c r="N2055">
        <f t="shared" si="40"/>
        <v>190</v>
      </c>
      <c r="O2055" t="s">
        <v>2052</v>
      </c>
      <c r="P2055" t="s">
        <v>80</v>
      </c>
      <c r="Q2055" t="s">
        <v>81</v>
      </c>
      <c r="R2055">
        <v>460</v>
      </c>
      <c r="S2055" t="s">
        <v>79</v>
      </c>
      <c r="T2055" t="s">
        <v>82</v>
      </c>
      <c r="U2055" t="s">
        <v>82</v>
      </c>
      <c r="V2055" t="s">
        <v>2050</v>
      </c>
    </row>
    <row r="2056" spans="1:22" ht="16.5" thickBot="1" x14ac:dyDescent="0.3">
      <c r="A2056" s="15">
        <v>80288</v>
      </c>
      <c r="B2056" s="16" t="s">
        <v>1711</v>
      </c>
      <c r="C2056" s="16" t="s">
        <v>2590</v>
      </c>
      <c r="D2056" s="16">
        <v>225</v>
      </c>
      <c r="E2056" s="16">
        <v>75</v>
      </c>
      <c r="F2056" s="16">
        <v>16</v>
      </c>
      <c r="G2056" s="24" t="s">
        <v>2591</v>
      </c>
      <c r="I2056" t="s">
        <v>77</v>
      </c>
      <c r="J2056" t="s">
        <v>1719</v>
      </c>
      <c r="K2056" t="s">
        <v>2006</v>
      </c>
      <c r="L2056" t="s">
        <v>2120</v>
      </c>
      <c r="M2056" t="s">
        <v>2039</v>
      </c>
      <c r="N2056">
        <f t="shared" si="40"/>
        <v>160</v>
      </c>
      <c r="O2056" t="s">
        <v>2054</v>
      </c>
      <c r="P2056" t="s">
        <v>2081</v>
      </c>
      <c r="Q2056" t="s">
        <v>2081</v>
      </c>
      <c r="R2056" t="s">
        <v>2081</v>
      </c>
      <c r="S2056" t="s">
        <v>79</v>
      </c>
      <c r="T2056" t="s">
        <v>82</v>
      </c>
      <c r="U2056" t="s">
        <v>82</v>
      </c>
      <c r="V2056">
        <v>6</v>
      </c>
    </row>
    <row r="2057" spans="1:22" ht="16.5" thickBot="1" x14ac:dyDescent="0.3">
      <c r="A2057" s="15" t="s">
        <v>1080</v>
      </c>
      <c r="B2057" s="16" t="s">
        <v>1697</v>
      </c>
      <c r="C2057" s="16" t="s">
        <v>1886</v>
      </c>
      <c r="D2057" s="16">
        <v>265</v>
      </c>
      <c r="E2057" s="16">
        <v>65</v>
      </c>
      <c r="F2057" s="16">
        <v>17</v>
      </c>
      <c r="G2057" s="24" t="s">
        <v>2192</v>
      </c>
      <c r="H2057" s="9" t="s">
        <v>2852</v>
      </c>
      <c r="I2057" t="s">
        <v>77</v>
      </c>
      <c r="J2057" t="s">
        <v>84</v>
      </c>
      <c r="K2057" t="s">
        <v>2005</v>
      </c>
      <c r="L2057" t="s">
        <v>2126</v>
      </c>
      <c r="M2057" t="s">
        <v>2039</v>
      </c>
      <c r="N2057">
        <f t="shared" si="40"/>
        <v>160</v>
      </c>
      <c r="O2057" t="s">
        <v>2053</v>
      </c>
      <c r="P2057" t="s">
        <v>2081</v>
      </c>
      <c r="Q2057" t="s">
        <v>2081</v>
      </c>
      <c r="R2057" t="s">
        <v>2081</v>
      </c>
      <c r="S2057" t="s">
        <v>79</v>
      </c>
      <c r="T2057" t="s">
        <v>82</v>
      </c>
      <c r="U2057" t="s">
        <v>82</v>
      </c>
      <c r="V2057">
        <v>10</v>
      </c>
    </row>
    <row r="2058" spans="1:22" ht="16.5" thickBot="1" x14ac:dyDescent="0.3">
      <c r="A2058" s="15"/>
      <c r="G2058" s="24"/>
      <c r="H2058" s="9" t="s">
        <v>2853</v>
      </c>
    </row>
    <row r="2059" spans="1:22" ht="16.5" thickBot="1" x14ac:dyDescent="0.3">
      <c r="A2059" s="15"/>
      <c r="G2059" s="24"/>
      <c r="H2059" s="9" t="s">
        <v>2854</v>
      </c>
    </row>
    <row r="2060" spans="1:22" ht="16.5" thickBot="1" x14ac:dyDescent="0.3">
      <c r="A2060" s="15" t="s">
        <v>1081</v>
      </c>
      <c r="B2060" s="16" t="s">
        <v>1702</v>
      </c>
      <c r="C2060" s="16" t="s">
        <v>1783</v>
      </c>
      <c r="D2060" s="16">
        <v>235</v>
      </c>
      <c r="E2060" s="16">
        <v>55</v>
      </c>
      <c r="F2060" s="16">
        <v>17</v>
      </c>
      <c r="G2060" s="24" t="s">
        <v>2335</v>
      </c>
      <c r="H2060" s="9" t="s">
        <v>2936</v>
      </c>
      <c r="I2060" t="s">
        <v>77</v>
      </c>
      <c r="J2060" t="s">
        <v>1996</v>
      </c>
      <c r="K2060">
        <v>99</v>
      </c>
      <c r="L2060">
        <f>VLOOKUP(K2060,Sheet4!$A$2:$B$73,2,FALSE)</f>
        <v>775</v>
      </c>
      <c r="M2060" t="s">
        <v>2042</v>
      </c>
      <c r="N2060">
        <f t="shared" si="40"/>
        <v>240</v>
      </c>
      <c r="O2060" t="s">
        <v>2052</v>
      </c>
      <c r="P2060" t="s">
        <v>2067</v>
      </c>
      <c r="Q2060" t="s">
        <v>80</v>
      </c>
      <c r="R2060">
        <v>240</v>
      </c>
      <c r="S2060" t="s">
        <v>79</v>
      </c>
      <c r="T2060" t="s">
        <v>82</v>
      </c>
      <c r="U2060" t="s">
        <v>82</v>
      </c>
      <c r="V2060" t="s">
        <v>2050</v>
      </c>
    </row>
    <row r="2061" spans="1:22" ht="16.5" thickBot="1" x14ac:dyDescent="0.3">
      <c r="A2061" s="15"/>
      <c r="G2061" s="24"/>
      <c r="H2061" s="9" t="s">
        <v>2937</v>
      </c>
    </row>
    <row r="2062" spans="1:22" ht="16.5" thickBot="1" x14ac:dyDescent="0.3">
      <c r="A2062" s="15"/>
      <c r="G2062" s="24"/>
      <c r="H2062" s="9" t="s">
        <v>2938</v>
      </c>
    </row>
    <row r="2063" spans="1:22" ht="16.5" thickBot="1" x14ac:dyDescent="0.3">
      <c r="A2063" s="15" t="s">
        <v>1082</v>
      </c>
      <c r="B2063" s="16" t="s">
        <v>1697</v>
      </c>
      <c r="C2063" s="16" t="s">
        <v>1856</v>
      </c>
      <c r="D2063" s="16">
        <v>225</v>
      </c>
      <c r="E2063" s="16">
        <v>60</v>
      </c>
      <c r="F2063" s="16">
        <v>16</v>
      </c>
      <c r="G2063" s="24" t="s">
        <v>2180</v>
      </c>
      <c r="H2063" s="9" t="s">
        <v>2825</v>
      </c>
      <c r="I2063" t="s">
        <v>1718</v>
      </c>
      <c r="J2063" t="s">
        <v>1720</v>
      </c>
      <c r="K2063">
        <v>98</v>
      </c>
      <c r="L2063">
        <f>VLOOKUP(K2063,Sheet4!$A$2:$B$73,2,FALSE)</f>
        <v>750</v>
      </c>
      <c r="M2063" t="s">
        <v>2045</v>
      </c>
      <c r="N2063">
        <f t="shared" si="40"/>
        <v>190</v>
      </c>
      <c r="O2063" t="s">
        <v>2052</v>
      </c>
      <c r="P2063" t="s">
        <v>80</v>
      </c>
      <c r="Q2063" t="s">
        <v>80</v>
      </c>
      <c r="R2063">
        <v>780</v>
      </c>
      <c r="S2063" t="s">
        <v>79</v>
      </c>
      <c r="T2063" t="s">
        <v>82</v>
      </c>
      <c r="U2063" t="s">
        <v>82</v>
      </c>
      <c r="V2063">
        <v>4</v>
      </c>
    </row>
    <row r="2064" spans="1:22" ht="16.5" thickBot="1" x14ac:dyDescent="0.3">
      <c r="A2064" s="15"/>
      <c r="G2064" s="24"/>
      <c r="H2064" s="9" t="s">
        <v>2826</v>
      </c>
    </row>
    <row r="2065" spans="1:22" ht="16.5" thickBot="1" x14ac:dyDescent="0.3">
      <c r="A2065" s="15"/>
      <c r="G2065" s="24"/>
      <c r="H2065" s="9" t="s">
        <v>2827</v>
      </c>
    </row>
    <row r="2066" spans="1:22" ht="16.5" thickBot="1" x14ac:dyDescent="0.3">
      <c r="A2066" s="15" t="s">
        <v>1083</v>
      </c>
      <c r="B2066" s="16" t="s">
        <v>1700</v>
      </c>
      <c r="C2066" s="16" t="s">
        <v>1731</v>
      </c>
      <c r="D2066" s="16">
        <v>285</v>
      </c>
      <c r="E2066" s="16">
        <v>30</v>
      </c>
      <c r="F2066" s="16">
        <v>20</v>
      </c>
      <c r="G2066" s="24" t="s">
        <v>2219</v>
      </c>
      <c r="I2066" t="s">
        <v>1718</v>
      </c>
      <c r="J2066" t="s">
        <v>1719</v>
      </c>
      <c r="K2066">
        <v>99</v>
      </c>
      <c r="L2066">
        <f>VLOOKUP(K2066,Sheet4!$A$2:$B$73,2,FALSE)</f>
        <v>775</v>
      </c>
      <c r="M2066" t="s">
        <v>2040</v>
      </c>
      <c r="N2066">
        <f t="shared" si="40"/>
        <v>300</v>
      </c>
      <c r="O2066" t="s">
        <v>85</v>
      </c>
      <c r="P2066" t="s">
        <v>2067</v>
      </c>
      <c r="Q2066" t="s">
        <v>80</v>
      </c>
      <c r="R2066">
        <v>220</v>
      </c>
      <c r="S2066" t="s">
        <v>79</v>
      </c>
      <c r="T2066" t="s">
        <v>82</v>
      </c>
      <c r="U2066" t="s">
        <v>82</v>
      </c>
      <c r="V2066" t="s">
        <v>2050</v>
      </c>
    </row>
    <row r="2067" spans="1:22" ht="16.5" thickBot="1" x14ac:dyDescent="0.3">
      <c r="A2067" s="15">
        <v>71379</v>
      </c>
      <c r="B2067" s="16" t="s">
        <v>1705</v>
      </c>
      <c r="C2067" s="16" t="s">
        <v>2553</v>
      </c>
      <c r="D2067" s="16">
        <v>295</v>
      </c>
      <c r="E2067" s="16">
        <v>35</v>
      </c>
      <c r="F2067" s="16">
        <v>20</v>
      </c>
      <c r="G2067" s="24" t="s">
        <v>2554</v>
      </c>
      <c r="I2067" t="s">
        <v>1718</v>
      </c>
      <c r="J2067" t="s">
        <v>1996</v>
      </c>
      <c r="K2067">
        <v>105</v>
      </c>
      <c r="L2067">
        <f>VLOOKUP(K2067,Sheet4!$A$2:$B$73,2,FALSE)</f>
        <v>925</v>
      </c>
      <c r="M2067" t="s">
        <v>2040</v>
      </c>
      <c r="N2067">
        <f t="shared" si="40"/>
        <v>300</v>
      </c>
      <c r="O2067" t="s">
        <v>2052</v>
      </c>
      <c r="P2067" t="s">
        <v>2067</v>
      </c>
      <c r="Q2067" t="s">
        <v>80</v>
      </c>
      <c r="R2067">
        <v>220</v>
      </c>
      <c r="S2067" t="s">
        <v>79</v>
      </c>
      <c r="T2067" t="s">
        <v>82</v>
      </c>
      <c r="U2067" t="s">
        <v>82</v>
      </c>
      <c r="V2067" t="s">
        <v>2050</v>
      </c>
    </row>
    <row r="2068" spans="1:22" ht="16.5" thickBot="1" x14ac:dyDescent="0.3">
      <c r="A2068" s="15" t="s">
        <v>1084</v>
      </c>
      <c r="B2068" s="16" t="s">
        <v>1698</v>
      </c>
      <c r="C2068" s="16" t="s">
        <v>1933</v>
      </c>
      <c r="D2068" s="16">
        <v>155</v>
      </c>
      <c r="E2068" s="16">
        <v>70</v>
      </c>
      <c r="F2068" s="16">
        <v>13</v>
      </c>
      <c r="G2068" s="24" t="s">
        <v>2367</v>
      </c>
      <c r="I2068" t="s">
        <v>1718</v>
      </c>
      <c r="J2068" t="s">
        <v>1719</v>
      </c>
      <c r="K2068">
        <v>75</v>
      </c>
      <c r="L2068">
        <f>VLOOKUP(K2068,Sheet4!$A$2:$B$73,2,FALSE)</f>
        <v>387</v>
      </c>
      <c r="M2068" t="s">
        <v>2045</v>
      </c>
      <c r="N2068">
        <f t="shared" si="40"/>
        <v>190</v>
      </c>
      <c r="O2068" t="s">
        <v>2052</v>
      </c>
      <c r="P2068" t="s">
        <v>80</v>
      </c>
      <c r="Q2068" t="s">
        <v>81</v>
      </c>
      <c r="R2068">
        <v>280</v>
      </c>
      <c r="S2068" t="s">
        <v>79</v>
      </c>
      <c r="T2068" t="s">
        <v>82</v>
      </c>
      <c r="U2068" t="s">
        <v>82</v>
      </c>
      <c r="V2068" t="s">
        <v>2050</v>
      </c>
    </row>
    <row r="2069" spans="1:22" ht="16.5" thickBot="1" x14ac:dyDescent="0.3">
      <c r="A2069" s="15" t="s">
        <v>1085</v>
      </c>
      <c r="B2069" s="16" t="s">
        <v>1700</v>
      </c>
      <c r="C2069" s="16" t="s">
        <v>1892</v>
      </c>
      <c r="D2069" s="16">
        <v>255</v>
      </c>
      <c r="E2069" s="16">
        <v>40</v>
      </c>
      <c r="F2069" s="16">
        <v>19</v>
      </c>
      <c r="G2069" s="24" t="s">
        <v>2227</v>
      </c>
      <c r="I2069" t="s">
        <v>1718</v>
      </c>
      <c r="J2069" t="s">
        <v>1995</v>
      </c>
      <c r="K2069">
        <v>96</v>
      </c>
      <c r="L2069">
        <f>VLOOKUP(K2069,Sheet4!$A$2:$B$73,2,FALSE)</f>
        <v>710</v>
      </c>
      <c r="M2069" t="s">
        <v>2043</v>
      </c>
      <c r="N2069">
        <f t="shared" si="40"/>
        <v>270</v>
      </c>
      <c r="O2069" t="s">
        <v>85</v>
      </c>
      <c r="P2069" t="s">
        <v>2067</v>
      </c>
      <c r="Q2069" t="s">
        <v>80</v>
      </c>
      <c r="R2069">
        <v>220</v>
      </c>
      <c r="S2069" t="s">
        <v>79</v>
      </c>
      <c r="T2069" t="s">
        <v>82</v>
      </c>
      <c r="U2069" t="s">
        <v>82</v>
      </c>
      <c r="V2069" t="s">
        <v>2050</v>
      </c>
    </row>
    <row r="2070" spans="1:22" ht="16.5" thickBot="1" x14ac:dyDescent="0.3">
      <c r="A2070" s="15">
        <v>49127</v>
      </c>
      <c r="B2070" s="16" t="s">
        <v>1705</v>
      </c>
      <c r="C2070" s="16" t="s">
        <v>2553</v>
      </c>
      <c r="D2070" s="16">
        <v>295</v>
      </c>
      <c r="E2070" s="16">
        <v>30</v>
      </c>
      <c r="F2070" s="16">
        <v>18</v>
      </c>
      <c r="G2070" s="24" t="s">
        <v>2554</v>
      </c>
      <c r="I2070" t="s">
        <v>1718</v>
      </c>
      <c r="J2070" t="s">
        <v>1996</v>
      </c>
      <c r="K2070">
        <v>98</v>
      </c>
      <c r="L2070">
        <f>VLOOKUP(K2070,Sheet4!$A$2:$B$73,2,FALSE)</f>
        <v>750</v>
      </c>
      <c r="M2070" t="s">
        <v>2040</v>
      </c>
      <c r="N2070">
        <f t="shared" si="40"/>
        <v>300</v>
      </c>
      <c r="O2070" t="s">
        <v>85</v>
      </c>
      <c r="P2070" t="s">
        <v>2067</v>
      </c>
      <c r="Q2070" t="s">
        <v>80</v>
      </c>
      <c r="R2070">
        <v>220</v>
      </c>
      <c r="S2070" t="s">
        <v>79</v>
      </c>
      <c r="T2070" t="s">
        <v>2051</v>
      </c>
      <c r="U2070" t="s">
        <v>82</v>
      </c>
      <c r="V2070" t="s">
        <v>2050</v>
      </c>
    </row>
    <row r="2071" spans="1:22" ht="16.5" thickBot="1" x14ac:dyDescent="0.3">
      <c r="A2071" s="15" t="s">
        <v>1018</v>
      </c>
      <c r="B2071" s="16" t="s">
        <v>75</v>
      </c>
      <c r="C2071" s="16" t="s">
        <v>1836</v>
      </c>
      <c r="D2071" s="16">
        <v>245</v>
      </c>
      <c r="E2071" s="16">
        <v>35</v>
      </c>
      <c r="F2071" s="16">
        <v>20</v>
      </c>
      <c r="G2071" s="24" t="s">
        <v>2273</v>
      </c>
      <c r="I2071" t="s">
        <v>1718</v>
      </c>
      <c r="J2071" t="s">
        <v>1996</v>
      </c>
      <c r="K2071">
        <v>95</v>
      </c>
      <c r="L2071">
        <f>VLOOKUP(K2071,Sheet4!$A$2:$B$73,2,FALSE)</f>
        <v>690</v>
      </c>
      <c r="M2071" t="s">
        <v>2043</v>
      </c>
      <c r="N2071">
        <f t="shared" si="40"/>
        <v>270</v>
      </c>
      <c r="O2071" t="s">
        <v>85</v>
      </c>
      <c r="P2071" t="s">
        <v>80</v>
      </c>
      <c r="Q2071" t="s">
        <v>80</v>
      </c>
      <c r="R2071">
        <v>560</v>
      </c>
      <c r="S2071" t="s">
        <v>79</v>
      </c>
      <c r="T2071" t="s">
        <v>82</v>
      </c>
      <c r="U2071" t="s">
        <v>82</v>
      </c>
      <c r="V2071" t="s">
        <v>2050</v>
      </c>
    </row>
    <row r="2072" spans="1:22" ht="16.5" thickBot="1" x14ac:dyDescent="0.3">
      <c r="A2072" s="15" t="s">
        <v>1087</v>
      </c>
      <c r="B2072" s="16" t="s">
        <v>75</v>
      </c>
      <c r="C2072" s="16" t="s">
        <v>1918</v>
      </c>
      <c r="D2072" s="16">
        <v>245</v>
      </c>
      <c r="E2072" s="16">
        <v>45</v>
      </c>
      <c r="F2072" s="16">
        <v>17</v>
      </c>
      <c r="G2072" s="24" t="s">
        <v>2258</v>
      </c>
      <c r="I2072" t="s">
        <v>1718</v>
      </c>
      <c r="J2072" t="s">
        <v>1996</v>
      </c>
      <c r="K2072">
        <v>99</v>
      </c>
      <c r="L2072">
        <f>VLOOKUP(K2072,Sheet4!$A$2:$B$73,2,FALSE)</f>
        <v>775</v>
      </c>
      <c r="M2072" t="s">
        <v>2040</v>
      </c>
      <c r="N2072">
        <f t="shared" si="40"/>
        <v>300</v>
      </c>
      <c r="O2072" t="s">
        <v>85</v>
      </c>
      <c r="P2072" t="s">
        <v>2067</v>
      </c>
      <c r="Q2072" t="s">
        <v>80</v>
      </c>
      <c r="R2072">
        <v>240</v>
      </c>
      <c r="S2072" t="s">
        <v>79</v>
      </c>
      <c r="T2072" t="s">
        <v>82</v>
      </c>
      <c r="U2072" t="s">
        <v>2051</v>
      </c>
      <c r="V2072" t="s">
        <v>2050</v>
      </c>
    </row>
    <row r="2073" spans="1:22" ht="16.5" thickBot="1" x14ac:dyDescent="0.3">
      <c r="A2073" s="15" t="s">
        <v>1088</v>
      </c>
      <c r="B2073" s="16" t="s">
        <v>1702</v>
      </c>
      <c r="C2073" s="16" t="s">
        <v>1774</v>
      </c>
      <c r="D2073" s="16">
        <v>245</v>
      </c>
      <c r="E2073" s="16">
        <v>35</v>
      </c>
      <c r="F2073" s="16">
        <v>19</v>
      </c>
      <c r="G2073" s="24" t="s">
        <v>2313</v>
      </c>
      <c r="H2073" s="9" t="s">
        <v>2901</v>
      </c>
      <c r="I2073" t="s">
        <v>1718</v>
      </c>
      <c r="J2073" t="s">
        <v>1719</v>
      </c>
      <c r="K2073">
        <v>93</v>
      </c>
      <c r="L2073">
        <f>VLOOKUP(K2073,Sheet4!$A$2:$B$73,2,FALSE)</f>
        <v>650</v>
      </c>
      <c r="M2073" t="s">
        <v>2043</v>
      </c>
      <c r="N2073">
        <f t="shared" si="40"/>
        <v>270</v>
      </c>
      <c r="O2073" t="s">
        <v>85</v>
      </c>
      <c r="P2073" t="s">
        <v>80</v>
      </c>
      <c r="Q2073" t="s">
        <v>80</v>
      </c>
      <c r="R2073">
        <v>460</v>
      </c>
      <c r="S2073" t="s">
        <v>79</v>
      </c>
      <c r="T2073" t="s">
        <v>82</v>
      </c>
      <c r="U2073" t="s">
        <v>82</v>
      </c>
      <c r="V2073" t="s">
        <v>2050</v>
      </c>
    </row>
    <row r="2074" spans="1:22" ht="16.5" thickBot="1" x14ac:dyDescent="0.3">
      <c r="A2074" s="15"/>
      <c r="G2074" s="24"/>
      <c r="H2074" s="9" t="s">
        <v>2902</v>
      </c>
    </row>
    <row r="2075" spans="1:22" ht="16.5" thickBot="1" x14ac:dyDescent="0.3">
      <c r="A2075" s="15"/>
      <c r="G2075" s="24"/>
      <c r="H2075" s="9" t="s">
        <v>2903</v>
      </c>
    </row>
    <row r="2076" spans="1:22" ht="16.5" thickBot="1" x14ac:dyDescent="0.3">
      <c r="A2076" s="15" t="s">
        <v>1089</v>
      </c>
      <c r="B2076" s="16" t="s">
        <v>1700</v>
      </c>
      <c r="C2076" s="16" t="s">
        <v>1896</v>
      </c>
      <c r="D2076" s="16">
        <v>275</v>
      </c>
      <c r="E2076" s="16">
        <v>45</v>
      </c>
      <c r="F2076" s="16">
        <v>20</v>
      </c>
      <c r="G2076" s="24" t="s">
        <v>2225</v>
      </c>
      <c r="I2076" t="s">
        <v>1718</v>
      </c>
      <c r="J2076" t="s">
        <v>1719</v>
      </c>
      <c r="K2076">
        <v>110</v>
      </c>
      <c r="L2076">
        <f>VLOOKUP(K2076,Sheet4!$A$2:$B$73,2,FALSE)</f>
        <v>1060</v>
      </c>
      <c r="M2076" t="s">
        <v>2040</v>
      </c>
      <c r="N2076">
        <f t="shared" si="40"/>
        <v>300</v>
      </c>
      <c r="O2076" t="s">
        <v>85</v>
      </c>
      <c r="P2076" t="s">
        <v>2067</v>
      </c>
      <c r="Q2076" t="s">
        <v>80</v>
      </c>
      <c r="R2076">
        <v>220</v>
      </c>
      <c r="S2076" t="s">
        <v>79</v>
      </c>
      <c r="T2076" t="s">
        <v>2051</v>
      </c>
      <c r="U2076" t="s">
        <v>2051</v>
      </c>
      <c r="V2076" t="s">
        <v>2050</v>
      </c>
    </row>
    <row r="2077" spans="1:22" ht="16.5" thickBot="1" x14ac:dyDescent="0.3">
      <c r="A2077" s="15" t="s">
        <v>1090</v>
      </c>
      <c r="B2077" s="16" t="s">
        <v>1700</v>
      </c>
      <c r="C2077" s="16" t="s">
        <v>1732</v>
      </c>
      <c r="D2077" s="16">
        <v>205</v>
      </c>
      <c r="E2077" s="16">
        <v>55</v>
      </c>
      <c r="F2077" s="16">
        <v>16</v>
      </c>
      <c r="G2077" s="24" t="s">
        <v>2211</v>
      </c>
      <c r="I2077" t="s">
        <v>1718</v>
      </c>
      <c r="J2077" t="s">
        <v>1720</v>
      </c>
      <c r="K2077">
        <v>91</v>
      </c>
      <c r="L2077">
        <f>VLOOKUP(K2077,Sheet4!$A$2:$B$73,2,FALSE)</f>
        <v>615</v>
      </c>
      <c r="M2077" t="s">
        <v>2043</v>
      </c>
      <c r="N2077">
        <f t="shared" si="40"/>
        <v>270</v>
      </c>
      <c r="O2077" t="s">
        <v>85</v>
      </c>
      <c r="P2077" t="s">
        <v>2067</v>
      </c>
      <c r="Q2077" t="s">
        <v>80</v>
      </c>
      <c r="R2077">
        <v>260</v>
      </c>
      <c r="S2077" t="s">
        <v>79</v>
      </c>
      <c r="T2077" t="s">
        <v>2051</v>
      </c>
      <c r="U2077" t="s">
        <v>2051</v>
      </c>
      <c r="V2077" t="s">
        <v>2050</v>
      </c>
    </row>
    <row r="2078" spans="1:22" ht="16.5" thickBot="1" x14ac:dyDescent="0.3">
      <c r="A2078" s="15"/>
      <c r="G2078" s="24"/>
    </row>
    <row r="2079" spans="1:22" ht="16.5" thickBot="1" x14ac:dyDescent="0.3">
      <c r="A2079" s="15"/>
      <c r="G2079" s="24"/>
    </row>
    <row r="2080" spans="1:22" ht="16.5" thickBot="1" x14ac:dyDescent="0.3">
      <c r="A2080" s="15" t="s">
        <v>1091</v>
      </c>
      <c r="B2080" s="16" t="s">
        <v>1702</v>
      </c>
      <c r="C2080" s="16" t="s">
        <v>1822</v>
      </c>
      <c r="D2080" s="16">
        <v>245</v>
      </c>
      <c r="E2080" s="16">
        <v>40</v>
      </c>
      <c r="F2080" s="16">
        <v>19</v>
      </c>
      <c r="G2080" s="24" t="s">
        <v>2334</v>
      </c>
      <c r="H2080" s="9" t="s">
        <v>2935</v>
      </c>
      <c r="I2080" t="s">
        <v>1718</v>
      </c>
      <c r="J2080" t="s">
        <v>1996</v>
      </c>
      <c r="K2080">
        <v>94</v>
      </c>
      <c r="L2080">
        <f>VLOOKUP(K2080,Sheet4!$A$2:$B$73,2,FALSE)</f>
        <v>670</v>
      </c>
      <c r="M2080" t="s">
        <v>2040</v>
      </c>
      <c r="N2080">
        <f t="shared" si="40"/>
        <v>300</v>
      </c>
      <c r="O2080" t="s">
        <v>2052</v>
      </c>
      <c r="P2080" t="s">
        <v>2067</v>
      </c>
      <c r="Q2080" t="s">
        <v>80</v>
      </c>
      <c r="R2080">
        <v>240</v>
      </c>
      <c r="S2080" t="s">
        <v>79</v>
      </c>
      <c r="T2080" t="s">
        <v>2051</v>
      </c>
      <c r="U2080" t="s">
        <v>2051</v>
      </c>
      <c r="V2080" t="s">
        <v>2050</v>
      </c>
    </row>
    <row r="2081" spans="1:22" ht="16.5" thickBot="1" x14ac:dyDescent="0.3">
      <c r="A2081" s="15"/>
      <c r="G2081" s="24"/>
      <c r="H2081" s="9" t="s">
        <v>2936</v>
      </c>
    </row>
    <row r="2082" spans="1:22" ht="16.5" thickBot="1" x14ac:dyDescent="0.3">
      <c r="A2082" s="15"/>
      <c r="G2082" s="24"/>
      <c r="H2082" s="9" t="s">
        <v>2937</v>
      </c>
    </row>
    <row r="2083" spans="1:22" ht="16.5" thickBot="1" x14ac:dyDescent="0.3">
      <c r="A2083" s="15" t="s">
        <v>1092</v>
      </c>
      <c r="B2083" s="16" t="s">
        <v>1697</v>
      </c>
      <c r="C2083" s="16" t="s">
        <v>1884</v>
      </c>
      <c r="D2083" s="16">
        <v>245</v>
      </c>
      <c r="E2083" s="16">
        <v>45</v>
      </c>
      <c r="F2083" s="16">
        <v>18</v>
      </c>
      <c r="G2083" s="24" t="s">
        <v>2202</v>
      </c>
      <c r="H2083" s="9" t="s">
        <v>2896</v>
      </c>
      <c r="I2083" t="s">
        <v>1718</v>
      </c>
      <c r="J2083" t="s">
        <v>1995</v>
      </c>
      <c r="K2083">
        <v>96</v>
      </c>
      <c r="L2083">
        <f>VLOOKUP(K2083,Sheet4!$A$2:$B$73,2,FALSE)</f>
        <v>710</v>
      </c>
      <c r="M2083" t="s">
        <v>2040</v>
      </c>
      <c r="N2083">
        <f t="shared" si="40"/>
        <v>300</v>
      </c>
      <c r="O2083" t="s">
        <v>2052</v>
      </c>
      <c r="P2083" t="s">
        <v>2067</v>
      </c>
      <c r="Q2083" t="s">
        <v>80</v>
      </c>
      <c r="R2083">
        <v>300</v>
      </c>
      <c r="S2083" t="s">
        <v>79</v>
      </c>
      <c r="T2083" t="s">
        <v>82</v>
      </c>
      <c r="U2083" t="s">
        <v>82</v>
      </c>
      <c r="V2083">
        <v>4</v>
      </c>
    </row>
    <row r="2084" spans="1:22" ht="16.5" thickBot="1" x14ac:dyDescent="0.3">
      <c r="A2084" s="15"/>
      <c r="G2084" s="24"/>
      <c r="H2084" s="9" t="s">
        <v>2897</v>
      </c>
    </row>
    <row r="2085" spans="1:22" ht="16.5" thickBot="1" x14ac:dyDescent="0.3">
      <c r="A2085" s="15"/>
      <c r="G2085" s="24"/>
      <c r="H2085" s="9" t="s">
        <v>2898</v>
      </c>
    </row>
    <row r="2086" spans="1:22" ht="16.5" thickBot="1" x14ac:dyDescent="0.3">
      <c r="A2086" s="15" t="s">
        <v>1093</v>
      </c>
      <c r="B2086" s="16" t="s">
        <v>1697</v>
      </c>
      <c r="C2086" s="16" t="s">
        <v>1884</v>
      </c>
      <c r="D2086" s="16">
        <v>255</v>
      </c>
      <c r="E2086" s="16">
        <v>35</v>
      </c>
      <c r="F2086" s="16">
        <v>18</v>
      </c>
      <c r="G2086" s="24" t="s">
        <v>2202</v>
      </c>
      <c r="H2086" s="9" t="s">
        <v>2896</v>
      </c>
      <c r="I2086" t="s">
        <v>1718</v>
      </c>
      <c r="J2086" t="s">
        <v>1995</v>
      </c>
      <c r="K2086">
        <v>90</v>
      </c>
      <c r="L2086">
        <f>VLOOKUP(K2086,Sheet4!$A$2:$B$73,2,FALSE)</f>
        <v>600</v>
      </c>
      <c r="M2086" t="s">
        <v>2040</v>
      </c>
      <c r="N2086">
        <f t="shared" si="40"/>
        <v>300</v>
      </c>
      <c r="O2086" t="s">
        <v>2052</v>
      </c>
      <c r="P2086" t="s">
        <v>2067</v>
      </c>
      <c r="Q2086" t="s">
        <v>80</v>
      </c>
      <c r="R2086">
        <v>300</v>
      </c>
      <c r="S2086" t="s">
        <v>79</v>
      </c>
      <c r="T2086" t="s">
        <v>82</v>
      </c>
      <c r="U2086" t="s">
        <v>82</v>
      </c>
      <c r="V2086">
        <v>4</v>
      </c>
    </row>
    <row r="2087" spans="1:22" ht="16.5" thickBot="1" x14ac:dyDescent="0.3">
      <c r="A2087" s="15"/>
      <c r="G2087" s="24"/>
      <c r="H2087" s="9" t="s">
        <v>2897</v>
      </c>
    </row>
    <row r="2088" spans="1:22" ht="16.5" thickBot="1" x14ac:dyDescent="0.3">
      <c r="A2088" s="15"/>
      <c r="G2088" s="24"/>
      <c r="H2088" s="9" t="s">
        <v>2898</v>
      </c>
    </row>
    <row r="2089" spans="1:22" ht="16.5" thickBot="1" x14ac:dyDescent="0.3">
      <c r="A2089" s="15" t="s">
        <v>1094</v>
      </c>
      <c r="B2089" s="16" t="s">
        <v>1700</v>
      </c>
      <c r="C2089" s="16" t="s">
        <v>1869</v>
      </c>
      <c r="D2089" s="16">
        <v>275</v>
      </c>
      <c r="E2089" s="16">
        <v>45</v>
      </c>
      <c r="F2089" s="16">
        <v>19</v>
      </c>
      <c r="G2089" s="24" t="s">
        <v>2226</v>
      </c>
      <c r="I2089" t="s">
        <v>77</v>
      </c>
      <c r="J2089" t="s">
        <v>1995</v>
      </c>
      <c r="K2089">
        <v>108</v>
      </c>
      <c r="L2089">
        <f>VLOOKUP(K2089,Sheet4!$A$2:$B$73,2,FALSE)</f>
        <v>1000</v>
      </c>
      <c r="M2089" t="s">
        <v>2040</v>
      </c>
      <c r="N2089">
        <f t="shared" si="40"/>
        <v>300</v>
      </c>
      <c r="O2089" t="s">
        <v>85</v>
      </c>
      <c r="P2089" t="s">
        <v>2067</v>
      </c>
      <c r="Q2089" t="s">
        <v>80</v>
      </c>
      <c r="R2089">
        <v>300</v>
      </c>
      <c r="S2089" t="s">
        <v>79</v>
      </c>
      <c r="T2089" t="s">
        <v>82</v>
      </c>
      <c r="U2089" t="s">
        <v>82</v>
      </c>
      <c r="V2089" t="s">
        <v>2050</v>
      </c>
    </row>
    <row r="2090" spans="1:22" ht="16.5" thickBot="1" x14ac:dyDescent="0.3">
      <c r="A2090" s="15">
        <v>25405</v>
      </c>
      <c r="B2090" s="16" t="s">
        <v>1705</v>
      </c>
      <c r="C2090" s="16" t="s">
        <v>2511</v>
      </c>
      <c r="D2090" s="16">
        <v>155</v>
      </c>
      <c r="E2090" s="16">
        <v>80</v>
      </c>
      <c r="F2090" s="16">
        <v>13</v>
      </c>
      <c r="G2090" s="24" t="s">
        <v>2512</v>
      </c>
      <c r="I2090" t="s">
        <v>1718</v>
      </c>
      <c r="J2090" t="s">
        <v>1719</v>
      </c>
      <c r="K2090">
        <v>79</v>
      </c>
      <c r="L2090">
        <f>VLOOKUP(K2090,Sheet4!$A$2:$B$73,2,FALSE)</f>
        <v>437</v>
      </c>
      <c r="M2090" t="s">
        <v>2045</v>
      </c>
      <c r="N2090">
        <f t="shared" si="40"/>
        <v>190</v>
      </c>
      <c r="O2090" t="s">
        <v>2052</v>
      </c>
      <c r="P2090" t="s">
        <v>80</v>
      </c>
      <c r="Q2090" t="s">
        <v>80</v>
      </c>
      <c r="R2090">
        <v>420</v>
      </c>
      <c r="S2090" t="s">
        <v>79</v>
      </c>
      <c r="T2090" t="s">
        <v>82</v>
      </c>
      <c r="U2090" t="s">
        <v>82</v>
      </c>
      <c r="V2090" t="s">
        <v>2050</v>
      </c>
    </row>
    <row r="2091" spans="1:22" ht="16.5" thickBot="1" x14ac:dyDescent="0.3">
      <c r="A2091" s="15">
        <v>79020</v>
      </c>
      <c r="B2091" s="16" t="s">
        <v>1705</v>
      </c>
      <c r="C2091" s="16" t="s">
        <v>2564</v>
      </c>
      <c r="D2091" s="16">
        <v>255</v>
      </c>
      <c r="E2091" s="16">
        <v>35</v>
      </c>
      <c r="F2091" s="16">
        <v>20</v>
      </c>
      <c r="G2091" s="24" t="s">
        <v>2563</v>
      </c>
      <c r="I2091" t="s">
        <v>1718</v>
      </c>
      <c r="J2091" t="s">
        <v>1996</v>
      </c>
      <c r="K2091">
        <v>97</v>
      </c>
      <c r="L2091">
        <f>VLOOKUP(K2091,Sheet4!$A$2:$B$73,2,FALSE)</f>
        <v>730</v>
      </c>
      <c r="M2091" t="s">
        <v>2040</v>
      </c>
      <c r="N2091">
        <f t="shared" si="40"/>
        <v>300</v>
      </c>
      <c r="O2091" t="s">
        <v>85</v>
      </c>
      <c r="P2091" t="s">
        <v>2067</v>
      </c>
      <c r="Q2091" t="s">
        <v>80</v>
      </c>
      <c r="R2091">
        <v>300</v>
      </c>
      <c r="S2091" t="s">
        <v>79</v>
      </c>
      <c r="T2091" t="s">
        <v>82</v>
      </c>
      <c r="U2091" t="s">
        <v>82</v>
      </c>
      <c r="V2091" t="s">
        <v>2050</v>
      </c>
    </row>
    <row r="2092" spans="1:22" ht="16.5" thickBot="1" x14ac:dyDescent="0.3">
      <c r="A2092" s="15" t="s">
        <v>1095</v>
      </c>
      <c r="B2092" s="16" t="s">
        <v>1697</v>
      </c>
      <c r="C2092" s="16" t="s">
        <v>1834</v>
      </c>
      <c r="D2092" s="16">
        <v>275</v>
      </c>
      <c r="E2092" s="16">
        <v>70</v>
      </c>
      <c r="F2092" s="16">
        <v>17</v>
      </c>
      <c r="G2092" s="24" t="s">
        <v>2182</v>
      </c>
      <c r="H2092" s="9" t="s">
        <v>2831</v>
      </c>
      <c r="I2092" t="s">
        <v>77</v>
      </c>
      <c r="J2092" t="s">
        <v>84</v>
      </c>
      <c r="K2092">
        <v>114</v>
      </c>
      <c r="L2092">
        <f>VLOOKUP(K2092,Sheet4!$A$2:$B$73,2,FALSE)</f>
        <v>1180</v>
      </c>
      <c r="M2092" t="s">
        <v>78</v>
      </c>
      <c r="N2092">
        <f t="shared" si="40"/>
        <v>180</v>
      </c>
      <c r="O2092" t="s">
        <v>2054</v>
      </c>
      <c r="P2092" t="s">
        <v>2081</v>
      </c>
      <c r="Q2092" t="s">
        <v>2081</v>
      </c>
      <c r="R2092" t="s">
        <v>2081</v>
      </c>
      <c r="S2092" t="s">
        <v>2640</v>
      </c>
      <c r="T2092" t="s">
        <v>82</v>
      </c>
      <c r="U2092" t="s">
        <v>82</v>
      </c>
      <c r="V2092">
        <v>6</v>
      </c>
    </row>
    <row r="2093" spans="1:22" ht="16.5" thickBot="1" x14ac:dyDescent="0.3">
      <c r="A2093" s="15"/>
      <c r="G2093" s="24"/>
      <c r="H2093" s="9" t="s">
        <v>2832</v>
      </c>
    </row>
    <row r="2094" spans="1:22" ht="16.5" thickBot="1" x14ac:dyDescent="0.3">
      <c r="A2094" s="15"/>
      <c r="G2094" s="24"/>
      <c r="H2094" s="9" t="s">
        <v>2833</v>
      </c>
    </row>
    <row r="2095" spans="1:22" ht="16.5" thickBot="1" x14ac:dyDescent="0.3">
      <c r="A2095" s="15">
        <v>2062</v>
      </c>
      <c r="B2095" s="16" t="s">
        <v>1705</v>
      </c>
      <c r="C2095" s="16" t="s">
        <v>2557</v>
      </c>
      <c r="D2095" s="16">
        <v>235</v>
      </c>
      <c r="E2095" s="16">
        <v>40</v>
      </c>
      <c r="F2095" s="16">
        <v>18</v>
      </c>
      <c r="G2095" s="24" t="s">
        <v>2558</v>
      </c>
      <c r="I2095" t="s">
        <v>1718</v>
      </c>
      <c r="J2095" t="s">
        <v>1996</v>
      </c>
      <c r="K2095">
        <v>95</v>
      </c>
      <c r="L2095">
        <f>VLOOKUP(K2095,Sheet4!$A$2:$B$73,2,FALSE)</f>
        <v>690</v>
      </c>
      <c r="M2095" t="s">
        <v>2040</v>
      </c>
      <c r="N2095">
        <f t="shared" si="40"/>
        <v>300</v>
      </c>
      <c r="O2095" t="s">
        <v>2052</v>
      </c>
      <c r="P2095" t="s">
        <v>80</v>
      </c>
      <c r="Q2095" t="s">
        <v>80</v>
      </c>
      <c r="R2095">
        <v>340</v>
      </c>
      <c r="S2095" t="s">
        <v>79</v>
      </c>
      <c r="T2095" t="s">
        <v>82</v>
      </c>
      <c r="U2095" t="s">
        <v>82</v>
      </c>
      <c r="V2095" t="s">
        <v>2050</v>
      </c>
    </row>
    <row r="2096" spans="1:22" ht="16.5" thickBot="1" x14ac:dyDescent="0.3">
      <c r="A2096" s="15" t="s">
        <v>1096</v>
      </c>
      <c r="B2096" s="16" t="s">
        <v>1702</v>
      </c>
      <c r="C2096" s="16" t="s">
        <v>1783</v>
      </c>
      <c r="D2096" s="16">
        <v>235</v>
      </c>
      <c r="E2096" s="16">
        <v>45</v>
      </c>
      <c r="F2096" s="16">
        <v>17</v>
      </c>
      <c r="G2096" s="24" t="s">
        <v>2335</v>
      </c>
      <c r="H2096" s="9" t="s">
        <v>2936</v>
      </c>
      <c r="I2096" t="s">
        <v>1718</v>
      </c>
      <c r="J2096" t="s">
        <v>1996</v>
      </c>
      <c r="K2096">
        <v>94</v>
      </c>
      <c r="L2096">
        <f>VLOOKUP(K2096,Sheet4!$A$2:$B$73,2,FALSE)</f>
        <v>670</v>
      </c>
      <c r="M2096" t="s">
        <v>2043</v>
      </c>
      <c r="N2096">
        <f t="shared" si="40"/>
        <v>270</v>
      </c>
      <c r="O2096" t="s">
        <v>2052</v>
      </c>
      <c r="P2096" t="s">
        <v>2067</v>
      </c>
      <c r="Q2096" t="s">
        <v>80</v>
      </c>
      <c r="R2096">
        <v>240</v>
      </c>
      <c r="S2096" t="s">
        <v>79</v>
      </c>
      <c r="T2096" t="s">
        <v>82</v>
      </c>
      <c r="U2096" t="s">
        <v>82</v>
      </c>
      <c r="V2096" t="s">
        <v>2050</v>
      </c>
    </row>
    <row r="2097" spans="1:22" ht="16.5" thickBot="1" x14ac:dyDescent="0.3">
      <c r="A2097" s="15"/>
      <c r="G2097" s="24"/>
      <c r="H2097" s="9" t="s">
        <v>2937</v>
      </c>
    </row>
    <row r="2098" spans="1:22" ht="16.5" thickBot="1" x14ac:dyDescent="0.3">
      <c r="A2098" s="15"/>
      <c r="G2098" s="24"/>
      <c r="H2098" s="9" t="s">
        <v>2938</v>
      </c>
    </row>
    <row r="2099" spans="1:22" ht="16.5" thickBot="1" x14ac:dyDescent="0.3">
      <c r="A2099" s="15" t="s">
        <v>1628</v>
      </c>
      <c r="B2099" s="16" t="s">
        <v>75</v>
      </c>
      <c r="C2099" s="16" t="s">
        <v>1922</v>
      </c>
      <c r="D2099" s="16">
        <v>215</v>
      </c>
      <c r="E2099" s="16">
        <v>65</v>
      </c>
      <c r="F2099" s="16">
        <v>17</v>
      </c>
      <c r="G2099" s="24" t="s">
        <v>2248</v>
      </c>
      <c r="I2099" t="s">
        <v>1718</v>
      </c>
      <c r="J2099" t="s">
        <v>1719</v>
      </c>
      <c r="K2099">
        <v>98</v>
      </c>
      <c r="L2099">
        <f>VLOOKUP(K2099,Sheet4!$A$2:$B$73,2,FALSE)</f>
        <v>750</v>
      </c>
      <c r="M2099" t="s">
        <v>2041</v>
      </c>
      <c r="N2099">
        <f t="shared" si="40"/>
        <v>210</v>
      </c>
      <c r="O2099" t="s">
        <v>2052</v>
      </c>
      <c r="P2099" t="s">
        <v>80</v>
      </c>
      <c r="Q2099" t="s">
        <v>81</v>
      </c>
      <c r="R2099">
        <v>740</v>
      </c>
      <c r="S2099" t="s">
        <v>79</v>
      </c>
      <c r="T2099" t="s">
        <v>82</v>
      </c>
      <c r="U2099" t="s">
        <v>82</v>
      </c>
      <c r="V2099" t="s">
        <v>2050</v>
      </c>
    </row>
    <row r="2100" spans="1:22" ht="16.5" thickBot="1" x14ac:dyDescent="0.3">
      <c r="A2100" s="15" t="s">
        <v>1098</v>
      </c>
      <c r="B2100" s="16" t="s">
        <v>1699</v>
      </c>
      <c r="C2100" s="16" t="s">
        <v>1747</v>
      </c>
      <c r="D2100" s="16">
        <v>265</v>
      </c>
      <c r="E2100" s="16">
        <v>70</v>
      </c>
      <c r="F2100" s="16">
        <v>16</v>
      </c>
      <c r="G2100" s="24" t="s">
        <v>2375</v>
      </c>
      <c r="I2100" t="s">
        <v>77</v>
      </c>
      <c r="J2100" t="s">
        <v>1719</v>
      </c>
      <c r="K2100">
        <v>112</v>
      </c>
      <c r="L2100">
        <f>VLOOKUP(K2100,Sheet4!$A$2:$B$73,2,FALSE)</f>
        <v>1120</v>
      </c>
      <c r="M2100" t="s">
        <v>78</v>
      </c>
      <c r="N2100">
        <f t="shared" si="40"/>
        <v>180</v>
      </c>
      <c r="O2100" t="s">
        <v>2052</v>
      </c>
      <c r="P2100" t="s">
        <v>80</v>
      </c>
      <c r="Q2100" t="s">
        <v>81</v>
      </c>
      <c r="R2100">
        <v>500</v>
      </c>
      <c r="S2100" t="s">
        <v>2640</v>
      </c>
      <c r="T2100" t="s">
        <v>82</v>
      </c>
      <c r="U2100" t="s">
        <v>82</v>
      </c>
      <c r="V2100">
        <v>4</v>
      </c>
    </row>
    <row r="2101" spans="1:22" ht="16.5" thickBot="1" x14ac:dyDescent="0.3">
      <c r="A2101" s="15" t="s">
        <v>1099</v>
      </c>
      <c r="B2101" s="16" t="s">
        <v>1697</v>
      </c>
      <c r="C2101" s="16" t="s">
        <v>1856</v>
      </c>
      <c r="D2101" s="16">
        <v>215</v>
      </c>
      <c r="E2101" s="16">
        <v>65</v>
      </c>
      <c r="F2101" s="16">
        <v>16</v>
      </c>
      <c r="G2101" s="24" t="s">
        <v>2180</v>
      </c>
      <c r="H2101" s="9" t="s">
        <v>2825</v>
      </c>
      <c r="I2101" t="s">
        <v>1718</v>
      </c>
      <c r="J2101" t="s">
        <v>1720</v>
      </c>
      <c r="K2101">
        <v>98</v>
      </c>
      <c r="L2101">
        <f>VLOOKUP(K2101,Sheet4!$A$2:$B$73,2,FALSE)</f>
        <v>750</v>
      </c>
      <c r="M2101" t="s">
        <v>2045</v>
      </c>
      <c r="N2101">
        <f t="shared" si="40"/>
        <v>190</v>
      </c>
      <c r="O2101" t="s">
        <v>2052</v>
      </c>
      <c r="P2101" t="s">
        <v>80</v>
      </c>
      <c r="Q2101" t="s">
        <v>80</v>
      </c>
      <c r="R2101">
        <v>780</v>
      </c>
      <c r="S2101" t="s">
        <v>79</v>
      </c>
      <c r="T2101" t="s">
        <v>82</v>
      </c>
      <c r="U2101" t="s">
        <v>82</v>
      </c>
      <c r="V2101">
        <v>4</v>
      </c>
    </row>
    <row r="2102" spans="1:22" ht="16.5" thickBot="1" x14ac:dyDescent="0.3">
      <c r="A2102" s="15"/>
      <c r="G2102" s="24"/>
      <c r="H2102" s="9" t="s">
        <v>2826</v>
      </c>
    </row>
    <row r="2103" spans="1:22" ht="16.5" thickBot="1" x14ac:dyDescent="0.3">
      <c r="A2103" s="15"/>
      <c r="G2103" s="24"/>
      <c r="H2103" s="9" t="s">
        <v>2827</v>
      </c>
    </row>
    <row r="2104" spans="1:22" ht="16.5" thickBot="1" x14ac:dyDescent="0.3">
      <c r="A2104" s="15" t="s">
        <v>1100</v>
      </c>
      <c r="B2104" s="16" t="s">
        <v>1700</v>
      </c>
      <c r="C2104" s="16" t="s">
        <v>1721</v>
      </c>
      <c r="D2104" s="16">
        <v>275</v>
      </c>
      <c r="E2104" s="16">
        <v>40</v>
      </c>
      <c r="F2104" s="16">
        <v>21</v>
      </c>
      <c r="G2104" s="24" t="s">
        <v>2233</v>
      </c>
      <c r="H2104" s="9" t="s">
        <v>2079</v>
      </c>
      <c r="I2104" t="s">
        <v>77</v>
      </c>
      <c r="J2104" t="s">
        <v>1719</v>
      </c>
      <c r="K2104">
        <v>107</v>
      </c>
      <c r="L2104">
        <f>VLOOKUP(K2104,Sheet4!$A$2:$B$73,2,FALSE)</f>
        <v>975</v>
      </c>
      <c r="M2104" t="s">
        <v>2040</v>
      </c>
      <c r="N2104">
        <f t="shared" ref="N2104:N2153" si="41">IF(M2104="L",120,IF(M2104="M", 130, IF(M2104="N",140, IF(M2104="P",150,IF(M2104="Q",160,IF(M2104="R",170,IF(M2104="S",180,IF(M2104="T",190,IF(M2104="H",210, IF(M2104="V",240,IF(M2104="W",270,IF(M2104="Y",300,"error"))))))))))))</f>
        <v>300</v>
      </c>
      <c r="O2104" t="s">
        <v>85</v>
      </c>
      <c r="P2104" t="s">
        <v>2067</v>
      </c>
      <c r="Q2104" t="s">
        <v>80</v>
      </c>
      <c r="R2104">
        <v>400</v>
      </c>
      <c r="S2104" t="s">
        <v>79</v>
      </c>
      <c r="T2104" t="s">
        <v>82</v>
      </c>
      <c r="U2104" t="s">
        <v>82</v>
      </c>
      <c r="V2104" t="s">
        <v>2050</v>
      </c>
    </row>
    <row r="2105" spans="1:22" ht="16.5" thickBot="1" x14ac:dyDescent="0.3">
      <c r="A2105" s="15" t="s">
        <v>1101</v>
      </c>
      <c r="B2105" s="16" t="s">
        <v>1700</v>
      </c>
      <c r="C2105" s="16" t="s">
        <v>1893</v>
      </c>
      <c r="D2105" s="16">
        <v>285</v>
      </c>
      <c r="E2105" s="16">
        <v>55</v>
      </c>
      <c r="F2105" s="16">
        <v>18</v>
      </c>
      <c r="G2105" s="24" t="s">
        <v>2237</v>
      </c>
      <c r="I2105" t="s">
        <v>77</v>
      </c>
      <c r="J2105" t="s">
        <v>1719</v>
      </c>
      <c r="K2105">
        <v>113</v>
      </c>
      <c r="L2105">
        <f>VLOOKUP(K2105,Sheet4!$A$2:$B$73,2,FALSE)</f>
        <v>1150</v>
      </c>
      <c r="M2105" t="s">
        <v>2042</v>
      </c>
      <c r="N2105">
        <f t="shared" si="41"/>
        <v>240</v>
      </c>
      <c r="O2105" t="s">
        <v>2052</v>
      </c>
      <c r="P2105" t="s">
        <v>80</v>
      </c>
      <c r="Q2105" t="s">
        <v>80</v>
      </c>
      <c r="R2105">
        <v>420</v>
      </c>
      <c r="S2105" t="s">
        <v>79</v>
      </c>
      <c r="T2105" t="s">
        <v>82</v>
      </c>
      <c r="U2105" t="s">
        <v>82</v>
      </c>
      <c r="V2105" t="s">
        <v>2050</v>
      </c>
    </row>
    <row r="2106" spans="1:22" ht="16.5" thickBot="1" x14ac:dyDescent="0.3">
      <c r="A2106" s="15" t="s">
        <v>1102</v>
      </c>
      <c r="B2106" s="16" t="s">
        <v>1700</v>
      </c>
      <c r="C2106" s="16" t="s">
        <v>1893</v>
      </c>
      <c r="D2106" s="16">
        <v>235</v>
      </c>
      <c r="E2106" s="16">
        <v>45</v>
      </c>
      <c r="F2106" s="16">
        <v>20</v>
      </c>
      <c r="G2106" s="24" t="s">
        <v>2237</v>
      </c>
      <c r="I2106" t="s">
        <v>77</v>
      </c>
      <c r="J2106" t="s">
        <v>1719</v>
      </c>
      <c r="K2106">
        <v>100</v>
      </c>
      <c r="L2106">
        <f>VLOOKUP(K2106,Sheet4!$A$2:$B$73,2,FALSE)</f>
        <v>800</v>
      </c>
      <c r="M2106" t="s">
        <v>2041</v>
      </c>
      <c r="N2106">
        <f t="shared" si="41"/>
        <v>210</v>
      </c>
      <c r="O2106" t="s">
        <v>85</v>
      </c>
      <c r="P2106" t="s">
        <v>80</v>
      </c>
      <c r="Q2106" t="s">
        <v>80</v>
      </c>
      <c r="R2106">
        <v>420</v>
      </c>
      <c r="S2106" t="s">
        <v>79</v>
      </c>
      <c r="T2106" t="s">
        <v>2051</v>
      </c>
      <c r="U2106" t="s">
        <v>82</v>
      </c>
      <c r="V2106" t="s">
        <v>2050</v>
      </c>
    </row>
    <row r="2107" spans="1:22" ht="16.5" thickBot="1" x14ac:dyDescent="0.3">
      <c r="A2107" s="15" t="s">
        <v>1177</v>
      </c>
      <c r="B2107" s="16" t="s">
        <v>1703</v>
      </c>
      <c r="C2107" s="16" t="s">
        <v>1839</v>
      </c>
      <c r="D2107" s="16">
        <v>235</v>
      </c>
      <c r="E2107" s="16">
        <v>60</v>
      </c>
      <c r="F2107" s="16">
        <v>18</v>
      </c>
      <c r="G2107" s="24" t="s">
        <v>2148</v>
      </c>
      <c r="H2107" s="9" t="s">
        <v>2710</v>
      </c>
      <c r="I2107" t="s">
        <v>77</v>
      </c>
      <c r="J2107" t="s">
        <v>1996</v>
      </c>
      <c r="K2107">
        <v>103</v>
      </c>
      <c r="L2107">
        <f>VLOOKUP(K2107,Sheet4!$A$2:$B$73,2,FALSE)</f>
        <v>875</v>
      </c>
      <c r="M2107" t="s">
        <v>2043</v>
      </c>
      <c r="N2107">
        <f t="shared" si="41"/>
        <v>270</v>
      </c>
      <c r="O2107" t="s">
        <v>2052</v>
      </c>
      <c r="P2107" t="s">
        <v>80</v>
      </c>
      <c r="Q2107" t="s">
        <v>80</v>
      </c>
      <c r="R2107">
        <v>300</v>
      </c>
      <c r="S2107" t="s">
        <v>79</v>
      </c>
      <c r="T2107" t="s">
        <v>2051</v>
      </c>
      <c r="U2107" t="s">
        <v>82</v>
      </c>
      <c r="V2107" t="s">
        <v>2050</v>
      </c>
    </row>
    <row r="2108" spans="1:22" ht="16.5" thickBot="1" x14ac:dyDescent="0.3">
      <c r="A2108" s="15"/>
      <c r="G2108" s="24"/>
      <c r="H2108" s="9" t="s">
        <v>2711</v>
      </c>
    </row>
    <row r="2109" spans="1:22" ht="16.5" thickBot="1" x14ac:dyDescent="0.3">
      <c r="A2109" s="15"/>
      <c r="G2109" s="24"/>
      <c r="H2109" s="9" t="s">
        <v>2712</v>
      </c>
    </row>
    <row r="2110" spans="1:22" ht="16.5" thickBot="1" x14ac:dyDescent="0.3">
      <c r="A2110" s="15" t="s">
        <v>1104</v>
      </c>
      <c r="B2110" s="16" t="s">
        <v>1710</v>
      </c>
      <c r="C2110" s="16" t="s">
        <v>2606</v>
      </c>
      <c r="D2110" s="16">
        <v>185</v>
      </c>
      <c r="E2110" s="16">
        <v>65</v>
      </c>
      <c r="F2110" s="16">
        <v>14</v>
      </c>
      <c r="G2110" s="24" t="s">
        <v>2602</v>
      </c>
      <c r="I2110" t="s">
        <v>1718</v>
      </c>
      <c r="J2110" t="s">
        <v>1719</v>
      </c>
      <c r="K2110">
        <v>85</v>
      </c>
      <c r="L2110">
        <f>VLOOKUP(K2110,Sheet4!$A$2:$B$73,2,FALSE)</f>
        <v>515</v>
      </c>
      <c r="M2110" t="s">
        <v>2045</v>
      </c>
      <c r="N2110">
        <f t="shared" si="41"/>
        <v>190</v>
      </c>
      <c r="O2110" t="s">
        <v>2052</v>
      </c>
      <c r="P2110" t="s">
        <v>80</v>
      </c>
      <c r="Q2110" t="s">
        <v>81</v>
      </c>
      <c r="R2110">
        <v>620</v>
      </c>
      <c r="S2110" t="s">
        <v>79</v>
      </c>
      <c r="T2110" t="s">
        <v>82</v>
      </c>
      <c r="U2110" t="s">
        <v>82</v>
      </c>
      <c r="V2110" t="s">
        <v>2050</v>
      </c>
    </row>
    <row r="2111" spans="1:22" ht="16.5" thickBot="1" x14ac:dyDescent="0.3">
      <c r="A2111" s="15" t="s">
        <v>1105</v>
      </c>
      <c r="B2111" s="16" t="s">
        <v>1702</v>
      </c>
      <c r="C2111" s="16" t="s">
        <v>1822</v>
      </c>
      <c r="D2111" s="16">
        <v>285</v>
      </c>
      <c r="E2111" s="16">
        <v>35</v>
      </c>
      <c r="F2111" s="16">
        <v>21</v>
      </c>
      <c r="G2111" s="24" t="s">
        <v>2334</v>
      </c>
      <c r="H2111" s="9" t="s">
        <v>2935</v>
      </c>
      <c r="I2111" t="s">
        <v>77</v>
      </c>
      <c r="J2111" t="s">
        <v>1996</v>
      </c>
      <c r="K2111">
        <v>105</v>
      </c>
      <c r="L2111">
        <f>VLOOKUP(K2111,Sheet4!$A$2:$B$73,2,FALSE)</f>
        <v>925</v>
      </c>
      <c r="M2111" t="s">
        <v>2040</v>
      </c>
      <c r="N2111">
        <f t="shared" si="41"/>
        <v>300</v>
      </c>
      <c r="O2111" t="s">
        <v>85</v>
      </c>
      <c r="P2111" t="s">
        <v>2067</v>
      </c>
      <c r="Q2111" t="s">
        <v>80</v>
      </c>
      <c r="R2111">
        <v>240</v>
      </c>
      <c r="S2111" t="s">
        <v>79</v>
      </c>
      <c r="T2111" t="s">
        <v>2051</v>
      </c>
      <c r="U2111" t="s">
        <v>2051</v>
      </c>
      <c r="V2111" t="s">
        <v>2050</v>
      </c>
    </row>
    <row r="2112" spans="1:22" ht="16.5" thickBot="1" x14ac:dyDescent="0.3">
      <c r="A2112" s="15"/>
      <c r="G2112" s="24"/>
      <c r="H2112" s="9" t="s">
        <v>2936</v>
      </c>
    </row>
    <row r="2113" spans="1:22" ht="16.5" thickBot="1" x14ac:dyDescent="0.3">
      <c r="A2113" s="15"/>
      <c r="G2113" s="24"/>
      <c r="H2113" s="9" t="s">
        <v>2937</v>
      </c>
    </row>
    <row r="2114" spans="1:22" ht="16.5" thickBot="1" x14ac:dyDescent="0.3">
      <c r="A2114" s="15" t="s">
        <v>719</v>
      </c>
      <c r="B2114" s="16" t="s">
        <v>75</v>
      </c>
      <c r="C2114" s="16" t="s">
        <v>1864</v>
      </c>
      <c r="D2114" s="16">
        <v>195</v>
      </c>
      <c r="E2114" s="16">
        <v>55</v>
      </c>
      <c r="F2114" s="16">
        <v>16</v>
      </c>
      <c r="G2114" s="24" t="s">
        <v>2283</v>
      </c>
      <c r="I2114" t="s">
        <v>1718</v>
      </c>
      <c r="J2114" t="s">
        <v>1719</v>
      </c>
      <c r="K2114">
        <v>87</v>
      </c>
      <c r="L2114">
        <f>VLOOKUP(K2114,Sheet4!$A$2:$B$73,2,FALSE)</f>
        <v>545</v>
      </c>
      <c r="M2114" t="s">
        <v>2042</v>
      </c>
      <c r="N2114">
        <f t="shared" si="41"/>
        <v>240</v>
      </c>
      <c r="O2114" t="s">
        <v>2052</v>
      </c>
      <c r="P2114" t="s">
        <v>80</v>
      </c>
      <c r="Q2114" t="s">
        <v>80</v>
      </c>
      <c r="R2114">
        <v>240</v>
      </c>
      <c r="S2114" t="s">
        <v>79</v>
      </c>
      <c r="T2114" t="s">
        <v>2051</v>
      </c>
      <c r="U2114" t="s">
        <v>2051</v>
      </c>
      <c r="V2114" t="s">
        <v>2050</v>
      </c>
    </row>
    <row r="2115" spans="1:22" ht="16.5" thickBot="1" x14ac:dyDescent="0.3">
      <c r="A2115" s="15" t="s">
        <v>1348</v>
      </c>
      <c r="B2115" s="16" t="s">
        <v>1703</v>
      </c>
      <c r="C2115" s="26" t="s">
        <v>1916</v>
      </c>
      <c r="D2115" s="16">
        <v>245</v>
      </c>
      <c r="E2115" s="16">
        <v>55</v>
      </c>
      <c r="F2115" s="16">
        <v>19</v>
      </c>
      <c r="G2115" s="24" t="s">
        <v>2145</v>
      </c>
      <c r="H2115" s="9" t="s">
        <v>2728</v>
      </c>
      <c r="I2115" t="s">
        <v>77</v>
      </c>
      <c r="J2115" t="s">
        <v>1719</v>
      </c>
      <c r="K2115">
        <v>103</v>
      </c>
      <c r="L2115">
        <f>VLOOKUP(K2115,Sheet4!$A$2:$B$73,2,FALSE)</f>
        <v>875</v>
      </c>
      <c r="M2115" t="s">
        <v>78</v>
      </c>
      <c r="N2115">
        <f t="shared" si="41"/>
        <v>180</v>
      </c>
      <c r="O2115" t="s">
        <v>2052</v>
      </c>
      <c r="P2115" t="s">
        <v>81</v>
      </c>
      <c r="Q2115" t="s">
        <v>81</v>
      </c>
      <c r="R2115">
        <v>400</v>
      </c>
      <c r="S2115" t="s">
        <v>79</v>
      </c>
      <c r="T2115" t="s">
        <v>82</v>
      </c>
      <c r="U2115" t="s">
        <v>82</v>
      </c>
      <c r="V2115" t="s">
        <v>2050</v>
      </c>
    </row>
    <row r="2116" spans="1:22" ht="16.5" thickBot="1" x14ac:dyDescent="0.3">
      <c r="A2116" s="15"/>
      <c r="C2116" s="26"/>
      <c r="G2116" s="24"/>
      <c r="H2116" s="9" t="s">
        <v>2729</v>
      </c>
    </row>
    <row r="2117" spans="1:22" ht="16.5" thickBot="1" x14ac:dyDescent="0.3">
      <c r="A2117" s="15"/>
      <c r="C2117" s="26"/>
      <c r="G2117" s="24"/>
      <c r="H2117" s="9" t="s">
        <v>2730</v>
      </c>
    </row>
    <row r="2118" spans="1:22" ht="16.5" thickBot="1" x14ac:dyDescent="0.3">
      <c r="A2118" s="15" t="s">
        <v>1531</v>
      </c>
      <c r="B2118" s="16" t="s">
        <v>1703</v>
      </c>
      <c r="C2118" s="16" t="s">
        <v>1839</v>
      </c>
      <c r="D2118" s="16">
        <v>275</v>
      </c>
      <c r="E2118" s="16">
        <v>40</v>
      </c>
      <c r="F2118" s="16">
        <v>20</v>
      </c>
      <c r="G2118" s="24" t="s">
        <v>2148</v>
      </c>
      <c r="H2118" s="9" t="s">
        <v>2710</v>
      </c>
      <c r="I2118" t="s">
        <v>77</v>
      </c>
      <c r="J2118" t="s">
        <v>1996</v>
      </c>
      <c r="K2118">
        <v>106</v>
      </c>
      <c r="L2118">
        <f>VLOOKUP(K2118,Sheet4!$A$2:$B$73,2,FALSE)</f>
        <v>950</v>
      </c>
      <c r="M2118" t="s">
        <v>2040</v>
      </c>
      <c r="N2118">
        <f t="shared" si="41"/>
        <v>300</v>
      </c>
      <c r="O2118" t="s">
        <v>85</v>
      </c>
      <c r="P2118" t="s">
        <v>80</v>
      </c>
      <c r="Q2118" t="s">
        <v>80</v>
      </c>
      <c r="R2118">
        <v>300</v>
      </c>
      <c r="S2118" t="s">
        <v>79</v>
      </c>
      <c r="T2118" t="s">
        <v>82</v>
      </c>
      <c r="U2118" t="s">
        <v>82</v>
      </c>
      <c r="V2118" t="s">
        <v>2050</v>
      </c>
    </row>
    <row r="2119" spans="1:22" ht="16.5" thickBot="1" x14ac:dyDescent="0.3">
      <c r="A2119" s="15"/>
      <c r="G2119" s="24"/>
      <c r="H2119" s="9" t="s">
        <v>2711</v>
      </c>
    </row>
    <row r="2120" spans="1:22" ht="16.5" thickBot="1" x14ac:dyDescent="0.3">
      <c r="A2120" s="15"/>
      <c r="G2120" s="24"/>
      <c r="H2120" s="9" t="s">
        <v>2712</v>
      </c>
    </row>
    <row r="2121" spans="1:22" ht="16.5" thickBot="1" x14ac:dyDescent="0.3">
      <c r="A2121" s="15" t="s">
        <v>406</v>
      </c>
      <c r="B2121" s="16" t="s">
        <v>75</v>
      </c>
      <c r="C2121" s="16" t="s">
        <v>1784</v>
      </c>
      <c r="D2121" s="16">
        <v>275</v>
      </c>
      <c r="E2121" s="16">
        <v>65</v>
      </c>
      <c r="F2121" s="16">
        <v>18</v>
      </c>
      <c r="G2121" s="24" t="s">
        <v>2282</v>
      </c>
      <c r="I2121" t="s">
        <v>77</v>
      </c>
      <c r="J2121" t="s">
        <v>84</v>
      </c>
      <c r="K2121" t="s">
        <v>2004</v>
      </c>
      <c r="L2121" t="s">
        <v>2091</v>
      </c>
      <c r="M2121" t="s">
        <v>2039</v>
      </c>
      <c r="N2121">
        <f t="shared" si="41"/>
        <v>160</v>
      </c>
      <c r="O2121" t="s">
        <v>2053</v>
      </c>
      <c r="P2121" t="s">
        <v>2081</v>
      </c>
      <c r="Q2121" t="s">
        <v>2081</v>
      </c>
      <c r="R2121" t="s">
        <v>2081</v>
      </c>
      <c r="S2121" t="s">
        <v>79</v>
      </c>
      <c r="T2121" t="s">
        <v>82</v>
      </c>
      <c r="U2121" t="s">
        <v>82</v>
      </c>
      <c r="V2121">
        <v>10</v>
      </c>
    </row>
    <row r="2122" spans="1:22" ht="16.5" thickBot="1" x14ac:dyDescent="0.3">
      <c r="A2122" s="15" t="s">
        <v>1110</v>
      </c>
      <c r="B2122" s="16" t="s">
        <v>1700</v>
      </c>
      <c r="C2122" s="16" t="s">
        <v>1731</v>
      </c>
      <c r="D2122" s="16">
        <v>245</v>
      </c>
      <c r="E2122" s="16">
        <v>40</v>
      </c>
      <c r="F2122" s="16">
        <v>18</v>
      </c>
      <c r="G2122" s="24" t="s">
        <v>2219</v>
      </c>
      <c r="I2122" t="s">
        <v>1718</v>
      </c>
      <c r="J2122" t="s">
        <v>1719</v>
      </c>
      <c r="K2122">
        <v>97</v>
      </c>
      <c r="L2122">
        <f>VLOOKUP(K2122,Sheet4!$A$2:$B$73,2,FALSE)</f>
        <v>730</v>
      </c>
      <c r="M2122" t="s">
        <v>2040</v>
      </c>
      <c r="N2122">
        <f t="shared" si="41"/>
        <v>300</v>
      </c>
      <c r="O2122" t="s">
        <v>85</v>
      </c>
      <c r="P2122" t="s">
        <v>2067</v>
      </c>
      <c r="Q2122" t="s">
        <v>80</v>
      </c>
      <c r="R2122">
        <v>220</v>
      </c>
      <c r="S2122" t="s">
        <v>79</v>
      </c>
      <c r="T2122" t="s">
        <v>2051</v>
      </c>
      <c r="U2122" t="s">
        <v>82</v>
      </c>
      <c r="V2122" t="s">
        <v>2050</v>
      </c>
    </row>
    <row r="2123" spans="1:22" ht="16.5" thickBot="1" x14ac:dyDescent="0.3">
      <c r="A2123" s="15" t="s">
        <v>1111</v>
      </c>
      <c r="B2123" s="16" t="s">
        <v>1702</v>
      </c>
      <c r="C2123" s="16" t="s">
        <v>1899</v>
      </c>
      <c r="D2123" s="16">
        <v>215</v>
      </c>
      <c r="E2123" s="16">
        <v>75</v>
      </c>
      <c r="F2123" s="16">
        <v>15</v>
      </c>
      <c r="G2123" s="24" t="s">
        <v>2319</v>
      </c>
      <c r="I2123" t="s">
        <v>77</v>
      </c>
      <c r="J2123" t="s">
        <v>1719</v>
      </c>
      <c r="K2123" t="s">
        <v>2032</v>
      </c>
      <c r="L2123">
        <v>800</v>
      </c>
      <c r="M2123" t="s">
        <v>78</v>
      </c>
      <c r="N2123">
        <f t="shared" si="41"/>
        <v>180</v>
      </c>
      <c r="O2123" t="s">
        <v>2052</v>
      </c>
      <c r="P2123" t="s">
        <v>81</v>
      </c>
      <c r="Q2123" t="s">
        <v>81</v>
      </c>
      <c r="R2123">
        <v>460</v>
      </c>
      <c r="S2123" t="s">
        <v>2640</v>
      </c>
      <c r="T2123" t="s">
        <v>82</v>
      </c>
      <c r="U2123" t="s">
        <v>82</v>
      </c>
      <c r="V2123" t="s">
        <v>2050</v>
      </c>
    </row>
    <row r="2124" spans="1:22" ht="16.5" thickBot="1" x14ac:dyDescent="0.3">
      <c r="A2124" s="15" t="s">
        <v>1237</v>
      </c>
      <c r="B2124" s="16" t="s">
        <v>75</v>
      </c>
      <c r="C2124" s="16" t="s">
        <v>1857</v>
      </c>
      <c r="D2124" s="16">
        <v>245</v>
      </c>
      <c r="E2124" s="16">
        <v>40</v>
      </c>
      <c r="F2124" s="16">
        <v>19</v>
      </c>
      <c r="G2124" s="24" t="s">
        <v>2268</v>
      </c>
      <c r="I2124" t="s">
        <v>1718</v>
      </c>
      <c r="J2124" t="s">
        <v>1719</v>
      </c>
      <c r="K2124">
        <v>98</v>
      </c>
      <c r="L2124">
        <f>VLOOKUP(K2124,Sheet4!$A$2:$B$73,2,FALSE)</f>
        <v>750</v>
      </c>
      <c r="M2124" t="s">
        <v>2042</v>
      </c>
      <c r="N2124">
        <f t="shared" si="41"/>
        <v>240</v>
      </c>
      <c r="O2124" t="s">
        <v>85</v>
      </c>
      <c r="P2124" t="s">
        <v>80</v>
      </c>
      <c r="Q2124" t="s">
        <v>80</v>
      </c>
      <c r="R2124">
        <v>400</v>
      </c>
      <c r="S2124" t="s">
        <v>79</v>
      </c>
      <c r="T2124" t="s">
        <v>2051</v>
      </c>
      <c r="U2124" t="s">
        <v>2051</v>
      </c>
      <c r="V2124" t="s">
        <v>2050</v>
      </c>
    </row>
    <row r="2125" spans="1:22" ht="16.5" thickBot="1" x14ac:dyDescent="0.3">
      <c r="A2125" s="15">
        <v>40735</v>
      </c>
      <c r="B2125" s="16" t="s">
        <v>1705</v>
      </c>
      <c r="C2125" s="16" t="s">
        <v>2504</v>
      </c>
      <c r="D2125" s="16">
        <v>235</v>
      </c>
      <c r="E2125" s="16">
        <v>65</v>
      </c>
      <c r="F2125" s="16">
        <v>16</v>
      </c>
      <c r="G2125" s="24" t="s">
        <v>2503</v>
      </c>
      <c r="I2125" t="s">
        <v>1718</v>
      </c>
      <c r="J2125" t="s">
        <v>1719</v>
      </c>
      <c r="K2125">
        <v>103</v>
      </c>
      <c r="L2125">
        <f>VLOOKUP(K2125,Sheet4!$A$2:$B$73,2,FALSE)</f>
        <v>875</v>
      </c>
      <c r="M2125" t="s">
        <v>2041</v>
      </c>
      <c r="N2125">
        <f t="shared" si="41"/>
        <v>210</v>
      </c>
      <c r="O2125" t="s">
        <v>2052</v>
      </c>
      <c r="P2125" t="s">
        <v>80</v>
      </c>
      <c r="Q2125" t="s">
        <v>81</v>
      </c>
      <c r="R2125">
        <v>820</v>
      </c>
      <c r="S2125" t="s">
        <v>79</v>
      </c>
      <c r="T2125" t="s">
        <v>82</v>
      </c>
      <c r="U2125" t="s">
        <v>82</v>
      </c>
      <c r="V2125" t="s">
        <v>2050</v>
      </c>
    </row>
    <row r="2126" spans="1:22" ht="16.5" thickBot="1" x14ac:dyDescent="0.3">
      <c r="A2126" s="15" t="s">
        <v>940</v>
      </c>
      <c r="B2126" s="16" t="s">
        <v>1703</v>
      </c>
      <c r="C2126" s="16" t="s">
        <v>1730</v>
      </c>
      <c r="D2126" s="16">
        <v>225</v>
      </c>
      <c r="E2126" s="16">
        <v>45</v>
      </c>
      <c r="F2126" s="16">
        <v>18</v>
      </c>
      <c r="G2126" s="24" t="s">
        <v>2168</v>
      </c>
      <c r="H2126" s="9" t="s">
        <v>2770</v>
      </c>
      <c r="I2126" t="s">
        <v>1718</v>
      </c>
      <c r="J2126" t="s">
        <v>1719</v>
      </c>
      <c r="K2126">
        <v>95</v>
      </c>
      <c r="L2126">
        <f>VLOOKUP(K2126,Sheet4!$A$2:$B$73,2,FALSE)</f>
        <v>690</v>
      </c>
      <c r="M2126" t="s">
        <v>2040</v>
      </c>
      <c r="N2126">
        <f t="shared" si="41"/>
        <v>300</v>
      </c>
      <c r="O2126" t="s">
        <v>85</v>
      </c>
      <c r="P2126" t="s">
        <v>80</v>
      </c>
      <c r="Q2126" t="s">
        <v>80</v>
      </c>
      <c r="R2126">
        <v>280</v>
      </c>
      <c r="S2126" t="s">
        <v>79</v>
      </c>
      <c r="T2126" t="s">
        <v>2051</v>
      </c>
      <c r="U2126" t="s">
        <v>82</v>
      </c>
      <c r="V2126" t="s">
        <v>2050</v>
      </c>
    </row>
    <row r="2127" spans="1:22" ht="16.5" thickBot="1" x14ac:dyDescent="0.3">
      <c r="A2127" s="15"/>
      <c r="G2127" s="24"/>
      <c r="H2127" s="9" t="s">
        <v>2771</v>
      </c>
    </row>
    <row r="2128" spans="1:22" ht="16.5" thickBot="1" x14ac:dyDescent="0.3">
      <c r="A2128" s="15"/>
      <c r="G2128" s="24"/>
      <c r="H2128" s="9" t="s">
        <v>2772</v>
      </c>
    </row>
    <row r="2129" spans="1:22" ht="16.5" thickBot="1" x14ac:dyDescent="0.3">
      <c r="A2129" s="15" t="s">
        <v>1114</v>
      </c>
      <c r="B2129" s="16" t="s">
        <v>1697</v>
      </c>
      <c r="C2129" s="16" t="s">
        <v>1777</v>
      </c>
      <c r="D2129" s="16">
        <v>305</v>
      </c>
      <c r="E2129" s="16">
        <v>50</v>
      </c>
      <c r="F2129" s="16">
        <v>20</v>
      </c>
      <c r="G2129" s="24" t="s">
        <v>2200</v>
      </c>
      <c r="H2129" s="9" t="s">
        <v>2890</v>
      </c>
      <c r="I2129" t="s">
        <v>77</v>
      </c>
      <c r="J2129" t="s">
        <v>84</v>
      </c>
      <c r="K2129">
        <v>120</v>
      </c>
      <c r="L2129">
        <f>VLOOKUP(K2129,Sheet4!$A$2:$B$73,2,FALSE)</f>
        <v>1400</v>
      </c>
      <c r="M2129" t="s">
        <v>78</v>
      </c>
      <c r="N2129">
        <f t="shared" si="41"/>
        <v>180</v>
      </c>
      <c r="O2129" t="s">
        <v>85</v>
      </c>
      <c r="P2129" t="s">
        <v>80</v>
      </c>
      <c r="Q2129" t="s">
        <v>81</v>
      </c>
      <c r="R2129">
        <v>520</v>
      </c>
      <c r="S2129" t="s">
        <v>79</v>
      </c>
      <c r="T2129" t="s">
        <v>82</v>
      </c>
      <c r="U2129" t="s">
        <v>82</v>
      </c>
      <c r="V2129">
        <v>4</v>
      </c>
    </row>
    <row r="2130" spans="1:22" ht="16.5" thickBot="1" x14ac:dyDescent="0.3">
      <c r="A2130" s="15"/>
      <c r="G2130" s="24"/>
      <c r="H2130" s="9" t="s">
        <v>2891</v>
      </c>
    </row>
    <row r="2131" spans="1:22" ht="16.5" thickBot="1" x14ac:dyDescent="0.3">
      <c r="A2131" s="15"/>
      <c r="G2131" s="24"/>
      <c r="H2131" s="9" t="s">
        <v>2892</v>
      </c>
    </row>
    <row r="2132" spans="1:22" ht="16.5" thickBot="1" x14ac:dyDescent="0.3">
      <c r="A2132" s="15" t="s">
        <v>1115</v>
      </c>
      <c r="B2132" s="16" t="s">
        <v>1701</v>
      </c>
      <c r="C2132" s="16" t="s">
        <v>1871</v>
      </c>
      <c r="D2132" s="16">
        <v>195</v>
      </c>
      <c r="E2132" s="16">
        <v>60</v>
      </c>
      <c r="F2132" s="16">
        <v>14</v>
      </c>
      <c r="G2132" s="24" t="s">
        <v>2347</v>
      </c>
      <c r="I2132" t="s">
        <v>1718</v>
      </c>
      <c r="J2132" t="s">
        <v>1719</v>
      </c>
      <c r="K2132">
        <v>86</v>
      </c>
      <c r="L2132">
        <f>VLOOKUP(K2132,Sheet4!$A$2:$B$73,2,FALSE)</f>
        <v>530</v>
      </c>
      <c r="M2132" t="s">
        <v>2041</v>
      </c>
      <c r="N2132">
        <f t="shared" si="41"/>
        <v>210</v>
      </c>
      <c r="O2132" t="s">
        <v>2052</v>
      </c>
      <c r="P2132" t="s">
        <v>80</v>
      </c>
      <c r="Q2132" t="s">
        <v>80</v>
      </c>
      <c r="R2132">
        <v>300</v>
      </c>
      <c r="S2132" t="s">
        <v>79</v>
      </c>
      <c r="T2132" t="s">
        <v>82</v>
      </c>
      <c r="U2132" t="s">
        <v>82</v>
      </c>
      <c r="V2132" t="s">
        <v>2050</v>
      </c>
    </row>
    <row r="2133" spans="1:22" ht="16.5" thickBot="1" x14ac:dyDescent="0.3">
      <c r="A2133" s="15" t="s">
        <v>1116</v>
      </c>
      <c r="B2133" s="16" t="s">
        <v>1697</v>
      </c>
      <c r="C2133" s="16" t="s">
        <v>1768</v>
      </c>
      <c r="D2133" s="16">
        <v>235</v>
      </c>
      <c r="E2133" s="16">
        <v>55</v>
      </c>
      <c r="F2133" s="16">
        <v>16</v>
      </c>
      <c r="G2133" s="24" t="s">
        <v>2177</v>
      </c>
      <c r="H2133" s="9" t="s">
        <v>2814</v>
      </c>
      <c r="I2133" t="s">
        <v>1718</v>
      </c>
      <c r="J2133" t="s">
        <v>1719</v>
      </c>
      <c r="K2133">
        <v>96</v>
      </c>
      <c r="L2133">
        <f>VLOOKUP(K2133,Sheet4!$A$2:$B$73,2,FALSE)</f>
        <v>710</v>
      </c>
      <c r="M2133" t="s">
        <v>2045</v>
      </c>
      <c r="N2133">
        <f t="shared" si="41"/>
        <v>190</v>
      </c>
      <c r="O2133" t="s">
        <v>2052</v>
      </c>
      <c r="P2133" t="s">
        <v>80</v>
      </c>
      <c r="Q2133" t="s">
        <v>81</v>
      </c>
      <c r="R2133">
        <v>440</v>
      </c>
      <c r="S2133" t="s">
        <v>79</v>
      </c>
      <c r="T2133" t="s">
        <v>82</v>
      </c>
      <c r="U2133" t="s">
        <v>82</v>
      </c>
      <c r="V2133">
        <v>4</v>
      </c>
    </row>
    <row r="2134" spans="1:22" ht="16.5" thickBot="1" x14ac:dyDescent="0.3">
      <c r="A2134" s="15"/>
      <c r="G2134" s="24"/>
      <c r="H2134" s="9" t="s">
        <v>2815</v>
      </c>
    </row>
    <row r="2135" spans="1:22" ht="16.5" thickBot="1" x14ac:dyDescent="0.3">
      <c r="A2135" s="15"/>
      <c r="G2135" s="24"/>
      <c r="H2135" s="9" t="s">
        <v>2813</v>
      </c>
    </row>
    <row r="2136" spans="1:22" ht="16.5" thickBot="1" x14ac:dyDescent="0.3">
      <c r="A2136" s="15" t="s">
        <v>1117</v>
      </c>
      <c r="B2136" s="16" t="s">
        <v>1697</v>
      </c>
      <c r="C2136" s="16" t="s">
        <v>1851</v>
      </c>
      <c r="D2136" s="16">
        <v>235</v>
      </c>
      <c r="E2136" s="16">
        <v>55</v>
      </c>
      <c r="F2136" s="16">
        <v>17</v>
      </c>
      <c r="G2136" s="24" t="s">
        <v>2181</v>
      </c>
      <c r="H2136" s="9" t="s">
        <v>2828</v>
      </c>
      <c r="I2136" t="s">
        <v>1718</v>
      </c>
      <c r="J2136" t="s">
        <v>1720</v>
      </c>
      <c r="K2136">
        <v>99</v>
      </c>
      <c r="L2136">
        <f>VLOOKUP(K2136,Sheet4!$A$2:$B$73,2,FALSE)</f>
        <v>775</v>
      </c>
      <c r="M2136" t="s">
        <v>2042</v>
      </c>
      <c r="N2136">
        <f t="shared" si="41"/>
        <v>240</v>
      </c>
      <c r="O2136" t="s">
        <v>2052</v>
      </c>
      <c r="P2136" t="s">
        <v>80</v>
      </c>
      <c r="Q2136" t="s">
        <v>80</v>
      </c>
      <c r="R2136">
        <v>580</v>
      </c>
      <c r="S2136" t="s">
        <v>79</v>
      </c>
      <c r="T2136" t="s">
        <v>82</v>
      </c>
      <c r="U2136" t="s">
        <v>82</v>
      </c>
      <c r="V2136">
        <v>4</v>
      </c>
    </row>
    <row r="2137" spans="1:22" ht="16.5" thickBot="1" x14ac:dyDescent="0.3">
      <c r="A2137" s="15"/>
      <c r="G2137" s="24"/>
      <c r="H2137" s="9" t="s">
        <v>2829</v>
      </c>
    </row>
    <row r="2138" spans="1:22" ht="16.5" thickBot="1" x14ac:dyDescent="0.3">
      <c r="A2138" s="15"/>
      <c r="G2138" s="24"/>
      <c r="H2138" s="9" t="s">
        <v>2830</v>
      </c>
    </row>
    <row r="2139" spans="1:22" ht="16.5" thickBot="1" x14ac:dyDescent="0.3">
      <c r="A2139" s="15" t="s">
        <v>1109</v>
      </c>
      <c r="B2139" s="16" t="s">
        <v>75</v>
      </c>
      <c r="C2139" s="16" t="s">
        <v>1753</v>
      </c>
      <c r="D2139" s="16">
        <v>185</v>
      </c>
      <c r="E2139" s="16">
        <v>60</v>
      </c>
      <c r="F2139" s="16">
        <v>15</v>
      </c>
      <c r="G2139" s="24" t="s">
        <v>2272</v>
      </c>
      <c r="I2139" t="s">
        <v>1718</v>
      </c>
      <c r="J2139" t="s">
        <v>1996</v>
      </c>
      <c r="K2139">
        <v>88</v>
      </c>
      <c r="L2139">
        <f>VLOOKUP(K2139,Sheet4!$A$2:$B$73,2,FALSE)</f>
        <v>560</v>
      </c>
      <c r="M2139" t="s">
        <v>2041</v>
      </c>
      <c r="N2139">
        <f t="shared" si="41"/>
        <v>210</v>
      </c>
      <c r="O2139" t="s">
        <v>85</v>
      </c>
      <c r="P2139" t="s">
        <v>80</v>
      </c>
      <c r="Q2139" t="s">
        <v>80</v>
      </c>
      <c r="R2139">
        <v>300</v>
      </c>
      <c r="S2139" t="s">
        <v>79</v>
      </c>
      <c r="T2139" t="s">
        <v>82</v>
      </c>
      <c r="U2139" t="s">
        <v>82</v>
      </c>
      <c r="V2139" t="s">
        <v>2050</v>
      </c>
    </row>
    <row r="2140" spans="1:22" ht="16.5" thickBot="1" x14ac:dyDescent="0.3">
      <c r="A2140" s="15" t="s">
        <v>1119</v>
      </c>
      <c r="B2140" s="16" t="s">
        <v>1712</v>
      </c>
      <c r="C2140" s="16" t="s">
        <v>2494</v>
      </c>
      <c r="D2140" s="16">
        <v>195</v>
      </c>
      <c r="E2140" s="16">
        <v>90</v>
      </c>
      <c r="F2140" s="16">
        <v>15</v>
      </c>
      <c r="G2140" s="24" t="s">
        <v>2496</v>
      </c>
      <c r="I2140" t="s">
        <v>77</v>
      </c>
      <c r="J2140" t="s">
        <v>1719</v>
      </c>
      <c r="K2140" t="s">
        <v>2003</v>
      </c>
      <c r="L2140" t="s">
        <v>2106</v>
      </c>
      <c r="M2140" t="s">
        <v>78</v>
      </c>
      <c r="N2140">
        <f t="shared" si="41"/>
        <v>180</v>
      </c>
      <c r="O2140" t="s">
        <v>2055</v>
      </c>
      <c r="P2140" t="s">
        <v>2081</v>
      </c>
      <c r="Q2140" t="s">
        <v>2081</v>
      </c>
      <c r="R2140" t="s">
        <v>2081</v>
      </c>
      <c r="S2140" t="s">
        <v>79</v>
      </c>
      <c r="T2140" t="s">
        <v>82</v>
      </c>
      <c r="U2140" t="s">
        <v>82</v>
      </c>
      <c r="V2140">
        <v>8</v>
      </c>
    </row>
    <row r="2141" spans="1:22" ht="16.5" thickBot="1" x14ac:dyDescent="0.3">
      <c r="A2141" s="15" t="s">
        <v>1022</v>
      </c>
      <c r="B2141" s="16" t="s">
        <v>75</v>
      </c>
      <c r="C2141" s="16" t="s">
        <v>1836</v>
      </c>
      <c r="D2141" s="16">
        <v>255</v>
      </c>
      <c r="E2141" s="16">
        <v>40</v>
      </c>
      <c r="F2141" s="16">
        <v>18</v>
      </c>
      <c r="G2141" s="24" t="s">
        <v>2273</v>
      </c>
      <c r="I2141" t="s">
        <v>1718</v>
      </c>
      <c r="J2141" t="s">
        <v>1996</v>
      </c>
      <c r="K2141">
        <v>99</v>
      </c>
      <c r="L2141">
        <f>VLOOKUP(K2141,Sheet4!$A$2:$B$73,2,FALSE)</f>
        <v>775</v>
      </c>
      <c r="M2141" t="s">
        <v>2043</v>
      </c>
      <c r="N2141">
        <f t="shared" si="41"/>
        <v>270</v>
      </c>
      <c r="O2141" t="s">
        <v>85</v>
      </c>
      <c r="P2141" t="s">
        <v>80</v>
      </c>
      <c r="Q2141" t="s">
        <v>80</v>
      </c>
      <c r="R2141">
        <v>560</v>
      </c>
      <c r="S2141" t="s">
        <v>79</v>
      </c>
      <c r="T2141" t="s">
        <v>82</v>
      </c>
      <c r="U2141" t="s">
        <v>82</v>
      </c>
      <c r="V2141" t="s">
        <v>2050</v>
      </c>
    </row>
    <row r="2142" spans="1:22" ht="16.5" thickBot="1" x14ac:dyDescent="0.3">
      <c r="A2142" s="15" t="s">
        <v>1122</v>
      </c>
      <c r="B2142" s="16" t="s">
        <v>1709</v>
      </c>
      <c r="C2142" s="16" t="s">
        <v>2489</v>
      </c>
      <c r="D2142" s="16">
        <v>225</v>
      </c>
      <c r="E2142" s="16">
        <v>60</v>
      </c>
      <c r="F2142" s="16">
        <v>17</v>
      </c>
      <c r="G2142" s="24" t="s">
        <v>2484</v>
      </c>
      <c r="I2142" t="s">
        <v>1718</v>
      </c>
      <c r="J2142" t="s">
        <v>1720</v>
      </c>
      <c r="K2142">
        <v>99</v>
      </c>
      <c r="L2142">
        <f>VLOOKUP(K2142,Sheet4!$A$2:$B$73,2,FALSE)</f>
        <v>775</v>
      </c>
      <c r="M2142" t="s">
        <v>2045</v>
      </c>
      <c r="N2142">
        <f t="shared" si="41"/>
        <v>190</v>
      </c>
      <c r="O2142" t="s">
        <v>2052</v>
      </c>
      <c r="P2142" t="s">
        <v>80</v>
      </c>
      <c r="Q2142" t="s">
        <v>80</v>
      </c>
      <c r="R2142">
        <v>680</v>
      </c>
      <c r="S2142" t="s">
        <v>79</v>
      </c>
      <c r="T2142" t="s">
        <v>82</v>
      </c>
      <c r="U2142" t="s">
        <v>82</v>
      </c>
      <c r="V2142" t="s">
        <v>2050</v>
      </c>
    </row>
    <row r="2143" spans="1:22" ht="16.5" thickBot="1" x14ac:dyDescent="0.3">
      <c r="A2143" s="15" t="s">
        <v>1123</v>
      </c>
      <c r="B2143" s="16" t="s">
        <v>1700</v>
      </c>
      <c r="C2143" s="16" t="s">
        <v>1934</v>
      </c>
      <c r="D2143" s="16">
        <v>225</v>
      </c>
      <c r="E2143" s="16">
        <v>45</v>
      </c>
      <c r="F2143" s="16">
        <v>17</v>
      </c>
      <c r="G2143" s="24" t="s">
        <v>2212</v>
      </c>
      <c r="I2143" t="s">
        <v>1718</v>
      </c>
      <c r="J2143" t="s">
        <v>1720</v>
      </c>
      <c r="K2143">
        <v>94</v>
      </c>
      <c r="L2143">
        <f>VLOOKUP(K2143,Sheet4!$A$2:$B$73,2,FALSE)</f>
        <v>670</v>
      </c>
      <c r="M2143" t="s">
        <v>2042</v>
      </c>
      <c r="N2143">
        <f t="shared" si="41"/>
        <v>240</v>
      </c>
      <c r="O2143" t="s">
        <v>85</v>
      </c>
      <c r="P2143" t="s">
        <v>2067</v>
      </c>
      <c r="Q2143" t="s">
        <v>80</v>
      </c>
      <c r="R2143">
        <v>260</v>
      </c>
      <c r="S2143" t="s">
        <v>79</v>
      </c>
      <c r="T2143" t="s">
        <v>82</v>
      </c>
      <c r="U2143" t="s">
        <v>82</v>
      </c>
      <c r="V2143" t="s">
        <v>2050</v>
      </c>
    </row>
    <row r="2144" spans="1:22" ht="16.5" thickBot="1" x14ac:dyDescent="0.3">
      <c r="A2144" s="15" t="s">
        <v>1124</v>
      </c>
      <c r="B2144" s="16" t="s">
        <v>1700</v>
      </c>
      <c r="C2144" s="16" t="s">
        <v>1860</v>
      </c>
      <c r="D2144" s="16">
        <v>285</v>
      </c>
      <c r="E2144" s="16">
        <v>35</v>
      </c>
      <c r="F2144" s="16">
        <v>21</v>
      </c>
      <c r="G2144" s="24" t="s">
        <v>2228</v>
      </c>
      <c r="I2144" t="s">
        <v>77</v>
      </c>
      <c r="J2144" t="s">
        <v>1719</v>
      </c>
      <c r="K2144">
        <v>105</v>
      </c>
      <c r="L2144">
        <f>VLOOKUP(K2144,Sheet4!$A$2:$B$73,2,FALSE)</f>
        <v>925</v>
      </c>
      <c r="M2144" t="s">
        <v>2040</v>
      </c>
      <c r="N2144">
        <f t="shared" si="41"/>
        <v>300</v>
      </c>
      <c r="O2144" t="s">
        <v>85</v>
      </c>
      <c r="P2144" t="s">
        <v>2067</v>
      </c>
      <c r="Q2144" t="s">
        <v>80</v>
      </c>
      <c r="R2144">
        <v>220</v>
      </c>
      <c r="S2144" t="s">
        <v>79</v>
      </c>
      <c r="T2144" t="s">
        <v>2051</v>
      </c>
      <c r="U2144" t="s">
        <v>2051</v>
      </c>
      <c r="V2144" t="s">
        <v>2050</v>
      </c>
    </row>
    <row r="2145" spans="1:22" ht="16.5" thickBot="1" x14ac:dyDescent="0.3">
      <c r="A2145" s="15" t="s">
        <v>1125</v>
      </c>
      <c r="B2145" s="16" t="s">
        <v>1713</v>
      </c>
      <c r="C2145" s="28" t="s">
        <v>2471</v>
      </c>
      <c r="D2145" s="16">
        <v>275</v>
      </c>
      <c r="E2145" s="16">
        <v>45</v>
      </c>
      <c r="F2145" s="16">
        <v>21</v>
      </c>
      <c r="G2145" s="24" t="s">
        <v>2477</v>
      </c>
      <c r="H2145" s="9" t="s">
        <v>2796</v>
      </c>
      <c r="I2145" t="s">
        <v>77</v>
      </c>
      <c r="J2145" t="s">
        <v>1996</v>
      </c>
      <c r="K2145">
        <v>107</v>
      </c>
      <c r="L2145">
        <f>VLOOKUP(K2145,Sheet4!$A$2:$B$73,2,FALSE)</f>
        <v>975</v>
      </c>
      <c r="M2145" t="s">
        <v>2041</v>
      </c>
      <c r="N2145">
        <f t="shared" si="41"/>
        <v>210</v>
      </c>
      <c r="O2145" t="s">
        <v>2052</v>
      </c>
      <c r="P2145" t="s">
        <v>80</v>
      </c>
      <c r="Q2145" t="s">
        <v>80</v>
      </c>
      <c r="R2145">
        <v>480</v>
      </c>
      <c r="S2145" t="s">
        <v>79</v>
      </c>
      <c r="T2145" t="s">
        <v>82</v>
      </c>
      <c r="U2145" t="s">
        <v>82</v>
      </c>
      <c r="V2145" t="s">
        <v>2050</v>
      </c>
    </row>
    <row r="2146" spans="1:22" ht="16.5" thickBot="1" x14ac:dyDescent="0.3">
      <c r="A2146" s="15"/>
      <c r="C2146" s="28"/>
      <c r="G2146" s="24"/>
      <c r="H2146" s="9" t="s">
        <v>2797</v>
      </c>
    </row>
    <row r="2147" spans="1:22" ht="16.5" thickBot="1" x14ac:dyDescent="0.3">
      <c r="A2147" s="15"/>
      <c r="C2147" s="28"/>
      <c r="G2147" s="24"/>
      <c r="H2147" s="9" t="s">
        <v>2798</v>
      </c>
    </row>
    <row r="2148" spans="1:22" ht="16.5" thickBot="1" x14ac:dyDescent="0.3">
      <c r="A2148" s="15" t="s">
        <v>908</v>
      </c>
      <c r="B2148" s="16" t="s">
        <v>75</v>
      </c>
      <c r="C2148" s="16" t="s">
        <v>2278</v>
      </c>
      <c r="D2148" s="16">
        <v>275</v>
      </c>
      <c r="E2148" s="16">
        <v>40</v>
      </c>
      <c r="F2148" s="16">
        <v>19</v>
      </c>
      <c r="G2148" s="24" t="s">
        <v>2275</v>
      </c>
      <c r="I2148" t="s">
        <v>1718</v>
      </c>
      <c r="J2148" t="s">
        <v>1719</v>
      </c>
      <c r="K2148">
        <v>101</v>
      </c>
      <c r="L2148">
        <f>VLOOKUP(K2148,Sheet4!$A$2:$B$73,2,FALSE)</f>
        <v>825</v>
      </c>
      <c r="M2148" t="s">
        <v>2040</v>
      </c>
      <c r="N2148">
        <f t="shared" si="41"/>
        <v>300</v>
      </c>
      <c r="O2148" t="s">
        <v>2052</v>
      </c>
      <c r="P2148" t="s">
        <v>80</v>
      </c>
      <c r="Q2148" t="s">
        <v>80</v>
      </c>
      <c r="R2148">
        <v>340</v>
      </c>
      <c r="S2148" t="s">
        <v>79</v>
      </c>
      <c r="T2148" t="s">
        <v>2051</v>
      </c>
      <c r="U2148" t="s">
        <v>2051</v>
      </c>
      <c r="V2148" t="s">
        <v>2050</v>
      </c>
    </row>
    <row r="2149" spans="1:22" ht="16.5" thickBot="1" x14ac:dyDescent="0.3">
      <c r="A2149" s="15">
        <v>1293</v>
      </c>
      <c r="B2149" s="16" t="s">
        <v>1711</v>
      </c>
      <c r="C2149" s="16" t="s">
        <v>2592</v>
      </c>
      <c r="D2149" s="16">
        <v>235</v>
      </c>
      <c r="E2149" s="16">
        <v>75</v>
      </c>
      <c r="F2149" s="16">
        <v>15</v>
      </c>
      <c r="G2149" s="24" t="s">
        <v>2593</v>
      </c>
      <c r="I2149" t="s">
        <v>77</v>
      </c>
      <c r="J2149" t="s">
        <v>1719</v>
      </c>
      <c r="K2149">
        <v>108</v>
      </c>
      <c r="L2149">
        <f>VLOOKUP(K2149,Sheet4!$A$2:$B$73,2,FALSE)</f>
        <v>1000</v>
      </c>
      <c r="M2149" t="s">
        <v>78</v>
      </c>
      <c r="N2149">
        <f t="shared" si="41"/>
        <v>180</v>
      </c>
      <c r="O2149" t="s">
        <v>85</v>
      </c>
      <c r="P2149" t="s">
        <v>80</v>
      </c>
      <c r="Q2149" t="s">
        <v>81</v>
      </c>
      <c r="R2149">
        <v>500</v>
      </c>
      <c r="S2149" t="s">
        <v>2643</v>
      </c>
      <c r="T2149" t="s">
        <v>82</v>
      </c>
      <c r="U2149" t="s">
        <v>82</v>
      </c>
      <c r="V2149">
        <v>10</v>
      </c>
    </row>
    <row r="2150" spans="1:22" ht="16.5" thickBot="1" x14ac:dyDescent="0.3">
      <c r="A2150" s="15" t="s">
        <v>1127</v>
      </c>
      <c r="B2150" s="16" t="s">
        <v>1700</v>
      </c>
      <c r="C2150" s="16" t="s">
        <v>1881</v>
      </c>
      <c r="D2150" s="16">
        <v>285</v>
      </c>
      <c r="E2150" s="16">
        <v>75</v>
      </c>
      <c r="F2150" s="16">
        <v>16</v>
      </c>
      <c r="G2150" s="24" t="s">
        <v>2100</v>
      </c>
      <c r="I2150" t="s">
        <v>77</v>
      </c>
      <c r="J2150" t="s">
        <v>1719</v>
      </c>
      <c r="K2150">
        <v>116</v>
      </c>
      <c r="L2150">
        <f>VLOOKUP(K2150,Sheet4!$A$2:$B$73,2,FALSE)</f>
        <v>1250</v>
      </c>
      <c r="M2150" t="s">
        <v>2039</v>
      </c>
      <c r="N2150">
        <f t="shared" si="41"/>
        <v>160</v>
      </c>
      <c r="O2150" t="s">
        <v>2054</v>
      </c>
      <c r="P2150" t="s">
        <v>2081</v>
      </c>
      <c r="Q2150" t="s">
        <v>2081</v>
      </c>
      <c r="R2150" t="s">
        <v>2081</v>
      </c>
      <c r="S2150" t="s">
        <v>2641</v>
      </c>
      <c r="T2150" t="s">
        <v>82</v>
      </c>
      <c r="U2150" t="s">
        <v>82</v>
      </c>
      <c r="V2150">
        <v>6</v>
      </c>
    </row>
    <row r="2151" spans="1:22" ht="16.5" thickBot="1" x14ac:dyDescent="0.3">
      <c r="A2151" s="15" t="s">
        <v>609</v>
      </c>
      <c r="B2151" s="16" t="s">
        <v>75</v>
      </c>
      <c r="C2151" s="16" t="s">
        <v>1802</v>
      </c>
      <c r="D2151" s="16">
        <v>185</v>
      </c>
      <c r="E2151" s="16">
        <v>65</v>
      </c>
      <c r="F2151" s="16">
        <v>15</v>
      </c>
      <c r="G2151" s="24" t="s">
        <v>2292</v>
      </c>
      <c r="I2151" t="s">
        <v>1718</v>
      </c>
      <c r="J2151" t="s">
        <v>1719</v>
      </c>
      <c r="K2151">
        <v>88</v>
      </c>
      <c r="L2151">
        <f>VLOOKUP(K2151,Sheet4!$A$2:$B$73,2,FALSE)</f>
        <v>560</v>
      </c>
      <c r="M2151" t="s">
        <v>2045</v>
      </c>
      <c r="N2151">
        <f t="shared" si="41"/>
        <v>190</v>
      </c>
      <c r="O2151" t="s">
        <v>2052</v>
      </c>
      <c r="P2151" t="s">
        <v>80</v>
      </c>
      <c r="Q2151" t="s">
        <v>81</v>
      </c>
      <c r="R2151">
        <v>280</v>
      </c>
      <c r="S2151" t="s">
        <v>79</v>
      </c>
      <c r="T2151" t="s">
        <v>2051</v>
      </c>
      <c r="U2151" t="s">
        <v>82</v>
      </c>
      <c r="V2151" t="s">
        <v>2050</v>
      </c>
    </row>
    <row r="2152" spans="1:22" ht="16.5" thickBot="1" x14ac:dyDescent="0.3">
      <c r="A2152" s="15" t="s">
        <v>1129</v>
      </c>
      <c r="B2152" s="16" t="s">
        <v>1700</v>
      </c>
      <c r="C2152" s="16" t="s">
        <v>1869</v>
      </c>
      <c r="D2152" s="16">
        <v>255</v>
      </c>
      <c r="E2152" s="16">
        <v>50</v>
      </c>
      <c r="F2152" s="16">
        <v>19</v>
      </c>
      <c r="G2152" s="24" t="s">
        <v>2226</v>
      </c>
      <c r="I2152" t="s">
        <v>77</v>
      </c>
      <c r="J2152" t="s">
        <v>1995</v>
      </c>
      <c r="K2152">
        <v>103</v>
      </c>
      <c r="L2152">
        <f>VLOOKUP(K2152,Sheet4!$A$2:$B$73,2,FALSE)</f>
        <v>875</v>
      </c>
      <c r="M2152" t="s">
        <v>2043</v>
      </c>
      <c r="N2152">
        <f t="shared" si="41"/>
        <v>270</v>
      </c>
      <c r="O2152" t="s">
        <v>2052</v>
      </c>
      <c r="P2152" t="s">
        <v>2067</v>
      </c>
      <c r="Q2152" t="s">
        <v>80</v>
      </c>
      <c r="R2152">
        <v>300</v>
      </c>
      <c r="S2152" t="s">
        <v>79</v>
      </c>
      <c r="T2152" t="s">
        <v>2051</v>
      </c>
      <c r="U2152" t="s">
        <v>82</v>
      </c>
      <c r="V2152" t="s">
        <v>2050</v>
      </c>
    </row>
    <row r="2153" spans="1:22" ht="16.5" thickBot="1" x14ac:dyDescent="0.3">
      <c r="A2153" s="15" t="s">
        <v>1130</v>
      </c>
      <c r="B2153" s="16" t="s">
        <v>1702</v>
      </c>
      <c r="C2153" s="16" t="s">
        <v>1810</v>
      </c>
      <c r="D2153" s="16">
        <v>225</v>
      </c>
      <c r="E2153" s="16">
        <v>50</v>
      </c>
      <c r="F2153" s="16">
        <v>18</v>
      </c>
      <c r="G2153" s="24" t="s">
        <v>2332</v>
      </c>
      <c r="H2153" s="9" t="s">
        <v>2929</v>
      </c>
      <c r="I2153" t="s">
        <v>1718</v>
      </c>
      <c r="J2153" t="s">
        <v>1996</v>
      </c>
      <c r="K2153">
        <v>94</v>
      </c>
      <c r="L2153">
        <f>VLOOKUP(K2153,Sheet4!$A$2:$B$73,2,FALSE)</f>
        <v>670</v>
      </c>
      <c r="M2153" t="s">
        <v>2042</v>
      </c>
      <c r="N2153">
        <f t="shared" si="41"/>
        <v>240</v>
      </c>
      <c r="O2153" t="s">
        <v>2052</v>
      </c>
      <c r="P2153" t="s">
        <v>80</v>
      </c>
      <c r="Q2153" t="s">
        <v>80</v>
      </c>
      <c r="R2153">
        <v>260</v>
      </c>
      <c r="S2153" t="s">
        <v>79</v>
      </c>
      <c r="T2153" t="s">
        <v>2051</v>
      </c>
      <c r="U2153" t="s">
        <v>82</v>
      </c>
      <c r="V2153" t="s">
        <v>2050</v>
      </c>
    </row>
    <row r="2154" spans="1:22" ht="16.5" thickBot="1" x14ac:dyDescent="0.3">
      <c r="A2154" s="15"/>
      <c r="G2154" s="24"/>
      <c r="H2154" s="9" t="s">
        <v>2930</v>
      </c>
    </row>
    <row r="2155" spans="1:22" ht="16.5" thickBot="1" x14ac:dyDescent="0.3">
      <c r="A2155" s="15"/>
      <c r="G2155" s="24"/>
      <c r="H2155" s="9" t="s">
        <v>2931</v>
      </c>
    </row>
    <row r="2156" spans="1:22" ht="16.5" thickBot="1" x14ac:dyDescent="0.3">
      <c r="A2156" s="15" t="s">
        <v>416</v>
      </c>
      <c r="B2156" s="16" t="s">
        <v>75</v>
      </c>
      <c r="C2156" s="16" t="s">
        <v>1784</v>
      </c>
      <c r="D2156" s="16">
        <v>265</v>
      </c>
      <c r="E2156" s="16">
        <v>75</v>
      </c>
      <c r="F2156" s="16">
        <v>16</v>
      </c>
      <c r="G2156" s="24" t="s">
        <v>2282</v>
      </c>
      <c r="I2156" t="s">
        <v>77</v>
      </c>
      <c r="J2156" t="s">
        <v>84</v>
      </c>
      <c r="K2156" t="s">
        <v>1998</v>
      </c>
      <c r="L2156" t="s">
        <v>2115</v>
      </c>
      <c r="M2156" t="s">
        <v>2039</v>
      </c>
      <c r="N2156">
        <f t="shared" ref="N2156:N2203" si="42">IF(M2156="L",120,IF(M2156="M", 130, IF(M2156="N",140, IF(M2156="P",150,IF(M2156="Q",160,IF(M2156="R",170,IF(M2156="S",180,IF(M2156="T",190,IF(M2156="H",210, IF(M2156="V",240,IF(M2156="W",270,IF(M2156="Y",300,"error"))))))))))))</f>
        <v>160</v>
      </c>
      <c r="O2156" t="s">
        <v>2054</v>
      </c>
      <c r="P2156" t="s">
        <v>2081</v>
      </c>
      <c r="Q2156" t="s">
        <v>2081</v>
      </c>
      <c r="R2156" t="s">
        <v>2081</v>
      </c>
      <c r="S2156" t="s">
        <v>2640</v>
      </c>
      <c r="T2156" t="s">
        <v>82</v>
      </c>
      <c r="U2156" t="s">
        <v>82</v>
      </c>
      <c r="V2156">
        <v>6</v>
      </c>
    </row>
    <row r="2157" spans="1:22" ht="16.5" thickBot="1" x14ac:dyDescent="0.3">
      <c r="A2157" s="15" t="s">
        <v>1132</v>
      </c>
      <c r="B2157" s="16" t="s">
        <v>75</v>
      </c>
      <c r="C2157" s="16" t="s">
        <v>1832</v>
      </c>
      <c r="D2157" s="16">
        <v>275</v>
      </c>
      <c r="E2157" s="16">
        <v>40</v>
      </c>
      <c r="F2157" s="16">
        <v>17</v>
      </c>
      <c r="G2157" s="24" t="s">
        <v>2261</v>
      </c>
      <c r="I2157" t="s">
        <v>1718</v>
      </c>
      <c r="J2157" t="s">
        <v>1996</v>
      </c>
      <c r="K2157">
        <v>98</v>
      </c>
      <c r="L2157">
        <f>VLOOKUP(K2157,Sheet4!$A$2:$B$73,2,FALSE)</f>
        <v>750</v>
      </c>
      <c r="M2157" t="s">
        <v>2043</v>
      </c>
      <c r="N2157">
        <f t="shared" si="42"/>
        <v>270</v>
      </c>
      <c r="O2157" t="s">
        <v>2052</v>
      </c>
      <c r="P2157" t="s">
        <v>2067</v>
      </c>
      <c r="Q2157" t="s">
        <v>80</v>
      </c>
      <c r="R2157">
        <v>500</v>
      </c>
      <c r="S2157" t="s">
        <v>79</v>
      </c>
      <c r="T2157" t="s">
        <v>82</v>
      </c>
      <c r="U2157" t="s">
        <v>82</v>
      </c>
      <c r="V2157" t="s">
        <v>2050</v>
      </c>
    </row>
    <row r="2158" spans="1:22" ht="16.5" thickBot="1" x14ac:dyDescent="0.3">
      <c r="A2158" s="15" t="s">
        <v>1133</v>
      </c>
      <c r="B2158" s="16" t="s">
        <v>1700</v>
      </c>
      <c r="C2158" s="16" t="s">
        <v>1935</v>
      </c>
      <c r="D2158" s="16">
        <v>225</v>
      </c>
      <c r="E2158" s="16">
        <v>40</v>
      </c>
      <c r="F2158" s="16">
        <v>19</v>
      </c>
      <c r="G2158" s="24" t="s">
        <v>2225</v>
      </c>
      <c r="I2158" t="s">
        <v>1718</v>
      </c>
      <c r="J2158" t="s">
        <v>1719</v>
      </c>
      <c r="K2158">
        <v>93</v>
      </c>
      <c r="L2158">
        <f>VLOOKUP(K2158,Sheet4!$A$2:$B$73,2,FALSE)</f>
        <v>650</v>
      </c>
      <c r="M2158" t="s">
        <v>2040</v>
      </c>
      <c r="N2158">
        <f t="shared" si="42"/>
        <v>300</v>
      </c>
      <c r="O2158" t="s">
        <v>85</v>
      </c>
      <c r="P2158" t="s">
        <v>2067</v>
      </c>
      <c r="Q2158" t="s">
        <v>80</v>
      </c>
      <c r="R2158">
        <v>220</v>
      </c>
      <c r="S2158" t="s">
        <v>79</v>
      </c>
      <c r="T2158" t="s">
        <v>2051</v>
      </c>
      <c r="U2158" t="s">
        <v>82</v>
      </c>
      <c r="V2158" t="s">
        <v>2050</v>
      </c>
    </row>
    <row r="2159" spans="1:22" ht="16.5" thickBot="1" x14ac:dyDescent="0.3">
      <c r="A2159" s="15" t="s">
        <v>1134</v>
      </c>
      <c r="B2159" s="16" t="s">
        <v>1700</v>
      </c>
      <c r="C2159" s="16" t="s">
        <v>1881</v>
      </c>
      <c r="D2159" s="16">
        <v>285</v>
      </c>
      <c r="E2159" s="16">
        <v>70</v>
      </c>
      <c r="F2159" s="16">
        <v>17</v>
      </c>
      <c r="G2159" s="24" t="s">
        <v>2100</v>
      </c>
      <c r="I2159" t="s">
        <v>77</v>
      </c>
      <c r="J2159" t="s">
        <v>1719</v>
      </c>
      <c r="K2159">
        <v>116</v>
      </c>
      <c r="L2159">
        <f>VLOOKUP(K2159,Sheet4!$A$2:$B$73,2,FALSE)</f>
        <v>1250</v>
      </c>
      <c r="M2159" t="s">
        <v>2039</v>
      </c>
      <c r="N2159">
        <f t="shared" si="42"/>
        <v>160</v>
      </c>
      <c r="O2159" t="s">
        <v>2054</v>
      </c>
      <c r="P2159" t="s">
        <v>2081</v>
      </c>
      <c r="Q2159" t="s">
        <v>2081</v>
      </c>
      <c r="R2159" t="s">
        <v>2081</v>
      </c>
      <c r="S2159" t="s">
        <v>2641</v>
      </c>
      <c r="T2159" t="s">
        <v>82</v>
      </c>
      <c r="U2159" t="s">
        <v>82</v>
      </c>
      <c r="V2159">
        <v>6</v>
      </c>
    </row>
    <row r="2160" spans="1:22" ht="16.5" thickBot="1" x14ac:dyDescent="0.3">
      <c r="A2160" s="15" t="s">
        <v>1135</v>
      </c>
      <c r="B2160" s="16" t="s">
        <v>1700</v>
      </c>
      <c r="C2160" s="16" t="s">
        <v>1731</v>
      </c>
      <c r="D2160" s="16">
        <v>205</v>
      </c>
      <c r="E2160" s="16">
        <v>45</v>
      </c>
      <c r="F2160" s="16">
        <v>17</v>
      </c>
      <c r="G2160" s="24" t="s">
        <v>2219</v>
      </c>
      <c r="I2160" t="s">
        <v>1718</v>
      </c>
      <c r="J2160" t="s">
        <v>1719</v>
      </c>
      <c r="K2160">
        <v>84</v>
      </c>
      <c r="L2160">
        <f>VLOOKUP(K2160,Sheet4!$A$2:$B$73,2,FALSE)</f>
        <v>500</v>
      </c>
      <c r="M2160" t="s">
        <v>2042</v>
      </c>
      <c r="N2160">
        <f t="shared" si="42"/>
        <v>240</v>
      </c>
      <c r="O2160" t="s">
        <v>2052</v>
      </c>
      <c r="P2160" t="s">
        <v>2067</v>
      </c>
      <c r="Q2160" t="s">
        <v>80</v>
      </c>
      <c r="R2160">
        <v>220</v>
      </c>
      <c r="S2160" t="s">
        <v>79</v>
      </c>
      <c r="T2160" t="s">
        <v>82</v>
      </c>
      <c r="U2160" t="s">
        <v>2051</v>
      </c>
      <c r="V2160" t="s">
        <v>2050</v>
      </c>
    </row>
    <row r="2161" spans="1:22" ht="16.5" thickBot="1" x14ac:dyDescent="0.3">
      <c r="A2161" s="15" t="s">
        <v>1136</v>
      </c>
      <c r="B2161" s="16" t="s">
        <v>1697</v>
      </c>
      <c r="C2161" s="16" t="s">
        <v>1856</v>
      </c>
      <c r="D2161" s="16">
        <v>215</v>
      </c>
      <c r="E2161" s="16">
        <v>60</v>
      </c>
      <c r="F2161" s="16">
        <v>15</v>
      </c>
      <c r="G2161" s="24" t="s">
        <v>2180</v>
      </c>
      <c r="H2161" s="9" t="s">
        <v>2825</v>
      </c>
      <c r="I2161" t="s">
        <v>1718</v>
      </c>
      <c r="J2161" t="s">
        <v>1720</v>
      </c>
      <c r="K2161">
        <v>94</v>
      </c>
      <c r="L2161">
        <f>VLOOKUP(K2161,Sheet4!$A$2:$B$73,2,FALSE)</f>
        <v>670</v>
      </c>
      <c r="M2161" t="s">
        <v>2045</v>
      </c>
      <c r="N2161">
        <f t="shared" si="42"/>
        <v>190</v>
      </c>
      <c r="O2161" t="s">
        <v>2052</v>
      </c>
      <c r="P2161" t="s">
        <v>80</v>
      </c>
      <c r="Q2161" t="s">
        <v>80</v>
      </c>
      <c r="R2161">
        <v>780</v>
      </c>
      <c r="S2161" t="s">
        <v>79</v>
      </c>
      <c r="T2161" t="s">
        <v>82</v>
      </c>
      <c r="U2161" t="s">
        <v>82</v>
      </c>
      <c r="V2161">
        <v>4</v>
      </c>
    </row>
    <row r="2162" spans="1:22" ht="16.5" thickBot="1" x14ac:dyDescent="0.3">
      <c r="A2162" s="15"/>
      <c r="G2162" s="24"/>
      <c r="H2162" s="9" t="s">
        <v>2826</v>
      </c>
    </row>
    <row r="2163" spans="1:22" ht="16.5" thickBot="1" x14ac:dyDescent="0.3">
      <c r="A2163" s="15"/>
      <c r="G2163" s="24"/>
      <c r="H2163" s="9" t="s">
        <v>2827</v>
      </c>
    </row>
    <row r="2164" spans="1:22" ht="16.5" thickBot="1" x14ac:dyDescent="0.3">
      <c r="A2164" s="15" t="s">
        <v>1137</v>
      </c>
      <c r="B2164" s="16" t="s">
        <v>1697</v>
      </c>
      <c r="C2164" s="16" t="s">
        <v>1884</v>
      </c>
      <c r="D2164" s="16">
        <v>235</v>
      </c>
      <c r="E2164" s="16">
        <v>55</v>
      </c>
      <c r="F2164" s="16">
        <v>17</v>
      </c>
      <c r="G2164" s="24" t="s">
        <v>2202</v>
      </c>
      <c r="H2164" s="9" t="s">
        <v>2896</v>
      </c>
      <c r="I2164" t="s">
        <v>1718</v>
      </c>
      <c r="J2164" t="s">
        <v>1995</v>
      </c>
      <c r="K2164">
        <v>99</v>
      </c>
      <c r="L2164">
        <f>VLOOKUP(K2164,Sheet4!$A$2:$B$73,2,FALSE)</f>
        <v>775</v>
      </c>
      <c r="M2164" t="s">
        <v>2043</v>
      </c>
      <c r="N2164">
        <f t="shared" si="42"/>
        <v>270</v>
      </c>
      <c r="O2164" t="s">
        <v>2052</v>
      </c>
      <c r="P2164" t="s">
        <v>2067</v>
      </c>
      <c r="Q2164" t="s">
        <v>80</v>
      </c>
      <c r="R2164">
        <v>300</v>
      </c>
      <c r="S2164" t="s">
        <v>79</v>
      </c>
      <c r="T2164" t="s">
        <v>82</v>
      </c>
      <c r="U2164" t="s">
        <v>82</v>
      </c>
      <c r="V2164">
        <v>4</v>
      </c>
    </row>
    <row r="2165" spans="1:22" ht="16.5" thickBot="1" x14ac:dyDescent="0.3">
      <c r="A2165" s="15"/>
      <c r="G2165" s="24"/>
      <c r="H2165" s="9" t="s">
        <v>2897</v>
      </c>
    </row>
    <row r="2166" spans="1:22" ht="16.5" thickBot="1" x14ac:dyDescent="0.3">
      <c r="A2166" s="15"/>
      <c r="G2166" s="24"/>
      <c r="H2166" s="9" t="s">
        <v>2898</v>
      </c>
    </row>
    <row r="2167" spans="1:22" ht="16.5" thickBot="1" x14ac:dyDescent="0.3">
      <c r="A2167" s="15" t="s">
        <v>1138</v>
      </c>
      <c r="B2167" s="16" t="s">
        <v>1697</v>
      </c>
      <c r="C2167" s="16" t="s">
        <v>1848</v>
      </c>
      <c r="D2167" s="16">
        <v>255</v>
      </c>
      <c r="E2167" s="16">
        <v>70</v>
      </c>
      <c r="F2167" s="16">
        <v>16</v>
      </c>
      <c r="G2167" s="24" t="s">
        <v>2184</v>
      </c>
      <c r="H2167" s="9" t="s">
        <v>2837</v>
      </c>
      <c r="I2167" t="s">
        <v>77</v>
      </c>
      <c r="J2167" t="s">
        <v>84</v>
      </c>
      <c r="K2167">
        <v>111</v>
      </c>
      <c r="L2167">
        <f>VLOOKUP(K2167,Sheet4!$A$2:$B$73,2,FALSE)</f>
        <v>1090</v>
      </c>
      <c r="M2167" t="s">
        <v>2045</v>
      </c>
      <c r="N2167">
        <f t="shared" si="42"/>
        <v>190</v>
      </c>
      <c r="O2167" t="s">
        <v>2052</v>
      </c>
      <c r="P2167" t="s">
        <v>80</v>
      </c>
      <c r="Q2167" t="s">
        <v>81</v>
      </c>
      <c r="R2167">
        <v>620</v>
      </c>
      <c r="S2167" t="s">
        <v>2640</v>
      </c>
      <c r="T2167" t="s">
        <v>82</v>
      </c>
      <c r="U2167" t="s">
        <v>82</v>
      </c>
      <c r="V2167">
        <v>4</v>
      </c>
    </row>
    <row r="2168" spans="1:22" ht="16.5" thickBot="1" x14ac:dyDescent="0.3">
      <c r="A2168" s="15"/>
      <c r="G2168" s="24"/>
      <c r="H2168" s="9" t="s">
        <v>2838</v>
      </c>
    </row>
    <row r="2169" spans="1:22" ht="16.5" thickBot="1" x14ac:dyDescent="0.3">
      <c r="A2169" s="15"/>
      <c r="G2169" s="24"/>
      <c r="H2169" s="9" t="s">
        <v>2839</v>
      </c>
    </row>
    <row r="2170" spans="1:22" ht="16.5" thickBot="1" x14ac:dyDescent="0.3">
      <c r="A2170" s="15" t="s">
        <v>1139</v>
      </c>
      <c r="B2170" s="16" t="s">
        <v>1700</v>
      </c>
      <c r="C2170" s="16" t="s">
        <v>1807</v>
      </c>
      <c r="D2170" s="16">
        <v>205</v>
      </c>
      <c r="E2170" s="16">
        <v>55</v>
      </c>
      <c r="F2170" s="16">
        <v>16</v>
      </c>
      <c r="G2170" s="24" t="s">
        <v>2212</v>
      </c>
      <c r="I2170" t="s">
        <v>1718</v>
      </c>
      <c r="J2170" t="s">
        <v>1719</v>
      </c>
      <c r="K2170">
        <v>91</v>
      </c>
      <c r="L2170">
        <f>VLOOKUP(K2170,Sheet4!$A$2:$B$73,2,FALSE)</f>
        <v>615</v>
      </c>
      <c r="M2170" t="s">
        <v>2042</v>
      </c>
      <c r="N2170">
        <f t="shared" si="42"/>
        <v>240</v>
      </c>
      <c r="O2170" t="s">
        <v>85</v>
      </c>
      <c r="P2170" t="s">
        <v>80</v>
      </c>
      <c r="Q2170" t="s">
        <v>80</v>
      </c>
      <c r="R2170">
        <v>500</v>
      </c>
      <c r="S2170" t="s">
        <v>79</v>
      </c>
      <c r="T2170" t="s">
        <v>2051</v>
      </c>
      <c r="U2170" t="s">
        <v>2051</v>
      </c>
      <c r="V2170" t="s">
        <v>2050</v>
      </c>
    </row>
    <row r="2171" spans="1:22" ht="16.5" thickBot="1" x14ac:dyDescent="0.3">
      <c r="A2171" s="15">
        <v>57669</v>
      </c>
      <c r="B2171" s="16" t="s">
        <v>1711</v>
      </c>
      <c r="C2171" s="16" t="s">
        <v>2592</v>
      </c>
      <c r="D2171" s="16">
        <v>235</v>
      </c>
      <c r="E2171" s="16">
        <v>75</v>
      </c>
      <c r="F2171" s="16">
        <v>15</v>
      </c>
      <c r="G2171" s="24" t="s">
        <v>2593</v>
      </c>
      <c r="I2171" t="s">
        <v>77</v>
      </c>
      <c r="J2171" t="s">
        <v>1719</v>
      </c>
      <c r="K2171" t="s">
        <v>2000</v>
      </c>
      <c r="L2171" t="s">
        <v>2103</v>
      </c>
      <c r="M2171" t="s">
        <v>2039</v>
      </c>
      <c r="N2171">
        <f t="shared" si="42"/>
        <v>160</v>
      </c>
      <c r="O2171" t="s">
        <v>2052</v>
      </c>
      <c r="P2171" t="s">
        <v>80</v>
      </c>
      <c r="Q2171" t="s">
        <v>81</v>
      </c>
      <c r="R2171">
        <v>500</v>
      </c>
      <c r="S2171" t="s">
        <v>2643</v>
      </c>
      <c r="T2171" t="s">
        <v>82</v>
      </c>
      <c r="U2171" t="s">
        <v>82</v>
      </c>
      <c r="V2171" t="s">
        <v>2050</v>
      </c>
    </row>
    <row r="2172" spans="1:22" ht="16.5" thickBot="1" x14ac:dyDescent="0.3">
      <c r="A2172" s="15" t="s">
        <v>1448</v>
      </c>
      <c r="B2172" s="16" t="s">
        <v>75</v>
      </c>
      <c r="C2172" s="16" t="s">
        <v>1835</v>
      </c>
      <c r="D2172" s="16">
        <v>285</v>
      </c>
      <c r="E2172" s="16">
        <v>35</v>
      </c>
      <c r="F2172" s="16">
        <v>19</v>
      </c>
      <c r="G2172" s="24" t="s">
        <v>2259</v>
      </c>
      <c r="I2172" t="s">
        <v>1718</v>
      </c>
      <c r="J2172" t="s">
        <v>1996</v>
      </c>
      <c r="K2172">
        <v>103</v>
      </c>
      <c r="L2172">
        <f>VLOOKUP(K2172,Sheet4!$A$2:$B$73,2,FALSE)</f>
        <v>875</v>
      </c>
      <c r="M2172" t="s">
        <v>2040</v>
      </c>
      <c r="N2172">
        <f t="shared" si="42"/>
        <v>300</v>
      </c>
      <c r="O2172" t="s">
        <v>85</v>
      </c>
      <c r="P2172" t="s">
        <v>2067</v>
      </c>
      <c r="Q2172" t="s">
        <v>80</v>
      </c>
      <c r="R2172">
        <v>240</v>
      </c>
      <c r="S2172" t="s">
        <v>79</v>
      </c>
      <c r="T2172" t="s">
        <v>82</v>
      </c>
      <c r="U2172" t="s">
        <v>82</v>
      </c>
      <c r="V2172" t="s">
        <v>2050</v>
      </c>
    </row>
    <row r="2173" spans="1:22" ht="16.5" thickBot="1" x14ac:dyDescent="0.3">
      <c r="A2173" s="15" t="s">
        <v>679</v>
      </c>
      <c r="B2173" s="16" t="s">
        <v>75</v>
      </c>
      <c r="C2173" s="16" t="s">
        <v>1798</v>
      </c>
      <c r="D2173" s="16">
        <v>265</v>
      </c>
      <c r="E2173" s="16">
        <v>50</v>
      </c>
      <c r="F2173" s="16">
        <v>20</v>
      </c>
      <c r="G2173" s="24" t="s">
        <v>2285</v>
      </c>
      <c r="I2173" t="s">
        <v>77</v>
      </c>
      <c r="J2173" t="s">
        <v>1719</v>
      </c>
      <c r="K2173">
        <v>107</v>
      </c>
      <c r="L2173">
        <f>VLOOKUP(K2173,Sheet4!$A$2:$B$73,2,FALSE)</f>
        <v>975</v>
      </c>
      <c r="M2173" t="s">
        <v>2045</v>
      </c>
      <c r="N2173">
        <f t="shared" si="42"/>
        <v>190</v>
      </c>
      <c r="O2173" t="s">
        <v>2052</v>
      </c>
      <c r="P2173" t="s">
        <v>81</v>
      </c>
      <c r="Q2173" t="s">
        <v>80</v>
      </c>
      <c r="R2173">
        <v>500</v>
      </c>
      <c r="S2173" t="s">
        <v>79</v>
      </c>
      <c r="T2173" t="s">
        <v>2051</v>
      </c>
      <c r="U2173" t="s">
        <v>82</v>
      </c>
      <c r="V2173" t="s">
        <v>2050</v>
      </c>
    </row>
    <row r="2174" spans="1:22" ht="16.5" thickBot="1" x14ac:dyDescent="0.3">
      <c r="A2174" s="15" t="s">
        <v>1143</v>
      </c>
      <c r="B2174" s="16" t="s">
        <v>1701</v>
      </c>
      <c r="C2174" s="16" t="s">
        <v>1867</v>
      </c>
      <c r="D2174" s="16">
        <v>255</v>
      </c>
      <c r="E2174" s="16">
        <v>60</v>
      </c>
      <c r="F2174" s="16">
        <v>15</v>
      </c>
      <c r="G2174" s="24" t="s">
        <v>2350</v>
      </c>
      <c r="I2174" t="s">
        <v>77</v>
      </c>
      <c r="J2174" t="s">
        <v>1719</v>
      </c>
      <c r="K2174">
        <v>102</v>
      </c>
      <c r="L2174">
        <f>VLOOKUP(K2174,Sheet4!$A$2:$B$73,2,FALSE)</f>
        <v>850</v>
      </c>
      <c r="M2174" t="s">
        <v>78</v>
      </c>
      <c r="N2174">
        <f t="shared" si="42"/>
        <v>180</v>
      </c>
      <c r="O2174" t="s">
        <v>2052</v>
      </c>
      <c r="P2174" t="s">
        <v>80</v>
      </c>
      <c r="Q2174" t="s">
        <v>81</v>
      </c>
      <c r="R2174">
        <v>500</v>
      </c>
      <c r="S2174" t="s">
        <v>2638</v>
      </c>
      <c r="T2174" t="s">
        <v>82</v>
      </c>
      <c r="U2174" t="s">
        <v>82</v>
      </c>
      <c r="V2174" t="s">
        <v>2050</v>
      </c>
    </row>
    <row r="2175" spans="1:22" ht="16.5" thickBot="1" x14ac:dyDescent="0.3">
      <c r="A2175" s="15" t="s">
        <v>1024</v>
      </c>
      <c r="B2175" s="16" t="s">
        <v>75</v>
      </c>
      <c r="C2175" s="16" t="s">
        <v>1836</v>
      </c>
      <c r="D2175" s="16">
        <v>245</v>
      </c>
      <c r="E2175" s="16">
        <v>50</v>
      </c>
      <c r="F2175" s="16">
        <v>18</v>
      </c>
      <c r="G2175" s="24" t="s">
        <v>2273</v>
      </c>
      <c r="I2175" t="s">
        <v>1718</v>
      </c>
      <c r="J2175" t="s">
        <v>1996</v>
      </c>
      <c r="K2175">
        <v>100</v>
      </c>
      <c r="L2175">
        <f>VLOOKUP(K2175,Sheet4!$A$2:$B$73,2,FALSE)</f>
        <v>800</v>
      </c>
      <c r="M2175" t="s">
        <v>2042</v>
      </c>
      <c r="N2175">
        <f t="shared" si="42"/>
        <v>240</v>
      </c>
      <c r="O2175" t="s">
        <v>2052</v>
      </c>
      <c r="P2175" t="s">
        <v>80</v>
      </c>
      <c r="Q2175" t="s">
        <v>80</v>
      </c>
      <c r="R2175">
        <v>560</v>
      </c>
      <c r="S2175" t="s">
        <v>79</v>
      </c>
      <c r="T2175" t="s">
        <v>82</v>
      </c>
      <c r="U2175" t="s">
        <v>82</v>
      </c>
      <c r="V2175" t="s">
        <v>2050</v>
      </c>
    </row>
    <row r="2176" spans="1:22" ht="16.5" thickBot="1" x14ac:dyDescent="0.3">
      <c r="A2176" s="15" t="s">
        <v>1145</v>
      </c>
      <c r="B2176" s="16" t="s">
        <v>1700</v>
      </c>
      <c r="C2176" s="16" t="s">
        <v>1807</v>
      </c>
      <c r="D2176" s="16">
        <v>205</v>
      </c>
      <c r="E2176" s="16">
        <v>50</v>
      </c>
      <c r="F2176" s="16">
        <v>17</v>
      </c>
      <c r="G2176" s="24" t="s">
        <v>2212</v>
      </c>
      <c r="I2176" t="s">
        <v>1718</v>
      </c>
      <c r="J2176" t="s">
        <v>1720</v>
      </c>
      <c r="K2176">
        <v>89</v>
      </c>
      <c r="L2176">
        <f>VLOOKUP(K2176,Sheet4!$A$2:$B$73,2,FALSE)</f>
        <v>580</v>
      </c>
      <c r="M2176" t="s">
        <v>2042</v>
      </c>
      <c r="N2176">
        <f t="shared" si="42"/>
        <v>240</v>
      </c>
      <c r="O2176" t="s">
        <v>2052</v>
      </c>
      <c r="P2176" t="s">
        <v>80</v>
      </c>
      <c r="Q2176" t="s">
        <v>80</v>
      </c>
      <c r="R2176">
        <v>500</v>
      </c>
      <c r="S2176" t="s">
        <v>79</v>
      </c>
      <c r="T2176" t="s">
        <v>2051</v>
      </c>
      <c r="U2176" t="s">
        <v>2051</v>
      </c>
      <c r="V2176" t="s">
        <v>2050</v>
      </c>
    </row>
    <row r="2177" spans="1:22" ht="16.5" thickBot="1" x14ac:dyDescent="0.3">
      <c r="A2177" s="15">
        <v>63827</v>
      </c>
      <c r="B2177" s="16" t="s">
        <v>1705</v>
      </c>
      <c r="C2177" s="16" t="s">
        <v>2569</v>
      </c>
      <c r="D2177" s="16">
        <v>195</v>
      </c>
      <c r="E2177" s="16">
        <v>55</v>
      </c>
      <c r="F2177" s="16">
        <v>16</v>
      </c>
      <c r="G2177" s="24" t="s">
        <v>2570</v>
      </c>
      <c r="I2177" t="s">
        <v>1718</v>
      </c>
      <c r="J2177" t="s">
        <v>1719</v>
      </c>
      <c r="K2177">
        <v>91</v>
      </c>
      <c r="L2177">
        <f>VLOOKUP(K2177,Sheet4!$A$2:$B$73,2,FALSE)</f>
        <v>615</v>
      </c>
      <c r="M2177" t="s">
        <v>2042</v>
      </c>
      <c r="N2177">
        <f t="shared" si="42"/>
        <v>240</v>
      </c>
      <c r="O2177" t="s">
        <v>85</v>
      </c>
      <c r="P2177" t="s">
        <v>80</v>
      </c>
      <c r="Q2177" t="s">
        <v>80</v>
      </c>
      <c r="R2177">
        <v>240</v>
      </c>
      <c r="S2177" t="s">
        <v>79</v>
      </c>
      <c r="T2177" t="s">
        <v>82</v>
      </c>
      <c r="U2177" t="s">
        <v>2051</v>
      </c>
      <c r="V2177" t="s">
        <v>2050</v>
      </c>
    </row>
    <row r="2178" spans="1:22" ht="16.5" thickBot="1" x14ac:dyDescent="0.3">
      <c r="A2178" s="15" t="s">
        <v>1146</v>
      </c>
      <c r="B2178" s="16" t="s">
        <v>1702</v>
      </c>
      <c r="C2178" s="16" t="s">
        <v>1783</v>
      </c>
      <c r="D2178" s="16">
        <v>245</v>
      </c>
      <c r="E2178" s="16">
        <v>40</v>
      </c>
      <c r="F2178" s="16">
        <v>18</v>
      </c>
      <c r="G2178" s="24" t="s">
        <v>2335</v>
      </c>
      <c r="H2178" s="9" t="s">
        <v>2936</v>
      </c>
      <c r="I2178" t="s">
        <v>1718</v>
      </c>
      <c r="J2178" t="s">
        <v>1996</v>
      </c>
      <c r="K2178">
        <v>97</v>
      </c>
      <c r="L2178">
        <f>VLOOKUP(K2178,Sheet4!$A$2:$B$73,2,FALSE)</f>
        <v>730</v>
      </c>
      <c r="M2178" t="s">
        <v>2043</v>
      </c>
      <c r="N2178">
        <f t="shared" si="42"/>
        <v>270</v>
      </c>
      <c r="O2178" t="s">
        <v>2052</v>
      </c>
      <c r="P2178" t="s">
        <v>2067</v>
      </c>
      <c r="Q2178" t="s">
        <v>80</v>
      </c>
      <c r="R2178">
        <v>240</v>
      </c>
      <c r="S2178" t="s">
        <v>79</v>
      </c>
      <c r="T2178" t="s">
        <v>82</v>
      </c>
      <c r="U2178" t="s">
        <v>82</v>
      </c>
      <c r="V2178" t="s">
        <v>2050</v>
      </c>
    </row>
    <row r="2179" spans="1:22" ht="16.5" thickBot="1" x14ac:dyDescent="0.3">
      <c r="A2179" s="15"/>
      <c r="G2179" s="24"/>
      <c r="H2179" s="9" t="s">
        <v>2937</v>
      </c>
    </row>
    <row r="2180" spans="1:22" ht="16.5" thickBot="1" x14ac:dyDescent="0.3">
      <c r="A2180" s="15"/>
      <c r="G2180" s="24"/>
      <c r="H2180" s="9" t="s">
        <v>2938</v>
      </c>
    </row>
    <row r="2181" spans="1:22" ht="16.5" thickBot="1" x14ac:dyDescent="0.3">
      <c r="A2181" s="15" t="s">
        <v>1147</v>
      </c>
      <c r="B2181" s="16" t="s">
        <v>75</v>
      </c>
      <c r="C2181" s="16" t="s">
        <v>1936</v>
      </c>
      <c r="D2181" s="16">
        <v>275</v>
      </c>
      <c r="E2181" s="16">
        <v>55</v>
      </c>
      <c r="F2181" s="16">
        <v>17</v>
      </c>
      <c r="G2181" s="24" t="s">
        <v>2302</v>
      </c>
      <c r="I2181" t="s">
        <v>77</v>
      </c>
      <c r="J2181" t="s">
        <v>84</v>
      </c>
      <c r="K2181">
        <v>109</v>
      </c>
      <c r="L2181">
        <f>VLOOKUP(K2181,Sheet4!$A$2:$B$73,2,FALSE)</f>
        <v>1030</v>
      </c>
      <c r="M2181" t="s">
        <v>2042</v>
      </c>
      <c r="N2181">
        <f t="shared" si="42"/>
        <v>240</v>
      </c>
      <c r="O2181" t="s">
        <v>2052</v>
      </c>
      <c r="P2181" t="s">
        <v>80</v>
      </c>
      <c r="Q2181" t="s">
        <v>80</v>
      </c>
      <c r="R2181">
        <v>440</v>
      </c>
      <c r="S2181" t="s">
        <v>79</v>
      </c>
      <c r="T2181" t="s">
        <v>82</v>
      </c>
      <c r="U2181" t="s">
        <v>82</v>
      </c>
      <c r="V2181" t="s">
        <v>2050</v>
      </c>
    </row>
    <row r="2182" spans="1:22" ht="16.5" thickBot="1" x14ac:dyDescent="0.3">
      <c r="A2182" s="15" t="s">
        <v>1118</v>
      </c>
      <c r="B2182" s="16" t="s">
        <v>75</v>
      </c>
      <c r="C2182" s="16" t="s">
        <v>1908</v>
      </c>
      <c r="D2182" s="16">
        <v>245</v>
      </c>
      <c r="E2182" s="16">
        <v>45</v>
      </c>
      <c r="F2182" s="16">
        <v>20</v>
      </c>
      <c r="G2182" s="24" t="s">
        <v>2271</v>
      </c>
      <c r="I2182" t="s">
        <v>1718</v>
      </c>
      <c r="J2182" t="s">
        <v>1719</v>
      </c>
      <c r="K2182">
        <v>99</v>
      </c>
      <c r="L2182">
        <f>VLOOKUP(K2182,Sheet4!$A$2:$B$73,2,FALSE)</f>
        <v>775</v>
      </c>
      <c r="M2182" t="s">
        <v>2040</v>
      </c>
      <c r="N2182">
        <f t="shared" si="42"/>
        <v>300</v>
      </c>
      <c r="O2182" t="s">
        <v>2052</v>
      </c>
      <c r="P2182" t="s">
        <v>80</v>
      </c>
      <c r="Q2182" t="s">
        <v>80</v>
      </c>
      <c r="R2182">
        <v>440</v>
      </c>
      <c r="S2182" t="s">
        <v>79</v>
      </c>
      <c r="T2182" t="s">
        <v>2051</v>
      </c>
      <c r="U2182" t="s">
        <v>82</v>
      </c>
      <c r="V2182" t="s">
        <v>2050</v>
      </c>
    </row>
    <row r="2183" spans="1:22" ht="15.75" customHeight="1" thickBot="1" x14ac:dyDescent="0.3">
      <c r="A2183" s="15" t="s">
        <v>1149</v>
      </c>
      <c r="B2183" s="16" t="s">
        <v>1697</v>
      </c>
      <c r="C2183" s="16" t="s">
        <v>1884</v>
      </c>
      <c r="D2183" s="16">
        <v>235</v>
      </c>
      <c r="E2183" s="16">
        <v>50</v>
      </c>
      <c r="F2183" s="16">
        <v>18</v>
      </c>
      <c r="G2183" s="24" t="s">
        <v>2202</v>
      </c>
      <c r="H2183" s="9" t="s">
        <v>2896</v>
      </c>
      <c r="I2183" t="s">
        <v>1718</v>
      </c>
      <c r="J2183" t="s">
        <v>1995</v>
      </c>
      <c r="K2183">
        <v>97</v>
      </c>
      <c r="L2183">
        <f>VLOOKUP(K2183,Sheet4!$A$2:$B$73,2,FALSE)</f>
        <v>730</v>
      </c>
      <c r="M2183" t="s">
        <v>2043</v>
      </c>
      <c r="N2183">
        <f t="shared" si="42"/>
        <v>270</v>
      </c>
      <c r="O2183" t="s">
        <v>2052</v>
      </c>
      <c r="P2183" t="s">
        <v>2067</v>
      </c>
      <c r="Q2183" t="s">
        <v>80</v>
      </c>
      <c r="R2183">
        <v>300</v>
      </c>
      <c r="S2183" t="s">
        <v>79</v>
      </c>
      <c r="T2183" t="s">
        <v>82</v>
      </c>
      <c r="U2183" t="s">
        <v>82</v>
      </c>
      <c r="V2183">
        <v>4</v>
      </c>
    </row>
    <row r="2184" spans="1:22" ht="15.75" customHeight="1" thickBot="1" x14ac:dyDescent="0.3">
      <c r="A2184" s="15"/>
      <c r="G2184" s="24"/>
      <c r="H2184" s="9" t="s">
        <v>2897</v>
      </c>
    </row>
    <row r="2185" spans="1:22" ht="15.75" customHeight="1" thickBot="1" x14ac:dyDescent="0.3">
      <c r="A2185" s="15"/>
      <c r="G2185" s="24"/>
      <c r="H2185" s="9" t="s">
        <v>2898</v>
      </c>
    </row>
    <row r="2186" spans="1:22" ht="16.5" thickBot="1" x14ac:dyDescent="0.3">
      <c r="A2186" s="15" t="s">
        <v>1506</v>
      </c>
      <c r="B2186" s="16" t="s">
        <v>75</v>
      </c>
      <c r="C2186" s="16" t="s">
        <v>1918</v>
      </c>
      <c r="D2186" s="16">
        <v>265</v>
      </c>
      <c r="E2186" s="16">
        <v>35</v>
      </c>
      <c r="F2186" s="16">
        <v>19</v>
      </c>
      <c r="G2186" s="24" t="s">
        <v>2258</v>
      </c>
      <c r="I2186" t="s">
        <v>1718</v>
      </c>
      <c r="J2186" t="s">
        <v>1996</v>
      </c>
      <c r="K2186">
        <v>94</v>
      </c>
      <c r="L2186">
        <f>VLOOKUP(K2186,Sheet4!$A$2:$B$73,2,FALSE)</f>
        <v>670</v>
      </c>
      <c r="M2186" t="s">
        <v>2040</v>
      </c>
      <c r="N2186">
        <f t="shared" si="42"/>
        <v>300</v>
      </c>
      <c r="O2186" t="s">
        <v>2052</v>
      </c>
      <c r="P2186" t="s">
        <v>2067</v>
      </c>
      <c r="Q2186" t="s">
        <v>80</v>
      </c>
      <c r="R2186">
        <v>500</v>
      </c>
      <c r="S2186" t="s">
        <v>79</v>
      </c>
      <c r="T2186" t="s">
        <v>82</v>
      </c>
      <c r="U2186" t="s">
        <v>82</v>
      </c>
      <c r="V2186" t="s">
        <v>2050</v>
      </c>
    </row>
    <row r="2187" spans="1:22" ht="16.5" thickBot="1" x14ac:dyDescent="0.3">
      <c r="A2187" s="15" t="s">
        <v>1151</v>
      </c>
      <c r="B2187" s="16" t="s">
        <v>1700</v>
      </c>
      <c r="C2187" s="16" t="s">
        <v>1731</v>
      </c>
      <c r="D2187" s="16">
        <v>285</v>
      </c>
      <c r="E2187" s="16">
        <v>35</v>
      </c>
      <c r="F2187" s="16">
        <v>19</v>
      </c>
      <c r="G2187" s="24" t="s">
        <v>2219</v>
      </c>
      <c r="I2187" t="s">
        <v>1718</v>
      </c>
      <c r="J2187" t="s">
        <v>1719</v>
      </c>
      <c r="K2187">
        <v>103</v>
      </c>
      <c r="L2187">
        <f>VLOOKUP(K2187,Sheet4!$A$2:$B$73,2,FALSE)</f>
        <v>875</v>
      </c>
      <c r="M2187" t="s">
        <v>2040</v>
      </c>
      <c r="N2187">
        <f t="shared" si="42"/>
        <v>300</v>
      </c>
      <c r="O2187" t="s">
        <v>85</v>
      </c>
      <c r="P2187" t="s">
        <v>2067</v>
      </c>
      <c r="Q2187" t="s">
        <v>80</v>
      </c>
      <c r="R2187">
        <v>220</v>
      </c>
      <c r="S2187" t="s">
        <v>79</v>
      </c>
      <c r="T2187" t="s">
        <v>82</v>
      </c>
      <c r="U2187" t="s">
        <v>82</v>
      </c>
      <c r="V2187" t="s">
        <v>2050</v>
      </c>
    </row>
    <row r="2188" spans="1:22" ht="16.5" thickBot="1" x14ac:dyDescent="0.3">
      <c r="A2188" s="15" t="s">
        <v>422</v>
      </c>
      <c r="B2188" s="16" t="s">
        <v>1703</v>
      </c>
      <c r="C2188" s="16" t="s">
        <v>1913</v>
      </c>
      <c r="D2188" s="16">
        <v>205</v>
      </c>
      <c r="E2188" s="16">
        <v>45</v>
      </c>
      <c r="F2188" s="16">
        <v>17</v>
      </c>
      <c r="G2188" s="24" t="s">
        <v>2163</v>
      </c>
      <c r="H2188" s="9" t="s">
        <v>2755</v>
      </c>
      <c r="I2188" t="s">
        <v>1718</v>
      </c>
      <c r="J2188" t="s">
        <v>1719</v>
      </c>
      <c r="K2188">
        <v>88</v>
      </c>
      <c r="L2188">
        <f>VLOOKUP(K2188,Sheet4!$A$2:$B$73,2,FALSE)</f>
        <v>560</v>
      </c>
      <c r="M2188" t="s">
        <v>2042</v>
      </c>
      <c r="N2188">
        <f t="shared" si="42"/>
        <v>240</v>
      </c>
      <c r="O2188" t="s">
        <v>85</v>
      </c>
      <c r="P2188" t="s">
        <v>80</v>
      </c>
      <c r="Q2188" t="s">
        <v>80</v>
      </c>
      <c r="R2188">
        <v>140</v>
      </c>
      <c r="S2188" t="s">
        <v>79</v>
      </c>
      <c r="T2188" t="s">
        <v>82</v>
      </c>
      <c r="U2188" t="s">
        <v>82</v>
      </c>
      <c r="V2188" t="s">
        <v>2050</v>
      </c>
    </row>
    <row r="2189" spans="1:22" ht="16.5" thickBot="1" x14ac:dyDescent="0.3">
      <c r="A2189" s="15"/>
      <c r="G2189" s="24"/>
      <c r="H2189" s="9" t="s">
        <v>2756</v>
      </c>
    </row>
    <row r="2190" spans="1:22" ht="16.5" thickBot="1" x14ac:dyDescent="0.3">
      <c r="A2190" s="15"/>
      <c r="G2190" s="24"/>
      <c r="H2190" s="9" t="s">
        <v>2757</v>
      </c>
    </row>
    <row r="2191" spans="1:22" ht="16.5" thickBot="1" x14ac:dyDescent="0.3">
      <c r="A2191" s="15" t="s">
        <v>1153</v>
      </c>
      <c r="B2191" s="16" t="s">
        <v>75</v>
      </c>
      <c r="C2191" s="16" t="s">
        <v>1793</v>
      </c>
      <c r="D2191" s="16">
        <v>225</v>
      </c>
      <c r="E2191" s="16">
        <v>55</v>
      </c>
      <c r="F2191" s="16">
        <v>17</v>
      </c>
      <c r="G2191" s="24" t="s">
        <v>2270</v>
      </c>
      <c r="I2191" t="s">
        <v>1718</v>
      </c>
      <c r="J2191" t="s">
        <v>1719</v>
      </c>
      <c r="K2191">
        <v>95</v>
      </c>
      <c r="L2191">
        <f>VLOOKUP(K2191,Sheet4!$A$2:$B$73,2,FALSE)</f>
        <v>690</v>
      </c>
      <c r="M2191" t="s">
        <v>2042</v>
      </c>
      <c r="N2191">
        <f t="shared" si="42"/>
        <v>240</v>
      </c>
      <c r="O2191" t="s">
        <v>2052</v>
      </c>
      <c r="P2191" t="s">
        <v>80</v>
      </c>
      <c r="Q2191" t="s">
        <v>80</v>
      </c>
      <c r="R2191">
        <v>260</v>
      </c>
      <c r="S2191" t="s">
        <v>79</v>
      </c>
      <c r="T2191" t="s">
        <v>82</v>
      </c>
      <c r="U2191" t="s">
        <v>82</v>
      </c>
      <c r="V2191" t="s">
        <v>2050</v>
      </c>
    </row>
    <row r="2192" spans="1:22" ht="16.5" thickBot="1" x14ac:dyDescent="0.3">
      <c r="A2192" s="15">
        <v>31617</v>
      </c>
      <c r="B2192" s="16" t="s">
        <v>1711</v>
      </c>
      <c r="C2192" s="16" t="s">
        <v>2596</v>
      </c>
      <c r="D2192" s="16">
        <v>205</v>
      </c>
      <c r="E2192" s="16">
        <v>40</v>
      </c>
      <c r="F2192" s="16">
        <v>17</v>
      </c>
      <c r="G2192" s="24" t="s">
        <v>2597</v>
      </c>
      <c r="I2192" t="s">
        <v>1718</v>
      </c>
      <c r="J2192" t="s">
        <v>1719</v>
      </c>
      <c r="K2192">
        <v>84</v>
      </c>
      <c r="L2192">
        <f>VLOOKUP(K2192,Sheet4!$A$2:$B$73,2,FALSE)</f>
        <v>500</v>
      </c>
      <c r="M2192" t="s">
        <v>2043</v>
      </c>
      <c r="N2192">
        <f t="shared" si="42"/>
        <v>270</v>
      </c>
      <c r="O2192" t="s">
        <v>85</v>
      </c>
      <c r="P2192" t="s">
        <v>2067</v>
      </c>
      <c r="Q2192" t="s">
        <v>80</v>
      </c>
      <c r="R2192">
        <v>400</v>
      </c>
      <c r="S2192" t="s">
        <v>79</v>
      </c>
      <c r="T2192" t="s">
        <v>82</v>
      </c>
      <c r="U2192" t="s">
        <v>82</v>
      </c>
      <c r="V2192" t="s">
        <v>2050</v>
      </c>
    </row>
    <row r="2193" spans="1:22" ht="16.5" thickBot="1" x14ac:dyDescent="0.3">
      <c r="A2193" s="15" t="s">
        <v>1154</v>
      </c>
      <c r="B2193" s="16" t="s">
        <v>1707</v>
      </c>
      <c r="C2193" s="16" t="s">
        <v>1808</v>
      </c>
      <c r="D2193" s="16">
        <v>275</v>
      </c>
      <c r="E2193" s="16">
        <v>55</v>
      </c>
      <c r="F2193" s="16">
        <v>20</v>
      </c>
      <c r="G2193" s="24" t="s">
        <v>2360</v>
      </c>
      <c r="I2193" t="s">
        <v>77</v>
      </c>
      <c r="J2193" t="s">
        <v>1720</v>
      </c>
      <c r="K2193">
        <v>117</v>
      </c>
      <c r="L2193">
        <f>VLOOKUP(K2193,Sheet4!$A$2:$B$73,2,FALSE)</f>
        <v>1285</v>
      </c>
      <c r="M2193" t="s">
        <v>2045</v>
      </c>
      <c r="N2193">
        <f t="shared" si="42"/>
        <v>190</v>
      </c>
      <c r="O2193" t="s">
        <v>85</v>
      </c>
      <c r="P2193" t="s">
        <v>80</v>
      </c>
      <c r="Q2193" t="s">
        <v>81</v>
      </c>
      <c r="R2193">
        <v>480</v>
      </c>
      <c r="S2193" t="s">
        <v>79</v>
      </c>
      <c r="T2193" t="s">
        <v>82</v>
      </c>
      <c r="U2193" t="s">
        <v>82</v>
      </c>
      <c r="V2193" t="s">
        <v>2050</v>
      </c>
    </row>
    <row r="2194" spans="1:22" ht="16.5" thickBot="1" x14ac:dyDescent="0.3">
      <c r="A2194" s="15" t="s">
        <v>1155</v>
      </c>
      <c r="B2194" s="16" t="s">
        <v>1700</v>
      </c>
      <c r="C2194" s="16" t="s">
        <v>1893</v>
      </c>
      <c r="D2194" s="16">
        <v>255</v>
      </c>
      <c r="E2194" s="16">
        <v>60</v>
      </c>
      <c r="F2194" s="16">
        <v>18</v>
      </c>
      <c r="G2194" s="24" t="s">
        <v>2237</v>
      </c>
      <c r="I2194" t="s">
        <v>77</v>
      </c>
      <c r="J2194" t="s">
        <v>1719</v>
      </c>
      <c r="K2194">
        <v>112</v>
      </c>
      <c r="L2194">
        <f>VLOOKUP(K2194,Sheet4!$A$2:$B$73,2,FALSE)</f>
        <v>1120</v>
      </c>
      <c r="M2194" t="s">
        <v>2042</v>
      </c>
      <c r="N2194">
        <f t="shared" si="42"/>
        <v>240</v>
      </c>
      <c r="O2194" t="s">
        <v>85</v>
      </c>
      <c r="P2194" t="s">
        <v>80</v>
      </c>
      <c r="Q2194" t="s">
        <v>80</v>
      </c>
      <c r="R2194">
        <v>420</v>
      </c>
      <c r="S2194" t="s">
        <v>79</v>
      </c>
      <c r="T2194" t="s">
        <v>82</v>
      </c>
      <c r="U2194" t="s">
        <v>82</v>
      </c>
      <c r="V2194" t="s">
        <v>2050</v>
      </c>
    </row>
    <row r="2195" spans="1:22" ht="16.5" thickBot="1" x14ac:dyDescent="0.3">
      <c r="A2195" s="15" t="s">
        <v>1156</v>
      </c>
      <c r="B2195" s="16" t="s">
        <v>1700</v>
      </c>
      <c r="C2195" s="16" t="s">
        <v>1893</v>
      </c>
      <c r="D2195" s="16">
        <v>235</v>
      </c>
      <c r="E2195" s="16">
        <v>60</v>
      </c>
      <c r="F2195" s="16">
        <v>18</v>
      </c>
      <c r="G2195" s="24" t="s">
        <v>2237</v>
      </c>
      <c r="I2195" t="s">
        <v>77</v>
      </c>
      <c r="J2195" t="s">
        <v>1719</v>
      </c>
      <c r="K2195">
        <v>103</v>
      </c>
      <c r="L2195">
        <f>VLOOKUP(K2195,Sheet4!$A$2:$B$73,2,FALSE)</f>
        <v>875</v>
      </c>
      <c r="M2195" t="s">
        <v>2042</v>
      </c>
      <c r="N2195">
        <f t="shared" si="42"/>
        <v>240</v>
      </c>
      <c r="O2195" t="s">
        <v>2052</v>
      </c>
      <c r="P2195" t="s">
        <v>80</v>
      </c>
      <c r="Q2195" t="s">
        <v>80</v>
      </c>
      <c r="R2195">
        <v>420</v>
      </c>
      <c r="S2195" t="s">
        <v>79</v>
      </c>
      <c r="T2195" t="s">
        <v>82</v>
      </c>
      <c r="U2195" t="s">
        <v>82</v>
      </c>
      <c r="V2195" t="s">
        <v>2050</v>
      </c>
    </row>
    <row r="2196" spans="1:22" ht="16.5" thickBot="1" x14ac:dyDescent="0.3">
      <c r="A2196" s="15" t="s">
        <v>1667</v>
      </c>
      <c r="B2196" s="16" t="s">
        <v>75</v>
      </c>
      <c r="C2196" s="16" t="s">
        <v>1888</v>
      </c>
      <c r="D2196" s="16">
        <v>225</v>
      </c>
      <c r="E2196" s="16">
        <v>65</v>
      </c>
      <c r="F2196" s="16">
        <v>16</v>
      </c>
      <c r="G2196" s="24" t="s">
        <v>2245</v>
      </c>
      <c r="I2196" t="s">
        <v>77</v>
      </c>
      <c r="J2196" t="s">
        <v>1719</v>
      </c>
      <c r="K2196">
        <v>100</v>
      </c>
      <c r="L2196">
        <f>VLOOKUP(K2196,Sheet4!$A$2:$B$73,2,FALSE)</f>
        <v>800</v>
      </c>
      <c r="M2196" t="s">
        <v>2041</v>
      </c>
      <c r="N2196">
        <f t="shared" si="42"/>
        <v>210</v>
      </c>
      <c r="O2196" t="s">
        <v>2052</v>
      </c>
      <c r="P2196" t="s">
        <v>80</v>
      </c>
      <c r="Q2196" t="s">
        <v>80</v>
      </c>
      <c r="R2196">
        <v>580</v>
      </c>
      <c r="S2196" t="s">
        <v>79</v>
      </c>
      <c r="T2196" t="s">
        <v>82</v>
      </c>
      <c r="U2196" t="s">
        <v>82</v>
      </c>
      <c r="V2196" t="s">
        <v>2050</v>
      </c>
    </row>
    <row r="2197" spans="1:22" ht="16.5" thickBot="1" x14ac:dyDescent="0.3">
      <c r="A2197" s="15" t="s">
        <v>1108</v>
      </c>
      <c r="B2197" s="16" t="s">
        <v>1703</v>
      </c>
      <c r="C2197" s="16" t="s">
        <v>1937</v>
      </c>
      <c r="D2197" s="16">
        <v>235</v>
      </c>
      <c r="E2197" s="16">
        <v>55</v>
      </c>
      <c r="F2197" s="16">
        <v>18</v>
      </c>
      <c r="G2197" s="24" t="s">
        <v>2152</v>
      </c>
      <c r="H2197" s="9" t="s">
        <v>2722</v>
      </c>
      <c r="I2197" t="s">
        <v>77</v>
      </c>
      <c r="J2197" t="s">
        <v>1719</v>
      </c>
      <c r="K2197">
        <v>99</v>
      </c>
      <c r="L2197">
        <f>VLOOKUP(K2197,Sheet4!$A$2:$B$73,2,FALSE)</f>
        <v>775</v>
      </c>
      <c r="M2197" t="s">
        <v>2041</v>
      </c>
      <c r="N2197">
        <f t="shared" si="42"/>
        <v>210</v>
      </c>
      <c r="O2197" t="s">
        <v>2052</v>
      </c>
      <c r="P2197" t="s">
        <v>81</v>
      </c>
      <c r="Q2197" t="s">
        <v>80</v>
      </c>
      <c r="R2197">
        <v>300</v>
      </c>
      <c r="S2197" t="s">
        <v>79</v>
      </c>
      <c r="T2197" t="s">
        <v>82</v>
      </c>
      <c r="U2197" t="s">
        <v>82</v>
      </c>
      <c r="V2197" t="s">
        <v>2050</v>
      </c>
    </row>
    <row r="2198" spans="1:22" ht="16.5" thickBot="1" x14ac:dyDescent="0.3">
      <c r="A2198" s="15"/>
      <c r="G2198" s="24"/>
      <c r="H2198" s="9" t="s">
        <v>2723</v>
      </c>
    </row>
    <row r="2199" spans="1:22" ht="16.5" thickBot="1" x14ac:dyDescent="0.3">
      <c r="A2199" s="15"/>
      <c r="G2199" s="24"/>
      <c r="H2199" s="9" t="s">
        <v>2724</v>
      </c>
    </row>
    <row r="2200" spans="1:22" ht="16.5" thickBot="1" x14ac:dyDescent="0.3">
      <c r="A2200" s="15" t="s">
        <v>1491</v>
      </c>
      <c r="B2200" s="16" t="s">
        <v>1703</v>
      </c>
      <c r="C2200" s="16" t="s">
        <v>1938</v>
      </c>
      <c r="D2200" s="16">
        <v>265</v>
      </c>
      <c r="E2200" s="16">
        <v>65</v>
      </c>
      <c r="F2200" s="16">
        <v>18</v>
      </c>
      <c r="G2200" s="24" t="s">
        <v>2144</v>
      </c>
      <c r="H2200" s="9" t="s">
        <v>2698</v>
      </c>
      <c r="I2200" t="s">
        <v>77</v>
      </c>
      <c r="J2200" t="s">
        <v>84</v>
      </c>
      <c r="K2200">
        <v>112</v>
      </c>
      <c r="L2200">
        <f>VLOOKUP(K2200,Sheet4!$A$2:$B$73,2,FALSE)</f>
        <v>1120</v>
      </c>
      <c r="M2200" t="s">
        <v>78</v>
      </c>
      <c r="N2200">
        <f t="shared" si="42"/>
        <v>180</v>
      </c>
      <c r="O2200" t="s">
        <v>2052</v>
      </c>
      <c r="P2200" t="s">
        <v>81</v>
      </c>
      <c r="Q2200" t="s">
        <v>81</v>
      </c>
      <c r="R2200">
        <v>400</v>
      </c>
      <c r="S2200" t="s">
        <v>79</v>
      </c>
      <c r="T2200" t="s">
        <v>82</v>
      </c>
      <c r="U2200" t="s">
        <v>82</v>
      </c>
      <c r="V2200" t="s">
        <v>2050</v>
      </c>
    </row>
    <row r="2201" spans="1:22" ht="16.5" thickBot="1" x14ac:dyDescent="0.3">
      <c r="A2201" s="15"/>
      <c r="G2201" s="24"/>
      <c r="H2201" s="9" t="s">
        <v>2699</v>
      </c>
    </row>
    <row r="2202" spans="1:22" ht="16.5" thickBot="1" x14ac:dyDescent="0.3">
      <c r="A2202" s="15"/>
      <c r="G2202" s="24"/>
      <c r="H2202" s="9" t="s">
        <v>2700</v>
      </c>
    </row>
    <row r="2203" spans="1:22" ht="16.5" thickBot="1" x14ac:dyDescent="0.3">
      <c r="A2203" s="15" t="s">
        <v>1160</v>
      </c>
      <c r="B2203" s="16" t="s">
        <v>1700</v>
      </c>
      <c r="C2203" s="16" t="s">
        <v>1732</v>
      </c>
      <c r="D2203" s="16">
        <v>245</v>
      </c>
      <c r="E2203" s="16">
        <v>40</v>
      </c>
      <c r="F2203" s="16">
        <v>17</v>
      </c>
      <c r="G2203" s="24" t="s">
        <v>2211</v>
      </c>
      <c r="I2203" t="s">
        <v>1718</v>
      </c>
      <c r="J2203" t="s">
        <v>1720</v>
      </c>
      <c r="K2203">
        <v>91</v>
      </c>
      <c r="L2203">
        <f>VLOOKUP(K2203,Sheet4!$A$2:$B$73,2,FALSE)</f>
        <v>615</v>
      </c>
      <c r="M2203" t="s">
        <v>2043</v>
      </c>
      <c r="N2203">
        <f t="shared" si="42"/>
        <v>270</v>
      </c>
      <c r="O2203" t="s">
        <v>2052</v>
      </c>
      <c r="P2203" t="s">
        <v>2067</v>
      </c>
      <c r="Q2203" t="s">
        <v>80</v>
      </c>
      <c r="R2203">
        <v>260</v>
      </c>
      <c r="S2203" t="s">
        <v>79</v>
      </c>
      <c r="T2203" t="s">
        <v>2051</v>
      </c>
      <c r="U2203" t="s">
        <v>82</v>
      </c>
      <c r="V2203" t="s">
        <v>2050</v>
      </c>
    </row>
    <row r="2204" spans="1:22" ht="16.5" thickBot="1" x14ac:dyDescent="0.3">
      <c r="A2204" s="15"/>
      <c r="G2204" s="24"/>
    </row>
    <row r="2205" spans="1:22" ht="16.5" thickBot="1" x14ac:dyDescent="0.3">
      <c r="A2205" s="15"/>
      <c r="G2205" s="24"/>
    </row>
    <row r="2206" spans="1:22" ht="16.5" thickBot="1" x14ac:dyDescent="0.3">
      <c r="A2206" s="15" t="s">
        <v>1161</v>
      </c>
      <c r="B2206" s="16" t="s">
        <v>1700</v>
      </c>
      <c r="C2206" s="16" t="s">
        <v>1731</v>
      </c>
      <c r="D2206" s="16">
        <v>275</v>
      </c>
      <c r="E2206" s="16">
        <v>35</v>
      </c>
      <c r="F2206" s="16">
        <v>21</v>
      </c>
      <c r="G2206" s="24" t="s">
        <v>2219</v>
      </c>
      <c r="I2206" t="s">
        <v>1718</v>
      </c>
      <c r="J2206" t="s">
        <v>1719</v>
      </c>
      <c r="K2206">
        <v>103</v>
      </c>
      <c r="L2206">
        <f>VLOOKUP(K2206,Sheet4!$A$2:$B$73,2,FALSE)</f>
        <v>875</v>
      </c>
      <c r="M2206" t="s">
        <v>2040</v>
      </c>
      <c r="N2206">
        <f>IF(M2206="L",120,IF(M2206="M", 130, IF(M2206="N",140, IF(M2206="P",150,IF(M2206="Q",160,IF(M2206="R",170,IF(M2206="S",180,IF(M2206="T",190,IF(M2206="H",210, IF(M2206="V",240,IF(M2206="W",270,IF(M2206="Y",300,"error"))))))))))))</f>
        <v>300</v>
      </c>
      <c r="O2206" t="s">
        <v>2052</v>
      </c>
      <c r="P2206" t="s">
        <v>2067</v>
      </c>
      <c r="Q2206" t="s">
        <v>80</v>
      </c>
      <c r="R2206">
        <v>220</v>
      </c>
      <c r="S2206" t="s">
        <v>79</v>
      </c>
      <c r="T2206" t="s">
        <v>2051</v>
      </c>
      <c r="U2206" t="s">
        <v>82</v>
      </c>
      <c r="V2206" t="s">
        <v>2050</v>
      </c>
    </row>
    <row r="2207" spans="1:22" ht="16.5" thickBot="1" x14ac:dyDescent="0.3">
      <c r="A2207" s="15" t="s">
        <v>1162</v>
      </c>
      <c r="B2207" s="16" t="s">
        <v>1700</v>
      </c>
      <c r="C2207" s="16" t="s">
        <v>1939</v>
      </c>
      <c r="D2207" s="16">
        <v>245</v>
      </c>
      <c r="E2207" s="16">
        <v>35</v>
      </c>
      <c r="F2207" s="16">
        <v>19</v>
      </c>
      <c r="G2207" s="24" t="s">
        <v>2219</v>
      </c>
      <c r="I2207" t="s">
        <v>1718</v>
      </c>
      <c r="J2207" t="s">
        <v>1719</v>
      </c>
      <c r="K2207">
        <v>93</v>
      </c>
      <c r="L2207">
        <f>VLOOKUP(K2207,Sheet4!$A$2:$B$73,2,FALSE)</f>
        <v>650</v>
      </c>
      <c r="M2207" t="s">
        <v>2040</v>
      </c>
      <c r="N2207">
        <f>IF(M2207="L",120,IF(M2207="M", 130, IF(M2207="N",140, IF(M2207="P",150,IF(M2207="Q",160,IF(M2207="R",170,IF(M2207="S",180,IF(M2207="T",190,IF(M2207="H",210, IF(M2207="V",240,IF(M2207="W",270,IF(M2207="Y",300,"error"))))))))))))</f>
        <v>300</v>
      </c>
      <c r="O2207" t="s">
        <v>85</v>
      </c>
      <c r="P2207" t="s">
        <v>2067</v>
      </c>
      <c r="Q2207" t="s">
        <v>80</v>
      </c>
      <c r="R2207">
        <v>220</v>
      </c>
      <c r="S2207" t="s">
        <v>79</v>
      </c>
      <c r="T2207" t="s">
        <v>2051</v>
      </c>
      <c r="U2207" t="s">
        <v>82</v>
      </c>
      <c r="V2207" t="s">
        <v>2050</v>
      </c>
    </row>
    <row r="2208" spans="1:22" ht="16.5" thickBot="1" x14ac:dyDescent="0.3">
      <c r="A2208" s="15">
        <v>46785</v>
      </c>
      <c r="B2208" s="16" t="s">
        <v>1706</v>
      </c>
      <c r="C2208" s="16" t="s">
        <v>2456</v>
      </c>
      <c r="D2208" s="16">
        <v>275</v>
      </c>
      <c r="E2208" s="16">
        <v>35</v>
      </c>
      <c r="F2208" s="16">
        <v>18</v>
      </c>
      <c r="G2208" s="24" t="s">
        <v>2423</v>
      </c>
      <c r="H2208" s="9" t="s">
        <v>2611</v>
      </c>
      <c r="I2208" t="s">
        <v>1718</v>
      </c>
      <c r="J2208" t="s">
        <v>1719</v>
      </c>
      <c r="K2208">
        <v>95</v>
      </c>
      <c r="L2208">
        <f>VLOOKUP(K2208,Sheet4!$A$2:$B$73,2,FALSE)</f>
        <v>690</v>
      </c>
      <c r="M2208" t="s">
        <v>2040</v>
      </c>
      <c r="N2208">
        <f>IF(M2208="L",120,IF(M2208="M", 130, IF(M2208="N",140, IF(M2208="P",150,IF(M2208="Q",160,IF(M2208="R",170,IF(M2208="S",180,IF(M2208="T",190,IF(M2208="H",210, IF(M2208="V",240,IF(M2208="W",270,IF(M2208="Y",300,"error"))))))))))))</f>
        <v>300</v>
      </c>
      <c r="O2208" t="s">
        <v>2052</v>
      </c>
      <c r="P2208" t="s">
        <v>2067</v>
      </c>
      <c r="Q2208" t="s">
        <v>80</v>
      </c>
      <c r="R2208">
        <v>300</v>
      </c>
      <c r="S2208" t="s">
        <v>79</v>
      </c>
      <c r="T2208" t="s">
        <v>82</v>
      </c>
      <c r="U2208" t="s">
        <v>82</v>
      </c>
      <c r="V2208" t="s">
        <v>2050</v>
      </c>
    </row>
    <row r="2209" spans="1:22" ht="16.5" thickBot="1" x14ac:dyDescent="0.3">
      <c r="A2209" s="15"/>
      <c r="G2209" s="24"/>
      <c r="H2209" s="9" t="s">
        <v>2612</v>
      </c>
    </row>
    <row r="2210" spans="1:22" ht="16.5" thickBot="1" x14ac:dyDescent="0.3">
      <c r="A2210" s="15"/>
      <c r="G2210" s="24"/>
      <c r="H2210" s="9" t="s">
        <v>2613</v>
      </c>
    </row>
    <row r="2211" spans="1:22" ht="16.5" thickBot="1" x14ac:dyDescent="0.3">
      <c r="A2211" s="15" t="s">
        <v>1163</v>
      </c>
      <c r="B2211" s="16" t="s">
        <v>1702</v>
      </c>
      <c r="C2211" s="16" t="s">
        <v>1822</v>
      </c>
      <c r="D2211" s="16">
        <v>225</v>
      </c>
      <c r="E2211" s="16">
        <v>40</v>
      </c>
      <c r="F2211" s="16">
        <v>19</v>
      </c>
      <c r="G2211" s="24" t="s">
        <v>2334</v>
      </c>
      <c r="H2211" s="9" t="s">
        <v>2935</v>
      </c>
      <c r="I2211" t="s">
        <v>1718</v>
      </c>
      <c r="J2211" t="s">
        <v>1996</v>
      </c>
      <c r="K2211">
        <v>89</v>
      </c>
      <c r="L2211">
        <f>VLOOKUP(K2211,Sheet4!$A$2:$B$73,2,FALSE)</f>
        <v>580</v>
      </c>
      <c r="M2211" t="s">
        <v>2043</v>
      </c>
      <c r="N2211">
        <f>IF(M2211="L",120,IF(M2211="M", 130, IF(M2211="N",140, IF(M2211="P",150,IF(M2211="Q",160,IF(M2211="R",170,IF(M2211="S",180,IF(M2211="T",190,IF(M2211="H",210, IF(M2211="V",240,IF(M2211="W",270,IF(M2211="Y",300,"error"))))))))))))</f>
        <v>270</v>
      </c>
      <c r="O2211" t="s">
        <v>2052</v>
      </c>
      <c r="P2211" t="s">
        <v>2067</v>
      </c>
      <c r="Q2211" t="s">
        <v>80</v>
      </c>
      <c r="R2211">
        <v>240</v>
      </c>
      <c r="S2211" t="s">
        <v>79</v>
      </c>
      <c r="T2211" t="s">
        <v>82</v>
      </c>
      <c r="U2211" t="s">
        <v>2051</v>
      </c>
      <c r="V2211" t="s">
        <v>2050</v>
      </c>
    </row>
    <row r="2212" spans="1:22" ht="16.5" thickBot="1" x14ac:dyDescent="0.3">
      <c r="A2212" s="15"/>
      <c r="G2212" s="24"/>
      <c r="H2212" s="9" t="s">
        <v>2936</v>
      </c>
    </row>
    <row r="2213" spans="1:22" ht="16.5" thickBot="1" x14ac:dyDescent="0.3">
      <c r="A2213" s="15"/>
      <c r="G2213" s="24"/>
      <c r="H2213" s="9" t="s">
        <v>2937</v>
      </c>
    </row>
    <row r="2214" spans="1:22" ht="16.5" thickBot="1" x14ac:dyDescent="0.3">
      <c r="A2214" s="15" t="s">
        <v>1164</v>
      </c>
      <c r="B2214" s="16" t="s">
        <v>1702</v>
      </c>
      <c r="C2214" s="16" t="s">
        <v>1774</v>
      </c>
      <c r="D2214" s="16">
        <v>225</v>
      </c>
      <c r="E2214" s="16">
        <v>50</v>
      </c>
      <c r="F2214" s="16">
        <v>16</v>
      </c>
      <c r="G2214" s="24" t="s">
        <v>2313</v>
      </c>
      <c r="H2214" s="9" t="s">
        <v>2901</v>
      </c>
      <c r="I2214" t="s">
        <v>1718</v>
      </c>
      <c r="J2214" t="s">
        <v>1719</v>
      </c>
      <c r="K2214">
        <v>92</v>
      </c>
      <c r="L2214">
        <f>VLOOKUP(K2214,Sheet4!$A$2:$B$73,2,FALSE)</f>
        <v>630</v>
      </c>
      <c r="M2214" t="s">
        <v>2042</v>
      </c>
      <c r="N2214">
        <f>IF(M2214="L",120,IF(M2214="M", 130, IF(M2214="N",140, IF(M2214="P",150,IF(M2214="Q",160,IF(M2214="R",170,IF(M2214="S",180,IF(M2214="T",190,IF(M2214="H",210, IF(M2214="V",240,IF(M2214="W",270,IF(M2214="Y",300,"error"))))))))))))</f>
        <v>240</v>
      </c>
      <c r="O2214" t="s">
        <v>2052</v>
      </c>
      <c r="P2214" t="s">
        <v>80</v>
      </c>
      <c r="Q2214" t="s">
        <v>80</v>
      </c>
      <c r="R2214">
        <v>460</v>
      </c>
      <c r="S2214" t="s">
        <v>79</v>
      </c>
      <c r="T2214" t="s">
        <v>82</v>
      </c>
      <c r="U2214" t="s">
        <v>82</v>
      </c>
      <c r="V2214" t="s">
        <v>2050</v>
      </c>
    </row>
    <row r="2215" spans="1:22" ht="16.5" thickBot="1" x14ac:dyDescent="0.3">
      <c r="A2215" s="15"/>
      <c r="G2215" s="24"/>
      <c r="H2215" s="9" t="s">
        <v>2902</v>
      </c>
    </row>
    <row r="2216" spans="1:22" ht="16.5" thickBot="1" x14ac:dyDescent="0.3">
      <c r="A2216" s="15"/>
      <c r="G2216" s="24"/>
      <c r="H2216" s="9" t="s">
        <v>2903</v>
      </c>
    </row>
    <row r="2217" spans="1:22" ht="16.5" thickBot="1" x14ac:dyDescent="0.3">
      <c r="A2217" s="15" t="s">
        <v>1165</v>
      </c>
      <c r="B2217" s="16" t="s">
        <v>1702</v>
      </c>
      <c r="C2217" s="16" t="s">
        <v>1783</v>
      </c>
      <c r="D2217" s="16">
        <v>235</v>
      </c>
      <c r="E2217" s="16">
        <v>40</v>
      </c>
      <c r="F2217" s="16">
        <v>19</v>
      </c>
      <c r="G2217" s="24" t="s">
        <v>2335</v>
      </c>
      <c r="H2217" s="9" t="s">
        <v>2936</v>
      </c>
      <c r="I2217" t="s">
        <v>1718</v>
      </c>
      <c r="J2217" t="s">
        <v>1996</v>
      </c>
      <c r="K2217">
        <v>96</v>
      </c>
      <c r="L2217">
        <f>VLOOKUP(K2217,Sheet4!$A$2:$B$73,2,FALSE)</f>
        <v>710</v>
      </c>
      <c r="M2217" t="s">
        <v>2040</v>
      </c>
      <c r="N2217">
        <f>IF(M2217="L",120,IF(M2217="M", 130, IF(M2217="N",140, IF(M2217="P",150,IF(M2217="Q",160,IF(M2217="R",170,IF(M2217="S",180,IF(M2217="T",190,IF(M2217="H",210, IF(M2217="V",240,IF(M2217="W",270,IF(M2217="Y",300,"error"))))))))))))</f>
        <v>300</v>
      </c>
      <c r="O2217" t="s">
        <v>2052</v>
      </c>
      <c r="P2217" t="s">
        <v>2067</v>
      </c>
      <c r="Q2217" t="s">
        <v>80</v>
      </c>
      <c r="R2217">
        <v>240</v>
      </c>
      <c r="S2217" t="s">
        <v>79</v>
      </c>
      <c r="T2217" t="s">
        <v>82</v>
      </c>
      <c r="U2217" t="s">
        <v>82</v>
      </c>
      <c r="V2217" t="s">
        <v>2050</v>
      </c>
    </row>
    <row r="2218" spans="1:22" ht="16.5" thickBot="1" x14ac:dyDescent="0.3">
      <c r="A2218" s="15"/>
      <c r="G2218" s="24"/>
      <c r="H2218" s="9" t="s">
        <v>2937</v>
      </c>
    </row>
    <row r="2219" spans="1:22" ht="16.5" thickBot="1" x14ac:dyDescent="0.3">
      <c r="A2219" s="15"/>
      <c r="G2219" s="24"/>
      <c r="H2219" s="9" t="s">
        <v>2938</v>
      </c>
    </row>
    <row r="2220" spans="1:22" ht="16.5" thickBot="1" x14ac:dyDescent="0.3">
      <c r="A2220" s="15" t="s">
        <v>1167</v>
      </c>
      <c r="B2220" s="16" t="s">
        <v>1700</v>
      </c>
      <c r="C2220" s="16" t="s">
        <v>1792</v>
      </c>
      <c r="D2220" s="16">
        <v>275</v>
      </c>
      <c r="E2220" s="16">
        <v>45</v>
      </c>
      <c r="F2220" s="16">
        <v>20</v>
      </c>
      <c r="G2220" s="24" t="s">
        <v>2235</v>
      </c>
      <c r="I2220" t="s">
        <v>77</v>
      </c>
      <c r="J2220" t="s">
        <v>1719</v>
      </c>
      <c r="K2220">
        <v>110</v>
      </c>
      <c r="L2220">
        <f>VLOOKUP(K2220,Sheet4!$A$2:$B$73,2,FALSE)</f>
        <v>1060</v>
      </c>
      <c r="M2220" t="s">
        <v>2042</v>
      </c>
      <c r="N2220">
        <f>IF(M2220="L",120,IF(M2220="M", 130, IF(M2220="N",140, IF(M2220="P",150,IF(M2220="Q",160,IF(M2220="R",170,IF(M2220="S",180,IF(M2220="T",190,IF(M2220="H",210, IF(M2220="V",240,IF(M2220="W",270,IF(M2220="Y",300,"error"))))))))))))</f>
        <v>240</v>
      </c>
      <c r="O2220" t="s">
        <v>85</v>
      </c>
      <c r="P2220" t="s">
        <v>80</v>
      </c>
      <c r="Q2220" t="s">
        <v>80</v>
      </c>
      <c r="R2220">
        <v>740</v>
      </c>
      <c r="S2220" t="s">
        <v>79</v>
      </c>
      <c r="T2220" t="s">
        <v>82</v>
      </c>
      <c r="U2220" t="s">
        <v>82</v>
      </c>
      <c r="V2220" t="s">
        <v>2050</v>
      </c>
    </row>
    <row r="2221" spans="1:22" ht="16.5" thickBot="1" x14ac:dyDescent="0.3">
      <c r="A2221" s="15">
        <v>9929</v>
      </c>
      <c r="B2221" s="16" t="s">
        <v>1706</v>
      </c>
      <c r="C2221" s="16" t="s">
        <v>2428</v>
      </c>
      <c r="D2221" s="16">
        <v>275</v>
      </c>
      <c r="E2221" s="16">
        <v>40</v>
      </c>
      <c r="F2221" s="16">
        <v>18</v>
      </c>
      <c r="G2221" s="24" t="s">
        <v>2427</v>
      </c>
      <c r="H2221" s="9" t="s">
        <v>2420</v>
      </c>
      <c r="I2221" t="s">
        <v>1718</v>
      </c>
      <c r="J2221" t="s">
        <v>1996</v>
      </c>
      <c r="K2221">
        <v>99</v>
      </c>
      <c r="L2221">
        <f>VLOOKUP(K2221,Sheet4!$A$2:$B$73,2,FALSE)</f>
        <v>775</v>
      </c>
      <c r="M2221" t="s">
        <v>2043</v>
      </c>
      <c r="N2221">
        <f>IF(M2221="L",120,IF(M2221="M", 130, IF(M2221="N",140, IF(M2221="P",150,IF(M2221="Q",160,IF(M2221="R",170,IF(M2221="S",180,IF(M2221="T",190,IF(M2221="H",210, IF(M2221="V",240,IF(M2221="W",270,IF(M2221="Y",300,"error"))))))))))))</f>
        <v>270</v>
      </c>
      <c r="O2221" t="s">
        <v>2052</v>
      </c>
      <c r="P2221" t="s">
        <v>2067</v>
      </c>
      <c r="Q2221" t="s">
        <v>80</v>
      </c>
      <c r="R2221">
        <v>340</v>
      </c>
      <c r="S2221" t="s">
        <v>79</v>
      </c>
      <c r="T2221" t="s">
        <v>82</v>
      </c>
      <c r="U2221" t="s">
        <v>82</v>
      </c>
      <c r="V2221" t="s">
        <v>2050</v>
      </c>
    </row>
    <row r="2222" spans="1:22" ht="16.5" thickBot="1" x14ac:dyDescent="0.3">
      <c r="A2222" s="15"/>
      <c r="G2222" s="24"/>
      <c r="H2222" s="9" t="s">
        <v>2421</v>
      </c>
    </row>
    <row r="2223" spans="1:22" ht="16.5" thickBot="1" x14ac:dyDescent="0.3">
      <c r="A2223" s="15"/>
      <c r="G2223" s="24"/>
      <c r="H2223" s="9" t="s">
        <v>2422</v>
      </c>
    </row>
    <row r="2224" spans="1:22" ht="16.5" thickBot="1" x14ac:dyDescent="0.3">
      <c r="A2224" s="15" t="s">
        <v>939</v>
      </c>
      <c r="B2224" s="16" t="s">
        <v>1703</v>
      </c>
      <c r="C2224" s="16" t="s">
        <v>1913</v>
      </c>
      <c r="D2224" s="16">
        <v>225</v>
      </c>
      <c r="E2224" s="16">
        <v>45</v>
      </c>
      <c r="F2224" s="16">
        <v>18</v>
      </c>
      <c r="G2224" s="24" t="s">
        <v>2163</v>
      </c>
      <c r="H2224" s="9" t="s">
        <v>2755</v>
      </c>
      <c r="I2224" t="s">
        <v>1718</v>
      </c>
      <c r="J2224" t="s">
        <v>1719</v>
      </c>
      <c r="K2224">
        <v>91</v>
      </c>
      <c r="L2224">
        <f>VLOOKUP(K2224,Sheet4!$A$2:$B$73,2,FALSE)</f>
        <v>615</v>
      </c>
      <c r="M2224" t="s">
        <v>2043</v>
      </c>
      <c r="N2224">
        <f t="shared" ref="N2224:N2237" si="43">IF(M2224="L",120,IF(M2224="M", 130, IF(M2224="N",140, IF(M2224="P",150,IF(M2224="Q",160,IF(M2224="R",170,IF(M2224="S",180,IF(M2224="T",190,IF(M2224="H",210, IF(M2224="V",240,IF(M2224="W",270,IF(M2224="Y",300,"error"))))))))))))</f>
        <v>270</v>
      </c>
      <c r="O2224" t="s">
        <v>2052</v>
      </c>
      <c r="P2224" t="s">
        <v>80</v>
      </c>
      <c r="Q2224" t="s">
        <v>80</v>
      </c>
      <c r="R2224">
        <v>140</v>
      </c>
      <c r="S2224" t="s">
        <v>79</v>
      </c>
      <c r="T2224" t="s">
        <v>82</v>
      </c>
      <c r="U2224" t="s">
        <v>82</v>
      </c>
      <c r="V2224" t="s">
        <v>2050</v>
      </c>
    </row>
    <row r="2225" spans="1:22" ht="16.5" thickBot="1" x14ac:dyDescent="0.3">
      <c r="A2225" s="15"/>
      <c r="G2225" s="24"/>
      <c r="H2225" s="9" t="s">
        <v>2756</v>
      </c>
    </row>
    <row r="2226" spans="1:22" ht="16.5" thickBot="1" x14ac:dyDescent="0.3">
      <c r="A2226" s="15"/>
      <c r="G2226" s="24"/>
      <c r="H2226" s="9" t="s">
        <v>2757</v>
      </c>
    </row>
    <row r="2227" spans="1:22" ht="16.5" thickBot="1" x14ac:dyDescent="0.3">
      <c r="A2227" s="15" t="s">
        <v>1409</v>
      </c>
      <c r="B2227" s="16" t="s">
        <v>75</v>
      </c>
      <c r="C2227" s="16" t="s">
        <v>1723</v>
      </c>
      <c r="D2227" s="16">
        <v>275</v>
      </c>
      <c r="E2227" s="16">
        <v>35</v>
      </c>
      <c r="F2227" s="16">
        <v>20</v>
      </c>
      <c r="G2227" s="24" t="s">
        <v>2260</v>
      </c>
      <c r="I2227" t="s">
        <v>1718</v>
      </c>
      <c r="J2227" t="s">
        <v>1996</v>
      </c>
      <c r="K2227">
        <v>98</v>
      </c>
      <c r="L2227">
        <f>VLOOKUP(K2227,Sheet4!$A$2:$B$73,2,FALSE)</f>
        <v>750</v>
      </c>
      <c r="M2227" t="s">
        <v>2040</v>
      </c>
      <c r="N2227">
        <f t="shared" si="43"/>
        <v>300</v>
      </c>
      <c r="O2227" t="s">
        <v>2052</v>
      </c>
      <c r="P2227" t="s">
        <v>2067</v>
      </c>
      <c r="Q2227" t="s">
        <v>80</v>
      </c>
      <c r="R2227">
        <v>300</v>
      </c>
      <c r="S2227" t="s">
        <v>79</v>
      </c>
      <c r="T2227" t="s">
        <v>2051</v>
      </c>
      <c r="U2227" t="s">
        <v>2051</v>
      </c>
      <c r="V2227" t="s">
        <v>2050</v>
      </c>
    </row>
    <row r="2228" spans="1:22" ht="16.5" thickBot="1" x14ac:dyDescent="0.3">
      <c r="A2228" s="15" t="s">
        <v>1170</v>
      </c>
      <c r="B2228" s="16" t="s">
        <v>1702</v>
      </c>
      <c r="C2228" s="16" t="s">
        <v>1774</v>
      </c>
      <c r="D2228" s="16">
        <v>245</v>
      </c>
      <c r="E2228" s="16">
        <v>40</v>
      </c>
      <c r="F2228" s="16">
        <v>20</v>
      </c>
      <c r="G2228" s="24" t="s">
        <v>2313</v>
      </c>
      <c r="H2228" s="9" t="s">
        <v>2901</v>
      </c>
      <c r="I2228" t="s">
        <v>1718</v>
      </c>
      <c r="J2228" t="s">
        <v>1719</v>
      </c>
      <c r="K2228">
        <v>99</v>
      </c>
      <c r="L2228">
        <f>VLOOKUP(K2228,Sheet4!$A$2:$B$73,2,FALSE)</f>
        <v>775</v>
      </c>
      <c r="M2228" t="s">
        <v>2043</v>
      </c>
      <c r="N2228">
        <f t="shared" si="43"/>
        <v>270</v>
      </c>
      <c r="O2228" t="s">
        <v>85</v>
      </c>
      <c r="P2228" t="s">
        <v>80</v>
      </c>
      <c r="Q2228" t="s">
        <v>80</v>
      </c>
      <c r="R2228">
        <v>460</v>
      </c>
      <c r="S2228" t="s">
        <v>79</v>
      </c>
      <c r="T2228" t="s">
        <v>82</v>
      </c>
      <c r="U2228" t="s">
        <v>82</v>
      </c>
      <c r="V2228" t="s">
        <v>2050</v>
      </c>
    </row>
    <row r="2229" spans="1:22" ht="16.5" thickBot="1" x14ac:dyDescent="0.3">
      <c r="A2229" s="15"/>
      <c r="G2229" s="24"/>
      <c r="H2229" s="9" t="s">
        <v>2902</v>
      </c>
    </row>
    <row r="2230" spans="1:22" ht="16.5" thickBot="1" x14ac:dyDescent="0.3">
      <c r="A2230" s="15"/>
      <c r="G2230" s="24"/>
      <c r="H2230" s="9" t="s">
        <v>2903</v>
      </c>
    </row>
    <row r="2231" spans="1:22" ht="16.5" thickBot="1" x14ac:dyDescent="0.3">
      <c r="A2231" s="15" t="s">
        <v>1678</v>
      </c>
      <c r="B2231" s="16" t="s">
        <v>75</v>
      </c>
      <c r="C2231" s="16" t="s">
        <v>1888</v>
      </c>
      <c r="D2231" s="16">
        <v>195</v>
      </c>
      <c r="E2231" s="16">
        <v>65</v>
      </c>
      <c r="F2231" s="16">
        <v>15</v>
      </c>
      <c r="G2231" s="24" t="s">
        <v>2245</v>
      </c>
      <c r="I2231" t="s">
        <v>1718</v>
      </c>
      <c r="J2231" t="s">
        <v>1719</v>
      </c>
      <c r="K2231">
        <v>89</v>
      </c>
      <c r="L2231">
        <f>VLOOKUP(K2231,Sheet4!$A$2:$B$73,2,FALSE)</f>
        <v>580</v>
      </c>
      <c r="M2231" t="s">
        <v>2041</v>
      </c>
      <c r="N2231">
        <f t="shared" si="43"/>
        <v>210</v>
      </c>
      <c r="O2231" t="s">
        <v>2052</v>
      </c>
      <c r="P2231" t="s">
        <v>80</v>
      </c>
      <c r="Q2231" t="s">
        <v>80</v>
      </c>
      <c r="R2231">
        <v>580</v>
      </c>
      <c r="S2231" t="s">
        <v>79</v>
      </c>
      <c r="T2231" t="s">
        <v>82</v>
      </c>
      <c r="U2231" t="s">
        <v>82</v>
      </c>
      <c r="V2231" t="s">
        <v>2050</v>
      </c>
    </row>
    <row r="2232" spans="1:22" ht="16.5" thickBot="1" x14ac:dyDescent="0.3">
      <c r="A2232" s="15" t="s">
        <v>1172</v>
      </c>
      <c r="B2232" s="16" t="s">
        <v>1700</v>
      </c>
      <c r="C2232" s="16" t="s">
        <v>1731</v>
      </c>
      <c r="D2232" s="16">
        <v>255</v>
      </c>
      <c r="E2232" s="16">
        <v>40</v>
      </c>
      <c r="F2232" s="16">
        <v>17</v>
      </c>
      <c r="G2232" s="24" t="s">
        <v>2219</v>
      </c>
      <c r="I2232" t="s">
        <v>1718</v>
      </c>
      <c r="J2232" t="s">
        <v>1719</v>
      </c>
      <c r="K2232">
        <v>94</v>
      </c>
      <c r="L2232">
        <f>VLOOKUP(K2232,Sheet4!$A$2:$B$73,2,FALSE)</f>
        <v>670</v>
      </c>
      <c r="M2232" t="s">
        <v>2043</v>
      </c>
      <c r="N2232">
        <f t="shared" si="43"/>
        <v>270</v>
      </c>
      <c r="O2232" t="s">
        <v>2052</v>
      </c>
      <c r="P2232" t="s">
        <v>2067</v>
      </c>
      <c r="Q2232" t="s">
        <v>80</v>
      </c>
      <c r="R2232">
        <v>220</v>
      </c>
      <c r="S2232" t="s">
        <v>79</v>
      </c>
      <c r="T2232" t="s">
        <v>82</v>
      </c>
      <c r="U2232" t="s">
        <v>2051</v>
      </c>
      <c r="V2232" t="s">
        <v>2050</v>
      </c>
    </row>
    <row r="2233" spans="1:22" ht="16.5" thickBot="1" x14ac:dyDescent="0.3">
      <c r="A2233" s="15" t="s">
        <v>1173</v>
      </c>
      <c r="B2233" s="16" t="s">
        <v>1700</v>
      </c>
      <c r="C2233" s="16" t="s">
        <v>1732</v>
      </c>
      <c r="D2233" s="16">
        <v>195</v>
      </c>
      <c r="E2233" s="16">
        <v>45</v>
      </c>
      <c r="F2233" s="16">
        <v>16</v>
      </c>
      <c r="G2233" s="24" t="s">
        <v>2211</v>
      </c>
      <c r="I2233" t="s">
        <v>1718</v>
      </c>
      <c r="J2233" t="s">
        <v>1720</v>
      </c>
      <c r="K2233">
        <v>84</v>
      </c>
      <c r="L2233">
        <f>VLOOKUP(K2233,Sheet4!$A$2:$B$73,2,FALSE)</f>
        <v>500</v>
      </c>
      <c r="M2233" t="s">
        <v>2042</v>
      </c>
      <c r="N2233">
        <f t="shared" si="43"/>
        <v>240</v>
      </c>
      <c r="O2233" t="s">
        <v>85</v>
      </c>
      <c r="P2233" t="s">
        <v>80</v>
      </c>
      <c r="Q2233" t="s">
        <v>80</v>
      </c>
      <c r="R2233">
        <v>500</v>
      </c>
      <c r="S2233" t="s">
        <v>79</v>
      </c>
      <c r="T2233" t="s">
        <v>82</v>
      </c>
      <c r="U2233" t="s">
        <v>82</v>
      </c>
      <c r="V2233" t="s">
        <v>2050</v>
      </c>
    </row>
    <row r="2234" spans="1:22" ht="16.5" thickBot="1" x14ac:dyDescent="0.3">
      <c r="A2234" s="15"/>
      <c r="G2234" s="24"/>
    </row>
    <row r="2235" spans="1:22" ht="16.5" thickBot="1" x14ac:dyDescent="0.3">
      <c r="A2235" s="15"/>
      <c r="G2235" s="24"/>
    </row>
    <row r="2236" spans="1:22" ht="16.5" thickBot="1" x14ac:dyDescent="0.3">
      <c r="A2236" s="15" t="s">
        <v>1174</v>
      </c>
      <c r="B2236" s="16" t="s">
        <v>1700</v>
      </c>
      <c r="C2236" s="16" t="s">
        <v>1914</v>
      </c>
      <c r="D2236" s="16">
        <v>265</v>
      </c>
      <c r="E2236" s="16">
        <v>40</v>
      </c>
      <c r="F2236" s="16">
        <v>18</v>
      </c>
      <c r="G2236" s="24" t="s">
        <v>2219</v>
      </c>
      <c r="I2236" t="s">
        <v>1718</v>
      </c>
      <c r="J2236" t="s">
        <v>1719</v>
      </c>
      <c r="K2236">
        <v>101</v>
      </c>
      <c r="L2236">
        <f>VLOOKUP(K2236,Sheet4!$A$2:$B$73,2,FALSE)</f>
        <v>825</v>
      </c>
      <c r="M2236" t="s">
        <v>2040</v>
      </c>
      <c r="N2236">
        <f t="shared" si="43"/>
        <v>300</v>
      </c>
      <c r="O2236" t="s">
        <v>85</v>
      </c>
      <c r="P2236" t="s">
        <v>2067</v>
      </c>
      <c r="Q2236" t="s">
        <v>80</v>
      </c>
      <c r="R2236">
        <v>220</v>
      </c>
      <c r="S2236" t="s">
        <v>79</v>
      </c>
      <c r="T2236" t="s">
        <v>82</v>
      </c>
      <c r="U2236" t="s">
        <v>82</v>
      </c>
      <c r="V2236" t="s">
        <v>2050</v>
      </c>
    </row>
    <row r="2237" spans="1:22" ht="16.5" thickBot="1" x14ac:dyDescent="0.3">
      <c r="A2237" s="15">
        <v>63950</v>
      </c>
      <c r="B2237" s="16" t="s">
        <v>1706</v>
      </c>
      <c r="C2237" s="16" t="s">
        <v>2457</v>
      </c>
      <c r="D2237" s="16">
        <v>215</v>
      </c>
      <c r="E2237" s="16">
        <v>75</v>
      </c>
      <c r="F2237" s="16">
        <v>15</v>
      </c>
      <c r="G2237" s="24" t="s">
        <v>2431</v>
      </c>
      <c r="H2237" s="9" t="s">
        <v>2614</v>
      </c>
      <c r="I2237" t="s">
        <v>77</v>
      </c>
      <c r="J2237" t="s">
        <v>1720</v>
      </c>
      <c r="K2237">
        <v>100</v>
      </c>
      <c r="L2237">
        <f>VLOOKUP(K2237,Sheet4!$A$2:$B$73,2,FALSE)</f>
        <v>800</v>
      </c>
      <c r="M2237" t="s">
        <v>2045</v>
      </c>
      <c r="N2237">
        <f t="shared" si="43"/>
        <v>190</v>
      </c>
      <c r="O2237" t="s">
        <v>2052</v>
      </c>
      <c r="P2237" t="s">
        <v>80</v>
      </c>
      <c r="Q2237" t="s">
        <v>81</v>
      </c>
      <c r="R2237">
        <v>580</v>
      </c>
      <c r="S2237" t="s">
        <v>2643</v>
      </c>
      <c r="T2237" t="s">
        <v>82</v>
      </c>
      <c r="U2237" t="s">
        <v>82</v>
      </c>
      <c r="V2237" t="s">
        <v>2050</v>
      </c>
    </row>
    <row r="2238" spans="1:22" ht="16.5" thickBot="1" x14ac:dyDescent="0.3">
      <c r="A2238" s="15"/>
      <c r="G2238" s="24"/>
      <c r="H2238" s="9" t="s">
        <v>2615</v>
      </c>
    </row>
    <row r="2239" spans="1:22" ht="16.5" thickBot="1" x14ac:dyDescent="0.3">
      <c r="A2239" s="15"/>
      <c r="G2239" s="24"/>
      <c r="H2239" s="9" t="s">
        <v>2616</v>
      </c>
    </row>
    <row r="2240" spans="1:22" ht="16.5" thickBot="1" x14ac:dyDescent="0.3">
      <c r="A2240" s="15" t="s">
        <v>1175</v>
      </c>
      <c r="B2240" s="16" t="s">
        <v>1707</v>
      </c>
      <c r="C2240" s="16" t="s">
        <v>1820</v>
      </c>
      <c r="D2240" s="16">
        <v>215</v>
      </c>
      <c r="E2240" s="16">
        <v>75</v>
      </c>
      <c r="F2240" s="16">
        <v>15</v>
      </c>
      <c r="G2240" s="24" t="s">
        <v>2359</v>
      </c>
      <c r="I2240" t="s">
        <v>77</v>
      </c>
      <c r="J2240" t="s">
        <v>1719</v>
      </c>
      <c r="K2240">
        <v>100</v>
      </c>
      <c r="L2240">
        <f>VLOOKUP(K2240,Sheet4!$A$2:$B$73,2,FALSE)</f>
        <v>800</v>
      </c>
      <c r="M2240" t="s">
        <v>2045</v>
      </c>
      <c r="N2240">
        <f t="shared" ref="N2240:N2263" si="44">IF(M2240="L",120,IF(M2240="M", 130, IF(M2240="N",140, IF(M2240="P",150,IF(M2240="Q",160,IF(M2240="R",170,IF(M2240="S",180,IF(M2240="T",190,IF(M2240="H",210, IF(M2240="V",240,IF(M2240="W",270,IF(M2240="Y",300,"error"))))))))))))</f>
        <v>190</v>
      </c>
      <c r="O2240" t="s">
        <v>2052</v>
      </c>
      <c r="P2240" t="s">
        <v>80</v>
      </c>
      <c r="Q2240" t="s">
        <v>81</v>
      </c>
      <c r="R2240">
        <v>460</v>
      </c>
      <c r="S2240" t="s">
        <v>2640</v>
      </c>
      <c r="T2240" t="s">
        <v>82</v>
      </c>
      <c r="U2240" t="s">
        <v>82</v>
      </c>
      <c r="V2240" t="s">
        <v>2050</v>
      </c>
    </row>
    <row r="2241" spans="1:22" ht="16.5" thickBot="1" x14ac:dyDescent="0.3">
      <c r="A2241" s="15" t="s">
        <v>1176</v>
      </c>
      <c r="B2241" s="16" t="s">
        <v>1700</v>
      </c>
      <c r="C2241" s="16" t="s">
        <v>1731</v>
      </c>
      <c r="D2241" s="16">
        <v>275</v>
      </c>
      <c r="E2241" s="16">
        <v>30</v>
      </c>
      <c r="F2241" s="16">
        <v>19</v>
      </c>
      <c r="G2241" s="24" t="s">
        <v>2219</v>
      </c>
      <c r="I2241" t="s">
        <v>1718</v>
      </c>
      <c r="J2241" t="s">
        <v>1719</v>
      </c>
      <c r="K2241">
        <v>96</v>
      </c>
      <c r="L2241">
        <f>VLOOKUP(K2241,Sheet4!$A$2:$B$73,2,FALSE)</f>
        <v>710</v>
      </c>
      <c r="M2241" t="s">
        <v>2040</v>
      </c>
      <c r="N2241">
        <f t="shared" si="44"/>
        <v>300</v>
      </c>
      <c r="O2241" t="s">
        <v>85</v>
      </c>
      <c r="P2241" t="s">
        <v>2067</v>
      </c>
      <c r="Q2241" t="s">
        <v>80</v>
      </c>
      <c r="R2241">
        <v>220</v>
      </c>
      <c r="S2241" t="s">
        <v>79</v>
      </c>
      <c r="T2241" t="s">
        <v>2051</v>
      </c>
      <c r="U2241" t="s">
        <v>82</v>
      </c>
      <c r="V2241" t="s">
        <v>2050</v>
      </c>
    </row>
    <row r="2242" spans="1:22" ht="16.5" thickBot="1" x14ac:dyDescent="0.3">
      <c r="A2242" s="15" t="s">
        <v>807</v>
      </c>
      <c r="B2242" s="16" t="s">
        <v>1703</v>
      </c>
      <c r="C2242" s="16" t="s">
        <v>1782</v>
      </c>
      <c r="D2242" s="16">
        <v>215</v>
      </c>
      <c r="E2242" s="16">
        <v>60</v>
      </c>
      <c r="F2242" s="16">
        <v>16</v>
      </c>
      <c r="G2242" s="24" t="s">
        <v>2172</v>
      </c>
      <c r="H2242" s="9" t="s">
        <v>2782</v>
      </c>
      <c r="I2242" t="s">
        <v>1718</v>
      </c>
      <c r="J2242" t="s">
        <v>1719</v>
      </c>
      <c r="K2242">
        <v>95</v>
      </c>
      <c r="L2242">
        <f>VLOOKUP(K2242,Sheet4!$A$2:$B$73,2,FALSE)</f>
        <v>690</v>
      </c>
      <c r="M2242" t="s">
        <v>2042</v>
      </c>
      <c r="N2242">
        <f t="shared" si="44"/>
        <v>240</v>
      </c>
      <c r="O2242" t="s">
        <v>2052</v>
      </c>
      <c r="P2242" t="s">
        <v>80</v>
      </c>
      <c r="Q2242" t="s">
        <v>80</v>
      </c>
      <c r="R2242">
        <v>320</v>
      </c>
      <c r="S2242" t="s">
        <v>79</v>
      </c>
      <c r="T2242" t="s">
        <v>82</v>
      </c>
      <c r="U2242" t="s">
        <v>82</v>
      </c>
      <c r="V2242" t="s">
        <v>2050</v>
      </c>
    </row>
    <row r="2243" spans="1:22" ht="16.5" thickBot="1" x14ac:dyDescent="0.3">
      <c r="A2243" s="15"/>
      <c r="G2243" s="24"/>
      <c r="H2243" s="9" t="s">
        <v>2783</v>
      </c>
    </row>
    <row r="2244" spans="1:22" ht="16.5" thickBot="1" x14ac:dyDescent="0.3">
      <c r="A2244" s="15"/>
      <c r="G2244" s="24"/>
      <c r="H2244" s="9" t="s">
        <v>2784</v>
      </c>
    </row>
    <row r="2245" spans="1:22" ht="16.5" thickBot="1" x14ac:dyDescent="0.3">
      <c r="A2245" s="15" t="s">
        <v>1178</v>
      </c>
      <c r="B2245" s="16" t="s">
        <v>1700</v>
      </c>
      <c r="C2245" s="16" t="s">
        <v>1731</v>
      </c>
      <c r="D2245" s="16">
        <v>265</v>
      </c>
      <c r="E2245" s="16">
        <v>40</v>
      </c>
      <c r="F2245" s="16">
        <v>19</v>
      </c>
      <c r="G2245" s="24" t="s">
        <v>2219</v>
      </c>
      <c r="I2245" t="s">
        <v>1718</v>
      </c>
      <c r="J2245" t="s">
        <v>1719</v>
      </c>
      <c r="K2245">
        <v>98</v>
      </c>
      <c r="L2245">
        <f>VLOOKUP(K2245,Sheet4!$A$2:$B$73,2,FALSE)</f>
        <v>750</v>
      </c>
      <c r="M2245" t="s">
        <v>2040</v>
      </c>
      <c r="N2245">
        <f t="shared" si="44"/>
        <v>300</v>
      </c>
      <c r="O2245" t="s">
        <v>2052</v>
      </c>
      <c r="P2245" t="s">
        <v>2067</v>
      </c>
      <c r="Q2245" t="s">
        <v>80</v>
      </c>
      <c r="R2245">
        <v>220</v>
      </c>
      <c r="S2245" t="s">
        <v>79</v>
      </c>
      <c r="T2245" t="s">
        <v>2051</v>
      </c>
      <c r="U2245" t="s">
        <v>82</v>
      </c>
      <c r="V2245" t="s">
        <v>2050</v>
      </c>
    </row>
    <row r="2246" spans="1:22" ht="16.5" thickBot="1" x14ac:dyDescent="0.3">
      <c r="A2246" s="15" t="s">
        <v>1179</v>
      </c>
      <c r="B2246" s="16" t="s">
        <v>1699</v>
      </c>
      <c r="C2246" s="16" t="s">
        <v>1747</v>
      </c>
      <c r="D2246" s="16">
        <v>235</v>
      </c>
      <c r="E2246" s="16">
        <v>65</v>
      </c>
      <c r="F2246" s="16">
        <v>17</v>
      </c>
      <c r="G2246" s="24" t="s">
        <v>2375</v>
      </c>
      <c r="I2246" t="s">
        <v>77</v>
      </c>
      <c r="J2246" t="s">
        <v>1719</v>
      </c>
      <c r="K2246">
        <v>104</v>
      </c>
      <c r="L2246">
        <f>VLOOKUP(K2246,Sheet4!$A$2:$B$73,2,FALSE)</f>
        <v>900</v>
      </c>
      <c r="M2246" t="s">
        <v>78</v>
      </c>
      <c r="N2246">
        <f t="shared" si="44"/>
        <v>180</v>
      </c>
      <c r="O2246" t="s">
        <v>2052</v>
      </c>
      <c r="P2246" t="s">
        <v>80</v>
      </c>
      <c r="Q2246" t="s">
        <v>81</v>
      </c>
      <c r="R2246">
        <v>500</v>
      </c>
      <c r="S2246" t="s">
        <v>2640</v>
      </c>
      <c r="T2246" t="s">
        <v>82</v>
      </c>
      <c r="U2246" t="s">
        <v>82</v>
      </c>
      <c r="V2246">
        <v>4</v>
      </c>
    </row>
    <row r="2247" spans="1:22" ht="16.5" thickBot="1" x14ac:dyDescent="0.3">
      <c r="A2247" s="15" t="s">
        <v>1248</v>
      </c>
      <c r="B2247" s="16" t="s">
        <v>1703</v>
      </c>
      <c r="C2247" s="16" t="s">
        <v>1730</v>
      </c>
      <c r="D2247" s="16">
        <v>245</v>
      </c>
      <c r="E2247" s="16">
        <v>40</v>
      </c>
      <c r="F2247" s="16">
        <v>18</v>
      </c>
      <c r="G2247" s="24" t="s">
        <v>2168</v>
      </c>
      <c r="H2247" s="9" t="s">
        <v>2770</v>
      </c>
      <c r="I2247" t="s">
        <v>1718</v>
      </c>
      <c r="J2247" t="s">
        <v>1719</v>
      </c>
      <c r="K2247">
        <v>97</v>
      </c>
      <c r="L2247">
        <f>VLOOKUP(K2247,Sheet4!$A$2:$B$73,2,FALSE)</f>
        <v>730</v>
      </c>
      <c r="M2247" t="s">
        <v>2040</v>
      </c>
      <c r="N2247">
        <f t="shared" si="44"/>
        <v>300</v>
      </c>
      <c r="O2247" t="s">
        <v>85</v>
      </c>
      <c r="P2247" t="s">
        <v>80</v>
      </c>
      <c r="Q2247" t="s">
        <v>80</v>
      </c>
      <c r="R2247">
        <v>280</v>
      </c>
      <c r="S2247" t="s">
        <v>79</v>
      </c>
      <c r="T2247" t="s">
        <v>2051</v>
      </c>
      <c r="U2247" t="s">
        <v>82</v>
      </c>
      <c r="V2247" t="s">
        <v>2050</v>
      </c>
    </row>
    <row r="2248" spans="1:22" ht="16.5" thickBot="1" x14ac:dyDescent="0.3">
      <c r="A2248" s="15"/>
      <c r="G2248" s="24"/>
      <c r="H2248" s="9" t="s">
        <v>2771</v>
      </c>
    </row>
    <row r="2249" spans="1:22" ht="16.5" thickBot="1" x14ac:dyDescent="0.3">
      <c r="A2249" s="15"/>
      <c r="G2249" s="24"/>
      <c r="H2249" s="9" t="s">
        <v>2772</v>
      </c>
    </row>
    <row r="2250" spans="1:22" ht="16.5" thickBot="1" x14ac:dyDescent="0.3">
      <c r="A2250" s="15" t="s">
        <v>1449</v>
      </c>
      <c r="B2250" s="16" t="s">
        <v>75</v>
      </c>
      <c r="C2250" s="16" t="s">
        <v>1835</v>
      </c>
      <c r="D2250" s="16">
        <v>235</v>
      </c>
      <c r="E2250" s="16">
        <v>40</v>
      </c>
      <c r="F2250" s="16">
        <v>19</v>
      </c>
      <c r="G2250" s="24" t="s">
        <v>2259</v>
      </c>
      <c r="I2250" t="s">
        <v>1718</v>
      </c>
      <c r="J2250" t="s">
        <v>1996</v>
      </c>
      <c r="K2250">
        <v>92</v>
      </c>
      <c r="L2250">
        <f>VLOOKUP(K2250,Sheet4!$A$2:$B$73,2,FALSE)</f>
        <v>630</v>
      </c>
      <c r="M2250" t="s">
        <v>2040</v>
      </c>
      <c r="N2250">
        <f t="shared" si="44"/>
        <v>300</v>
      </c>
      <c r="O2250" t="s">
        <v>2052</v>
      </c>
      <c r="P2250" t="s">
        <v>2067</v>
      </c>
      <c r="Q2250" t="s">
        <v>80</v>
      </c>
      <c r="R2250">
        <v>240</v>
      </c>
      <c r="S2250" t="s">
        <v>79</v>
      </c>
      <c r="T2250" t="s">
        <v>2051</v>
      </c>
      <c r="U2250" t="s">
        <v>82</v>
      </c>
      <c r="V2250" t="s">
        <v>2050</v>
      </c>
    </row>
    <row r="2251" spans="1:22" ht="16.5" thickBot="1" x14ac:dyDescent="0.3">
      <c r="A2251" s="15" t="s">
        <v>1182</v>
      </c>
      <c r="B2251" s="16" t="s">
        <v>1700</v>
      </c>
      <c r="C2251" s="16" t="s">
        <v>1860</v>
      </c>
      <c r="D2251" s="16">
        <v>265</v>
      </c>
      <c r="E2251" s="16">
        <v>45</v>
      </c>
      <c r="F2251" s="16">
        <v>20</v>
      </c>
      <c r="G2251" s="24" t="s">
        <v>2228</v>
      </c>
      <c r="I2251" t="s">
        <v>77</v>
      </c>
      <c r="J2251" t="s">
        <v>1719</v>
      </c>
      <c r="K2251">
        <v>108</v>
      </c>
      <c r="L2251">
        <f>VLOOKUP(K2251,Sheet4!$A$2:$B$73,2,FALSE)</f>
        <v>1000</v>
      </c>
      <c r="M2251" t="s">
        <v>2040</v>
      </c>
      <c r="N2251">
        <f t="shared" si="44"/>
        <v>300</v>
      </c>
      <c r="O2251" t="s">
        <v>85</v>
      </c>
      <c r="P2251" t="s">
        <v>2067</v>
      </c>
      <c r="Q2251" t="s">
        <v>80</v>
      </c>
      <c r="R2251">
        <v>300</v>
      </c>
      <c r="S2251" t="s">
        <v>79</v>
      </c>
      <c r="T2251" t="s">
        <v>2051</v>
      </c>
      <c r="U2251" t="s">
        <v>82</v>
      </c>
      <c r="V2251" t="s">
        <v>2050</v>
      </c>
    </row>
    <row r="2252" spans="1:22" ht="16.5" thickBot="1" x14ac:dyDescent="0.3">
      <c r="A2252" s="15" t="s">
        <v>1183</v>
      </c>
      <c r="B2252" s="16" t="s">
        <v>1700</v>
      </c>
      <c r="C2252" s="16" t="s">
        <v>1860</v>
      </c>
      <c r="D2252" s="16">
        <v>235</v>
      </c>
      <c r="E2252" s="16">
        <v>50</v>
      </c>
      <c r="F2252" s="16">
        <v>19</v>
      </c>
      <c r="G2252" s="24" t="s">
        <v>2228</v>
      </c>
      <c r="I2252" t="s">
        <v>77</v>
      </c>
      <c r="J2252" t="s">
        <v>1719</v>
      </c>
      <c r="K2252">
        <v>99</v>
      </c>
      <c r="L2252">
        <f>VLOOKUP(K2252,Sheet4!$A$2:$B$73,2,FALSE)</f>
        <v>775</v>
      </c>
      <c r="M2252" t="s">
        <v>2043</v>
      </c>
      <c r="N2252">
        <f t="shared" si="44"/>
        <v>270</v>
      </c>
      <c r="O2252" t="s">
        <v>2052</v>
      </c>
      <c r="P2252" t="s">
        <v>2067</v>
      </c>
      <c r="Q2252" t="s">
        <v>80</v>
      </c>
      <c r="R2252">
        <v>300</v>
      </c>
      <c r="S2252" t="s">
        <v>79</v>
      </c>
      <c r="T2252" t="s">
        <v>2051</v>
      </c>
      <c r="U2252" t="s">
        <v>82</v>
      </c>
      <c r="V2252" t="s">
        <v>2050</v>
      </c>
    </row>
    <row r="2253" spans="1:22" ht="16.5" thickBot="1" x14ac:dyDescent="0.3">
      <c r="A2253" s="15" t="s">
        <v>1184</v>
      </c>
      <c r="B2253" s="16" t="s">
        <v>1700</v>
      </c>
      <c r="C2253" s="16" t="s">
        <v>1790</v>
      </c>
      <c r="D2253" s="16">
        <v>285</v>
      </c>
      <c r="E2253" s="16">
        <v>60</v>
      </c>
      <c r="F2253" s="16">
        <v>18</v>
      </c>
      <c r="G2253" s="24" t="s">
        <v>2234</v>
      </c>
      <c r="I2253" t="s">
        <v>77</v>
      </c>
      <c r="J2253" t="s">
        <v>1719</v>
      </c>
      <c r="K2253">
        <v>120</v>
      </c>
      <c r="L2253">
        <f>VLOOKUP(K2253,Sheet4!$A$2:$B$73,2,FALSE)</f>
        <v>1400</v>
      </c>
      <c r="M2253" t="s">
        <v>2042</v>
      </c>
      <c r="N2253">
        <f t="shared" si="44"/>
        <v>240</v>
      </c>
      <c r="O2253" t="s">
        <v>85</v>
      </c>
      <c r="P2253" t="s">
        <v>80</v>
      </c>
      <c r="Q2253" t="s">
        <v>80</v>
      </c>
      <c r="R2253">
        <v>600</v>
      </c>
      <c r="S2253" t="s">
        <v>79</v>
      </c>
      <c r="T2253" t="s">
        <v>82</v>
      </c>
      <c r="U2253" t="s">
        <v>82</v>
      </c>
      <c r="V2253" t="s">
        <v>2050</v>
      </c>
    </row>
    <row r="2254" spans="1:22" ht="16.5" thickBot="1" x14ac:dyDescent="0.3">
      <c r="A2254" s="15" t="s">
        <v>1185</v>
      </c>
      <c r="B2254" s="16" t="s">
        <v>1700</v>
      </c>
      <c r="C2254" s="16" t="s">
        <v>1776</v>
      </c>
      <c r="D2254" s="16">
        <v>215</v>
      </c>
      <c r="E2254" s="16">
        <v>60</v>
      </c>
      <c r="F2254" s="16">
        <v>16</v>
      </c>
      <c r="G2254" s="24" t="s">
        <v>2214</v>
      </c>
      <c r="I2254" t="s">
        <v>1718</v>
      </c>
      <c r="J2254" t="s">
        <v>1720</v>
      </c>
      <c r="K2254">
        <v>95</v>
      </c>
      <c r="L2254">
        <f>VLOOKUP(K2254,Sheet4!$A$2:$B$73,2,FALSE)</f>
        <v>690</v>
      </c>
      <c r="M2254" t="s">
        <v>2045</v>
      </c>
      <c r="N2254">
        <f t="shared" si="44"/>
        <v>190</v>
      </c>
      <c r="O2254" t="s">
        <v>2052</v>
      </c>
      <c r="P2254" t="s">
        <v>80</v>
      </c>
      <c r="Q2254" t="s">
        <v>81</v>
      </c>
      <c r="R2254">
        <v>760</v>
      </c>
      <c r="S2254" t="s">
        <v>79</v>
      </c>
      <c r="T2254" t="s">
        <v>82</v>
      </c>
      <c r="U2254" t="s">
        <v>82</v>
      </c>
      <c r="V2254" t="s">
        <v>2050</v>
      </c>
    </row>
    <row r="2255" spans="1:22" ht="16.5" thickBot="1" x14ac:dyDescent="0.3">
      <c r="A2255" s="15" t="s">
        <v>1186</v>
      </c>
      <c r="B2255" s="16" t="s">
        <v>1700</v>
      </c>
      <c r="C2255" s="16" t="s">
        <v>1790</v>
      </c>
      <c r="D2255" s="16">
        <v>265</v>
      </c>
      <c r="E2255" s="16">
        <v>45</v>
      </c>
      <c r="F2255" s="16">
        <v>20</v>
      </c>
      <c r="G2255" s="24" t="s">
        <v>2234</v>
      </c>
      <c r="I2255" t="s">
        <v>77</v>
      </c>
      <c r="J2255" t="s">
        <v>1719</v>
      </c>
      <c r="K2255">
        <v>104</v>
      </c>
      <c r="L2255">
        <f>VLOOKUP(K2255,Sheet4!$A$2:$B$73,2,FALSE)</f>
        <v>900</v>
      </c>
      <c r="M2255" t="s">
        <v>2042</v>
      </c>
      <c r="N2255">
        <f t="shared" si="44"/>
        <v>240</v>
      </c>
      <c r="O2255" t="s">
        <v>2052</v>
      </c>
      <c r="P2255" t="s">
        <v>80</v>
      </c>
      <c r="Q2255" t="s">
        <v>80</v>
      </c>
      <c r="R2255">
        <v>520</v>
      </c>
      <c r="S2255" t="s">
        <v>79</v>
      </c>
      <c r="T2255" t="s">
        <v>82</v>
      </c>
      <c r="U2255" t="s">
        <v>82</v>
      </c>
      <c r="V2255" t="s">
        <v>2050</v>
      </c>
    </row>
    <row r="2256" spans="1:22" ht="16.5" thickBot="1" x14ac:dyDescent="0.3">
      <c r="A2256" s="15" t="s">
        <v>1187</v>
      </c>
      <c r="B2256" s="16" t="s">
        <v>1700</v>
      </c>
      <c r="C2256" s="16" t="s">
        <v>1935</v>
      </c>
      <c r="D2256" s="16">
        <v>245</v>
      </c>
      <c r="E2256" s="16">
        <v>35</v>
      </c>
      <c r="F2256" s="16">
        <v>21</v>
      </c>
      <c r="G2256" s="24" t="s">
        <v>2225</v>
      </c>
      <c r="I2256" t="s">
        <v>1718</v>
      </c>
      <c r="J2256" t="s">
        <v>1719</v>
      </c>
      <c r="K2256">
        <v>96</v>
      </c>
      <c r="L2256">
        <f>VLOOKUP(K2256,Sheet4!$A$2:$B$73,2,FALSE)</f>
        <v>710</v>
      </c>
      <c r="M2256" t="s">
        <v>2040</v>
      </c>
      <c r="N2256">
        <f t="shared" si="44"/>
        <v>300</v>
      </c>
      <c r="O2256" t="s">
        <v>85</v>
      </c>
      <c r="P2256" t="s">
        <v>2067</v>
      </c>
      <c r="Q2256" t="s">
        <v>80</v>
      </c>
      <c r="R2256">
        <v>220</v>
      </c>
      <c r="S2256" t="s">
        <v>79</v>
      </c>
      <c r="T2256" t="s">
        <v>2051</v>
      </c>
      <c r="U2256" t="s">
        <v>2051</v>
      </c>
      <c r="V2256" t="s">
        <v>2050</v>
      </c>
    </row>
    <row r="2257" spans="1:22" ht="16.5" thickBot="1" x14ac:dyDescent="0.3">
      <c r="A2257" s="15" t="s">
        <v>1451</v>
      </c>
      <c r="B2257" s="16" t="s">
        <v>75</v>
      </c>
      <c r="C2257" s="16" t="s">
        <v>1835</v>
      </c>
      <c r="D2257" s="16">
        <v>255</v>
      </c>
      <c r="E2257" s="16">
        <v>40</v>
      </c>
      <c r="F2257" s="16">
        <v>20</v>
      </c>
      <c r="G2257" s="24" t="s">
        <v>2259</v>
      </c>
      <c r="I2257" t="s">
        <v>1718</v>
      </c>
      <c r="J2257" t="s">
        <v>1996</v>
      </c>
      <c r="K2257">
        <v>101</v>
      </c>
      <c r="L2257">
        <f>VLOOKUP(K2257,Sheet4!$A$2:$B$73,2,FALSE)</f>
        <v>825</v>
      </c>
      <c r="M2257" t="s">
        <v>2040</v>
      </c>
      <c r="N2257">
        <f t="shared" si="44"/>
        <v>300</v>
      </c>
      <c r="O2257" t="s">
        <v>85</v>
      </c>
      <c r="P2257" t="s">
        <v>2067</v>
      </c>
      <c r="Q2257" t="s">
        <v>80</v>
      </c>
      <c r="R2257">
        <v>300</v>
      </c>
      <c r="S2257" t="s">
        <v>79</v>
      </c>
      <c r="T2257" t="s">
        <v>82</v>
      </c>
      <c r="U2257" t="s">
        <v>82</v>
      </c>
      <c r="V2257" t="s">
        <v>2050</v>
      </c>
    </row>
    <row r="2258" spans="1:22" ht="16.5" thickBot="1" x14ac:dyDescent="0.3">
      <c r="A2258" s="15" t="s">
        <v>1231</v>
      </c>
      <c r="B2258" s="16" t="s">
        <v>1700</v>
      </c>
      <c r="C2258" s="16" t="s">
        <v>1731</v>
      </c>
      <c r="D2258" s="16">
        <v>275</v>
      </c>
      <c r="E2258" s="16">
        <v>30</v>
      </c>
      <c r="F2258" s="16">
        <v>20</v>
      </c>
      <c r="G2258" s="24" t="s">
        <v>2219</v>
      </c>
      <c r="I2258" t="s">
        <v>1718</v>
      </c>
      <c r="J2258" t="s">
        <v>1719</v>
      </c>
      <c r="K2258">
        <v>97</v>
      </c>
      <c r="L2258">
        <f>VLOOKUP(K2258,Sheet4!$A$2:$B$73,2,FALSE)</f>
        <v>730</v>
      </c>
      <c r="M2258" t="s">
        <v>2040</v>
      </c>
      <c r="N2258">
        <f t="shared" si="44"/>
        <v>300</v>
      </c>
      <c r="O2258" t="s">
        <v>85</v>
      </c>
      <c r="P2258" t="s">
        <v>2067</v>
      </c>
      <c r="Q2258" t="s">
        <v>80</v>
      </c>
      <c r="R2258">
        <v>220</v>
      </c>
      <c r="S2258" t="s">
        <v>79</v>
      </c>
      <c r="T2258" t="s">
        <v>2051</v>
      </c>
      <c r="U2258" t="s">
        <v>82</v>
      </c>
      <c r="V2258" t="s">
        <v>2050</v>
      </c>
    </row>
    <row r="2259" spans="1:22" ht="16.5" thickBot="1" x14ac:dyDescent="0.3">
      <c r="A2259" s="15">
        <v>91266</v>
      </c>
      <c r="B2259" s="16" t="s">
        <v>1711</v>
      </c>
      <c r="C2259" s="16" t="s">
        <v>2588</v>
      </c>
      <c r="D2259" s="16">
        <v>10.5</v>
      </c>
      <c r="E2259" s="16">
        <v>90</v>
      </c>
      <c r="F2259" s="16">
        <v>15</v>
      </c>
      <c r="G2259" s="24" t="s">
        <v>2589</v>
      </c>
      <c r="I2259" t="s">
        <v>77</v>
      </c>
      <c r="J2259" t="s">
        <v>1719</v>
      </c>
      <c r="K2259">
        <v>109</v>
      </c>
      <c r="L2259">
        <f>VLOOKUP(K2259,Sheet4!$A$2:$B$73,2,FALSE)</f>
        <v>1030</v>
      </c>
      <c r="M2259" t="s">
        <v>2044</v>
      </c>
      <c r="N2259">
        <f t="shared" si="44"/>
        <v>170</v>
      </c>
      <c r="O2259" t="s">
        <v>2054</v>
      </c>
      <c r="P2259" t="s">
        <v>2081</v>
      </c>
      <c r="Q2259" t="s">
        <v>2081</v>
      </c>
      <c r="R2259" t="s">
        <v>2081</v>
      </c>
      <c r="S2259" t="s">
        <v>2638</v>
      </c>
      <c r="T2259" t="s">
        <v>82</v>
      </c>
      <c r="U2259" t="s">
        <v>82</v>
      </c>
      <c r="V2259">
        <v>6</v>
      </c>
    </row>
    <row r="2260" spans="1:22" ht="16.5" thickBot="1" x14ac:dyDescent="0.3">
      <c r="A2260" s="15" t="s">
        <v>1191</v>
      </c>
      <c r="B2260" s="16" t="s">
        <v>1697</v>
      </c>
      <c r="C2260" s="16" t="s">
        <v>1762</v>
      </c>
      <c r="D2260" s="16">
        <v>10.5</v>
      </c>
      <c r="E2260" s="16">
        <v>90</v>
      </c>
      <c r="F2260" s="16">
        <v>15</v>
      </c>
      <c r="G2260" s="24" t="s">
        <v>2187</v>
      </c>
      <c r="H2260" s="9" t="s">
        <v>2840</v>
      </c>
      <c r="I2260" t="s">
        <v>77</v>
      </c>
      <c r="J2260" t="s">
        <v>84</v>
      </c>
      <c r="K2260">
        <v>109</v>
      </c>
      <c r="L2260">
        <f>VLOOKUP(K2260,Sheet4!$A$2:$B$73,2,FALSE)</f>
        <v>1030</v>
      </c>
      <c r="M2260" t="s">
        <v>2044</v>
      </c>
      <c r="N2260">
        <f t="shared" si="44"/>
        <v>170</v>
      </c>
      <c r="O2260" t="s">
        <v>2054</v>
      </c>
      <c r="P2260" t="s">
        <v>2081</v>
      </c>
      <c r="Q2260" t="s">
        <v>2081</v>
      </c>
      <c r="R2260" t="s">
        <v>2081</v>
      </c>
      <c r="S2260" t="s">
        <v>2640</v>
      </c>
      <c r="T2260" t="s">
        <v>82</v>
      </c>
      <c r="U2260" t="s">
        <v>82</v>
      </c>
      <c r="V2260">
        <v>6</v>
      </c>
    </row>
    <row r="2261" spans="1:22" ht="16.5" thickBot="1" x14ac:dyDescent="0.3">
      <c r="A2261" s="15"/>
      <c r="G2261" s="24"/>
      <c r="H2261" s="9" t="s">
        <v>2842</v>
      </c>
    </row>
    <row r="2262" spans="1:22" ht="16.5" thickBot="1" x14ac:dyDescent="0.3">
      <c r="A2262" s="15"/>
      <c r="G2262" s="24"/>
      <c r="H2262" s="9" t="s">
        <v>2841</v>
      </c>
    </row>
    <row r="2263" spans="1:22" ht="16.5" thickBot="1" x14ac:dyDescent="0.3">
      <c r="A2263" s="15">
        <v>84649</v>
      </c>
      <c r="B2263" s="16" t="s">
        <v>1706</v>
      </c>
      <c r="C2263" s="16" t="s">
        <v>2456</v>
      </c>
      <c r="D2263" s="16">
        <v>245</v>
      </c>
      <c r="E2263" s="16">
        <v>45</v>
      </c>
      <c r="F2263" s="16">
        <v>18</v>
      </c>
      <c r="G2263" s="24" t="s">
        <v>2423</v>
      </c>
      <c r="H2263" s="9" t="s">
        <v>2611</v>
      </c>
      <c r="I2263" t="s">
        <v>1718</v>
      </c>
      <c r="J2263" t="s">
        <v>1719</v>
      </c>
      <c r="K2263">
        <v>96</v>
      </c>
      <c r="L2263">
        <f>VLOOKUP(K2263,Sheet4!$A$2:$B$73,2,FALSE)</f>
        <v>710</v>
      </c>
      <c r="M2263" t="s">
        <v>2040</v>
      </c>
      <c r="N2263">
        <f t="shared" si="44"/>
        <v>300</v>
      </c>
      <c r="O2263" t="s">
        <v>2052</v>
      </c>
      <c r="P2263" t="s">
        <v>2067</v>
      </c>
      <c r="Q2263" t="s">
        <v>80</v>
      </c>
      <c r="R2263">
        <v>300</v>
      </c>
      <c r="S2263" t="s">
        <v>79</v>
      </c>
      <c r="T2263" t="s">
        <v>82</v>
      </c>
      <c r="U2263" t="s">
        <v>82</v>
      </c>
      <c r="V2263" t="s">
        <v>2050</v>
      </c>
    </row>
    <row r="2264" spans="1:22" ht="16.5" thickBot="1" x14ac:dyDescent="0.3">
      <c r="A2264" s="15"/>
      <c r="G2264" s="24"/>
      <c r="H2264" s="9" t="s">
        <v>2612</v>
      </c>
    </row>
    <row r="2265" spans="1:22" ht="16.5" thickBot="1" x14ac:dyDescent="0.3">
      <c r="A2265" s="15"/>
      <c r="G2265" s="24"/>
      <c r="H2265" s="9" t="s">
        <v>2613</v>
      </c>
    </row>
    <row r="2266" spans="1:22" ht="16.5" thickBot="1" x14ac:dyDescent="0.3">
      <c r="A2266" s="15" t="s">
        <v>1269</v>
      </c>
      <c r="B2266" s="16" t="s">
        <v>75</v>
      </c>
      <c r="C2266" s="16" t="s">
        <v>1940</v>
      </c>
      <c r="D2266" s="16">
        <v>255</v>
      </c>
      <c r="E2266" s="16">
        <v>40</v>
      </c>
      <c r="F2266" s="16">
        <v>17</v>
      </c>
      <c r="G2266" s="24" t="s">
        <v>2265</v>
      </c>
      <c r="I2266" t="s">
        <v>1718</v>
      </c>
      <c r="J2266" t="s">
        <v>1719</v>
      </c>
      <c r="K2266">
        <v>94</v>
      </c>
      <c r="L2266">
        <f>VLOOKUP(K2266,Sheet4!$A$2:$B$73,2,FALSE)</f>
        <v>670</v>
      </c>
      <c r="M2266" t="s">
        <v>2043</v>
      </c>
      <c r="N2266">
        <f t="shared" ref="N2266:N2283" si="45">IF(M2266="L",120,IF(M2266="M", 130, IF(M2266="N",140, IF(M2266="P",150,IF(M2266="Q",160,IF(M2266="R",170,IF(M2266="S",180,IF(M2266="T",190,IF(M2266="H",210, IF(M2266="V",240,IF(M2266="W",270,IF(M2266="Y",300,"error"))))))))))))</f>
        <v>270</v>
      </c>
      <c r="O2266" t="s">
        <v>2052</v>
      </c>
      <c r="P2266" t="s">
        <v>80</v>
      </c>
      <c r="Q2266" t="s">
        <v>80</v>
      </c>
      <c r="R2266">
        <v>400</v>
      </c>
      <c r="S2266" t="s">
        <v>79</v>
      </c>
      <c r="T2266" t="s">
        <v>82</v>
      </c>
      <c r="U2266" t="s">
        <v>82</v>
      </c>
      <c r="V2266" t="s">
        <v>2050</v>
      </c>
    </row>
    <row r="2267" spans="1:22" ht="16.5" thickBot="1" x14ac:dyDescent="0.3">
      <c r="A2267" s="15" t="s">
        <v>1193</v>
      </c>
      <c r="B2267" s="16" t="s">
        <v>1697</v>
      </c>
      <c r="C2267" s="16" t="s">
        <v>1856</v>
      </c>
      <c r="D2267" s="16">
        <v>205</v>
      </c>
      <c r="E2267" s="16">
        <v>60</v>
      </c>
      <c r="F2267" s="16">
        <v>15</v>
      </c>
      <c r="G2267" s="24" t="s">
        <v>2180</v>
      </c>
      <c r="H2267" s="9" t="s">
        <v>2825</v>
      </c>
      <c r="I2267" t="s">
        <v>1718</v>
      </c>
      <c r="J2267" t="s">
        <v>1720</v>
      </c>
      <c r="K2267">
        <v>91</v>
      </c>
      <c r="L2267">
        <f>VLOOKUP(K2267,Sheet4!$A$2:$B$73,2,FALSE)</f>
        <v>615</v>
      </c>
      <c r="M2267" t="s">
        <v>2045</v>
      </c>
      <c r="N2267">
        <f t="shared" si="45"/>
        <v>190</v>
      </c>
      <c r="O2267" t="s">
        <v>2052</v>
      </c>
      <c r="P2267" t="s">
        <v>80</v>
      </c>
      <c r="Q2267" t="s">
        <v>80</v>
      </c>
      <c r="R2267">
        <v>780</v>
      </c>
      <c r="S2267" t="s">
        <v>79</v>
      </c>
      <c r="T2267" t="s">
        <v>82</v>
      </c>
      <c r="U2267" t="s">
        <v>82</v>
      </c>
      <c r="V2267">
        <v>4</v>
      </c>
    </row>
    <row r="2268" spans="1:22" ht="16.5" thickBot="1" x14ac:dyDescent="0.3">
      <c r="A2268" s="15"/>
      <c r="G2268" s="24"/>
      <c r="H2268" s="9" t="s">
        <v>2826</v>
      </c>
    </row>
    <row r="2269" spans="1:22" ht="16.5" thickBot="1" x14ac:dyDescent="0.3">
      <c r="A2269" s="15"/>
      <c r="G2269" s="24"/>
      <c r="H2269" s="9" t="s">
        <v>2827</v>
      </c>
    </row>
    <row r="2270" spans="1:22" ht="16.5" thickBot="1" x14ac:dyDescent="0.3">
      <c r="A2270" s="15" t="s">
        <v>1194</v>
      </c>
      <c r="B2270" s="16" t="s">
        <v>1699</v>
      </c>
      <c r="C2270" s="16" t="s">
        <v>1747</v>
      </c>
      <c r="D2270" s="16">
        <v>225</v>
      </c>
      <c r="E2270" s="16">
        <v>70</v>
      </c>
      <c r="F2270" s="16">
        <v>16</v>
      </c>
      <c r="G2270" s="24" t="s">
        <v>2375</v>
      </c>
      <c r="I2270" t="s">
        <v>77</v>
      </c>
      <c r="J2270" t="s">
        <v>1719</v>
      </c>
      <c r="K2270">
        <v>103</v>
      </c>
      <c r="L2270">
        <f>VLOOKUP(K2270,Sheet4!$A$2:$B$73,2,FALSE)</f>
        <v>875</v>
      </c>
      <c r="M2270" t="s">
        <v>78</v>
      </c>
      <c r="N2270">
        <f t="shared" si="45"/>
        <v>180</v>
      </c>
      <c r="O2270" t="s">
        <v>2052</v>
      </c>
      <c r="P2270" t="s">
        <v>80</v>
      </c>
      <c r="Q2270" t="s">
        <v>81</v>
      </c>
      <c r="R2270">
        <v>500</v>
      </c>
      <c r="S2270" t="s">
        <v>2640</v>
      </c>
      <c r="T2270" t="s">
        <v>82</v>
      </c>
      <c r="U2270" t="s">
        <v>82</v>
      </c>
      <c r="V2270">
        <v>4</v>
      </c>
    </row>
    <row r="2271" spans="1:22" ht="16.5" thickBot="1" x14ac:dyDescent="0.3">
      <c r="A2271" s="15" t="s">
        <v>1457</v>
      </c>
      <c r="B2271" s="16" t="s">
        <v>75</v>
      </c>
      <c r="C2271" s="16" t="s">
        <v>1835</v>
      </c>
      <c r="D2271" s="16">
        <v>285</v>
      </c>
      <c r="E2271" s="16">
        <v>35</v>
      </c>
      <c r="F2271" s="16">
        <v>18</v>
      </c>
      <c r="G2271" s="24" t="s">
        <v>2259</v>
      </c>
      <c r="I2271" t="s">
        <v>1718</v>
      </c>
      <c r="J2271" t="s">
        <v>1996</v>
      </c>
      <c r="K2271">
        <v>97</v>
      </c>
      <c r="L2271">
        <f>VLOOKUP(K2271,Sheet4!$A$2:$B$73,2,FALSE)</f>
        <v>730</v>
      </c>
      <c r="M2271" t="s">
        <v>2040</v>
      </c>
      <c r="N2271">
        <f t="shared" si="45"/>
        <v>300</v>
      </c>
      <c r="O2271" t="s">
        <v>2052</v>
      </c>
      <c r="P2271" t="s">
        <v>2067</v>
      </c>
      <c r="Q2271" t="s">
        <v>80</v>
      </c>
      <c r="R2271">
        <v>240</v>
      </c>
      <c r="S2271" t="s">
        <v>79</v>
      </c>
      <c r="T2271" t="s">
        <v>2051</v>
      </c>
      <c r="U2271" t="s">
        <v>82</v>
      </c>
      <c r="V2271" t="s">
        <v>2050</v>
      </c>
    </row>
    <row r="2272" spans="1:22" ht="16.5" thickBot="1" x14ac:dyDescent="0.3">
      <c r="A2272" s="15" t="s">
        <v>1196</v>
      </c>
      <c r="B2272" s="16" t="s">
        <v>75</v>
      </c>
      <c r="C2272" s="16" t="s">
        <v>1835</v>
      </c>
      <c r="D2272" s="16">
        <v>245</v>
      </c>
      <c r="E2272" s="16">
        <v>45</v>
      </c>
      <c r="F2272" s="16">
        <v>17</v>
      </c>
      <c r="G2272" s="24" t="s">
        <v>2259</v>
      </c>
      <c r="I2272" t="s">
        <v>1718</v>
      </c>
      <c r="J2272" t="s">
        <v>1719</v>
      </c>
      <c r="K2272">
        <v>95</v>
      </c>
      <c r="L2272">
        <f>VLOOKUP(K2272,Sheet4!$A$2:$B$73,2,FALSE)</f>
        <v>690</v>
      </c>
      <c r="M2272" t="s">
        <v>2040</v>
      </c>
      <c r="N2272">
        <f t="shared" si="45"/>
        <v>300</v>
      </c>
      <c r="O2272" t="s">
        <v>2052</v>
      </c>
      <c r="P2272" t="s">
        <v>80</v>
      </c>
      <c r="Q2272" t="s">
        <v>80</v>
      </c>
      <c r="R2272">
        <v>300</v>
      </c>
      <c r="S2272" t="s">
        <v>79</v>
      </c>
      <c r="T2272" t="s">
        <v>82</v>
      </c>
      <c r="U2272" t="s">
        <v>82</v>
      </c>
      <c r="V2272" t="s">
        <v>2050</v>
      </c>
    </row>
    <row r="2273" spans="1:22" ht="16.5" thickBot="1" x14ac:dyDescent="0.3">
      <c r="A2273" s="15" t="s">
        <v>1197</v>
      </c>
      <c r="B2273" s="16" t="s">
        <v>1700</v>
      </c>
      <c r="C2273" s="16" t="s">
        <v>1781</v>
      </c>
      <c r="D2273" s="16">
        <v>185</v>
      </c>
      <c r="E2273" s="16">
        <v>90</v>
      </c>
      <c r="F2273" s="16">
        <v>14</v>
      </c>
      <c r="G2273" s="24" t="s">
        <v>2207</v>
      </c>
      <c r="H2273" s="9" t="s">
        <v>2951</v>
      </c>
      <c r="I2273" t="s">
        <v>77</v>
      </c>
      <c r="J2273" t="s">
        <v>1719</v>
      </c>
      <c r="K2273">
        <v>102</v>
      </c>
      <c r="L2273">
        <f>VLOOKUP(K2273,Sheet4!$A$2:$B$73,2,FALSE)</f>
        <v>850</v>
      </c>
      <c r="M2273" t="s">
        <v>2044</v>
      </c>
      <c r="N2273">
        <f t="shared" si="45"/>
        <v>170</v>
      </c>
      <c r="O2273" t="s">
        <v>2054</v>
      </c>
      <c r="P2273" t="s">
        <v>2081</v>
      </c>
      <c r="Q2273" t="s">
        <v>2081</v>
      </c>
      <c r="R2273" t="s">
        <v>2081</v>
      </c>
      <c r="S2273" t="s">
        <v>79</v>
      </c>
      <c r="T2273" t="s">
        <v>82</v>
      </c>
      <c r="U2273" t="s">
        <v>82</v>
      </c>
      <c r="V2273">
        <v>6</v>
      </c>
    </row>
    <row r="2274" spans="1:22" ht="16.5" thickBot="1" x14ac:dyDescent="0.3">
      <c r="A2274" s="15"/>
      <c r="G2274" s="24"/>
      <c r="H2274" s="9" t="s">
        <v>2952</v>
      </c>
    </row>
    <row r="2275" spans="1:22" ht="16.5" thickBot="1" x14ac:dyDescent="0.3">
      <c r="A2275" s="15"/>
      <c r="G2275" s="24"/>
      <c r="H2275" s="9" t="s">
        <v>2953</v>
      </c>
    </row>
    <row r="2276" spans="1:22" ht="16.5" thickBot="1" x14ac:dyDescent="0.3">
      <c r="A2276" s="15" t="s">
        <v>1198</v>
      </c>
      <c r="B2276" s="16" t="s">
        <v>1700</v>
      </c>
      <c r="C2276" s="16" t="s">
        <v>1941</v>
      </c>
      <c r="D2276" s="16">
        <v>245</v>
      </c>
      <c r="E2276" s="16">
        <v>45</v>
      </c>
      <c r="F2276" s="16">
        <v>19</v>
      </c>
      <c r="G2276" s="24" t="s">
        <v>2219</v>
      </c>
      <c r="I2276" t="s">
        <v>1718</v>
      </c>
      <c r="J2276" t="s">
        <v>1719</v>
      </c>
      <c r="K2276">
        <v>102</v>
      </c>
      <c r="L2276">
        <f>VLOOKUP(K2276,Sheet4!$A$2:$B$73,2,FALSE)</f>
        <v>850</v>
      </c>
      <c r="M2276" t="s">
        <v>2040</v>
      </c>
      <c r="N2276">
        <f t="shared" si="45"/>
        <v>300</v>
      </c>
      <c r="O2276" t="s">
        <v>85</v>
      </c>
      <c r="P2276" t="s">
        <v>2067</v>
      </c>
      <c r="Q2276" t="s">
        <v>80</v>
      </c>
      <c r="R2276">
        <v>220</v>
      </c>
      <c r="S2276" t="s">
        <v>79</v>
      </c>
      <c r="T2276" t="s">
        <v>2051</v>
      </c>
      <c r="U2276" t="s">
        <v>82</v>
      </c>
      <c r="V2276" t="s">
        <v>2050</v>
      </c>
    </row>
    <row r="2277" spans="1:22" ht="16.5" thickBot="1" x14ac:dyDescent="0.3">
      <c r="A2277" s="15">
        <v>8782</v>
      </c>
      <c r="B2277" s="16" t="s">
        <v>1705</v>
      </c>
      <c r="C2277" s="16" t="s">
        <v>2533</v>
      </c>
      <c r="D2277" s="16">
        <v>255</v>
      </c>
      <c r="E2277" s="16">
        <v>70</v>
      </c>
      <c r="F2277" s="16">
        <v>18</v>
      </c>
      <c r="G2277" s="24" t="s">
        <v>2534</v>
      </c>
      <c r="I2277" t="s">
        <v>77</v>
      </c>
      <c r="J2277" t="s">
        <v>1719</v>
      </c>
      <c r="K2277">
        <v>112</v>
      </c>
      <c r="L2277">
        <f>VLOOKUP(K2277,Sheet4!$A$2:$B$73,2,FALSE)</f>
        <v>1120</v>
      </c>
      <c r="M2277" t="s">
        <v>2045</v>
      </c>
      <c r="N2277">
        <f t="shared" si="45"/>
        <v>190</v>
      </c>
      <c r="O2277" t="s">
        <v>2052</v>
      </c>
      <c r="P2277" t="s">
        <v>80</v>
      </c>
      <c r="Q2277" t="s">
        <v>80</v>
      </c>
      <c r="R2277">
        <v>720</v>
      </c>
      <c r="S2277" t="s">
        <v>79</v>
      </c>
      <c r="T2277" t="s">
        <v>82</v>
      </c>
      <c r="U2277" t="s">
        <v>82</v>
      </c>
      <c r="V2277" t="s">
        <v>2050</v>
      </c>
    </row>
    <row r="2278" spans="1:22" ht="16.5" thickBot="1" x14ac:dyDescent="0.3">
      <c r="A2278" s="15">
        <v>8268</v>
      </c>
      <c r="B2278" s="16" t="s">
        <v>1705</v>
      </c>
      <c r="C2278" s="16" t="s">
        <v>2499</v>
      </c>
      <c r="D2278" s="16">
        <v>185</v>
      </c>
      <c r="E2278" s="16">
        <v>90</v>
      </c>
      <c r="F2278" s="16">
        <v>14</v>
      </c>
      <c r="G2278" s="24" t="s">
        <v>2500</v>
      </c>
      <c r="I2278" t="s">
        <v>77</v>
      </c>
      <c r="J2278" t="s">
        <v>1719</v>
      </c>
      <c r="K2278" t="s">
        <v>1997</v>
      </c>
      <c r="L2278" t="s">
        <v>2101</v>
      </c>
      <c r="M2278" t="s">
        <v>2044</v>
      </c>
      <c r="N2278">
        <f t="shared" si="45"/>
        <v>170</v>
      </c>
      <c r="O2278" t="s">
        <v>2054</v>
      </c>
      <c r="P2278" t="s">
        <v>2081</v>
      </c>
      <c r="Q2278" t="s">
        <v>2081</v>
      </c>
      <c r="R2278" t="s">
        <v>2081</v>
      </c>
      <c r="S2278" t="s">
        <v>79</v>
      </c>
      <c r="T2278" t="s">
        <v>82</v>
      </c>
      <c r="U2278" t="s">
        <v>82</v>
      </c>
      <c r="V2278">
        <v>6</v>
      </c>
    </row>
    <row r="2279" spans="1:22" ht="16.5" thickBot="1" x14ac:dyDescent="0.3">
      <c r="A2279" s="15">
        <v>37503</v>
      </c>
      <c r="B2279" s="16" t="s">
        <v>1705</v>
      </c>
      <c r="C2279" s="16" t="s">
        <v>2499</v>
      </c>
      <c r="D2279" s="16">
        <v>205</v>
      </c>
      <c r="E2279" s="16">
        <v>75</v>
      </c>
      <c r="F2279" s="16">
        <v>14</v>
      </c>
      <c r="G2279" s="24" t="s">
        <v>2500</v>
      </c>
      <c r="I2279" t="s">
        <v>77</v>
      </c>
      <c r="J2279" t="s">
        <v>1719</v>
      </c>
      <c r="K2279" t="s">
        <v>2010</v>
      </c>
      <c r="L2279" t="s">
        <v>2111</v>
      </c>
      <c r="M2279" t="s">
        <v>2039</v>
      </c>
      <c r="N2279">
        <f t="shared" si="45"/>
        <v>160</v>
      </c>
      <c r="O2279" t="s">
        <v>2054</v>
      </c>
      <c r="P2279" t="s">
        <v>2081</v>
      </c>
      <c r="Q2279" t="s">
        <v>2081</v>
      </c>
      <c r="R2279" t="s">
        <v>2081</v>
      </c>
      <c r="S2279" t="s">
        <v>79</v>
      </c>
      <c r="T2279" t="s">
        <v>82</v>
      </c>
      <c r="U2279" t="s">
        <v>82</v>
      </c>
      <c r="V2279">
        <v>6</v>
      </c>
    </row>
    <row r="2280" spans="1:22" ht="16.5" thickBot="1" x14ac:dyDescent="0.3">
      <c r="A2280" s="15">
        <v>37585</v>
      </c>
      <c r="B2280" s="16" t="s">
        <v>1706</v>
      </c>
      <c r="C2280" s="16" t="s">
        <v>2445</v>
      </c>
      <c r="D2280" s="16">
        <v>265</v>
      </c>
      <c r="E2280" s="16">
        <v>70</v>
      </c>
      <c r="F2280" s="16">
        <v>17</v>
      </c>
      <c r="G2280" s="24" t="s">
        <v>2401</v>
      </c>
      <c r="H2280" s="9" t="s">
        <v>2668</v>
      </c>
      <c r="I2280" t="s">
        <v>77</v>
      </c>
      <c r="J2280" t="s">
        <v>1996</v>
      </c>
      <c r="K2280">
        <v>115</v>
      </c>
      <c r="L2280">
        <f>VLOOKUP(K2280,Sheet4!$A$2:$B$73,2,FALSE)</f>
        <v>1215</v>
      </c>
      <c r="M2280" t="s">
        <v>2045</v>
      </c>
      <c r="N2280">
        <f t="shared" si="45"/>
        <v>190</v>
      </c>
      <c r="O2280" t="s">
        <v>2052</v>
      </c>
      <c r="P2280" t="s">
        <v>80</v>
      </c>
      <c r="Q2280" t="s">
        <v>80</v>
      </c>
      <c r="R2280">
        <v>600</v>
      </c>
      <c r="S2280" t="s">
        <v>79</v>
      </c>
      <c r="T2280" t="s">
        <v>82</v>
      </c>
      <c r="U2280" t="s">
        <v>82</v>
      </c>
      <c r="V2280" t="s">
        <v>2050</v>
      </c>
    </row>
    <row r="2281" spans="1:22" ht="16.5" thickBot="1" x14ac:dyDescent="0.3">
      <c r="A2281" s="15"/>
      <c r="G2281" s="24"/>
      <c r="H2281" s="9" t="s">
        <v>2669</v>
      </c>
    </row>
    <row r="2282" spans="1:22" ht="16.5" thickBot="1" x14ac:dyDescent="0.3">
      <c r="A2282" s="15"/>
      <c r="G2282" s="24"/>
      <c r="H2282" s="9" t="s">
        <v>2670</v>
      </c>
    </row>
    <row r="2283" spans="1:22" ht="16.5" thickBot="1" x14ac:dyDescent="0.3">
      <c r="A2283" s="15">
        <v>99728</v>
      </c>
      <c r="B2283" s="16" t="s">
        <v>1706</v>
      </c>
      <c r="C2283" s="16" t="s">
        <v>2450</v>
      </c>
      <c r="D2283" s="16">
        <v>285</v>
      </c>
      <c r="E2283" s="16">
        <v>70</v>
      </c>
      <c r="F2283" s="16">
        <v>17</v>
      </c>
      <c r="G2283" s="24" t="s">
        <v>2406</v>
      </c>
      <c r="H2283" s="9" t="s">
        <v>2412</v>
      </c>
      <c r="I2283" t="s">
        <v>77</v>
      </c>
      <c r="J2283" t="s">
        <v>84</v>
      </c>
      <c r="K2283" t="s">
        <v>1999</v>
      </c>
      <c r="L2283" t="s">
        <v>2089</v>
      </c>
      <c r="M2283" t="s">
        <v>2044</v>
      </c>
      <c r="N2283">
        <f t="shared" si="45"/>
        <v>170</v>
      </c>
      <c r="O2283" t="s">
        <v>2053</v>
      </c>
      <c r="P2283" t="s">
        <v>2081</v>
      </c>
      <c r="Q2283" t="s">
        <v>2081</v>
      </c>
      <c r="R2283" t="s">
        <v>2081</v>
      </c>
      <c r="S2283" t="s">
        <v>2638</v>
      </c>
      <c r="T2283" t="s">
        <v>82</v>
      </c>
      <c r="U2283" t="s">
        <v>82</v>
      </c>
      <c r="V2283">
        <v>10</v>
      </c>
    </row>
    <row r="2284" spans="1:22" ht="16.5" thickBot="1" x14ac:dyDescent="0.3">
      <c r="A2284" s="15"/>
      <c r="G2284" s="24"/>
      <c r="H2284" s="9" t="s">
        <v>2413</v>
      </c>
    </row>
    <row r="2285" spans="1:22" ht="16.5" thickBot="1" x14ac:dyDescent="0.3">
      <c r="A2285" s="15"/>
      <c r="G2285" s="24"/>
      <c r="H2285" s="9" t="s">
        <v>2414</v>
      </c>
    </row>
    <row r="2286" spans="1:22" ht="16.5" thickBot="1" x14ac:dyDescent="0.3">
      <c r="A2286" s="15" t="s">
        <v>1199</v>
      </c>
      <c r="B2286" s="16" t="s">
        <v>1697</v>
      </c>
      <c r="C2286" s="16" t="s">
        <v>1927</v>
      </c>
      <c r="D2286" s="16">
        <v>225</v>
      </c>
      <c r="E2286" s="16">
        <v>55</v>
      </c>
      <c r="F2286" s="16">
        <v>16</v>
      </c>
      <c r="G2286" s="24" t="s">
        <v>2178</v>
      </c>
      <c r="H2286" s="9" t="s">
        <v>2819</v>
      </c>
      <c r="I2286" t="s">
        <v>1718</v>
      </c>
      <c r="J2286" t="s">
        <v>1720</v>
      </c>
      <c r="K2286">
        <v>95</v>
      </c>
      <c r="L2286">
        <f>VLOOKUP(K2286,Sheet4!$A$2:$B$73,2,FALSE)</f>
        <v>690</v>
      </c>
      <c r="M2286" t="s">
        <v>2041</v>
      </c>
      <c r="N2286">
        <f t="shared" ref="N2286:N2306" si="46">IF(M2286="L",120,IF(M2286="M", 130, IF(M2286="N",140, IF(M2286="P",150,IF(M2286="Q",160,IF(M2286="R",170,IF(M2286="S",180,IF(M2286="T",190,IF(M2286="H",210, IF(M2286="V",240,IF(M2286="W",270,IF(M2286="Y",300,"error"))))))))))))</f>
        <v>210</v>
      </c>
      <c r="O2286" t="s">
        <v>2052</v>
      </c>
      <c r="P2286" t="s">
        <v>80</v>
      </c>
      <c r="Q2286" t="s">
        <v>80</v>
      </c>
      <c r="R2286">
        <v>440</v>
      </c>
      <c r="S2286" t="s">
        <v>79</v>
      </c>
      <c r="T2286" t="s">
        <v>82</v>
      </c>
      <c r="U2286" t="s">
        <v>82</v>
      </c>
      <c r="V2286" t="s">
        <v>2050</v>
      </c>
    </row>
    <row r="2287" spans="1:22" ht="16.5" thickBot="1" x14ac:dyDescent="0.3">
      <c r="A2287" s="15"/>
      <c r="G2287" s="24"/>
      <c r="H2287" s="9" t="s">
        <v>2820</v>
      </c>
    </row>
    <row r="2288" spans="1:22" ht="16.5" thickBot="1" x14ac:dyDescent="0.3">
      <c r="A2288" s="15"/>
      <c r="G2288" s="24"/>
      <c r="H2288" s="9" t="s">
        <v>2821</v>
      </c>
    </row>
    <row r="2289" spans="1:22" ht="16.5" thickBot="1" x14ac:dyDescent="0.3">
      <c r="A2289" s="15" t="s">
        <v>1200</v>
      </c>
      <c r="B2289" s="16" t="s">
        <v>1697</v>
      </c>
      <c r="C2289" s="16" t="s">
        <v>1856</v>
      </c>
      <c r="D2289" s="16">
        <v>215</v>
      </c>
      <c r="E2289" s="16">
        <v>65</v>
      </c>
      <c r="F2289" s="16">
        <v>15</v>
      </c>
      <c r="G2289" s="24" t="s">
        <v>2180</v>
      </c>
      <c r="H2289" s="9" t="s">
        <v>2825</v>
      </c>
      <c r="I2289" t="s">
        <v>1718</v>
      </c>
      <c r="J2289" t="s">
        <v>1720</v>
      </c>
      <c r="K2289">
        <v>96</v>
      </c>
      <c r="L2289">
        <f>VLOOKUP(K2289,Sheet4!$A$2:$B$73,2,FALSE)</f>
        <v>710</v>
      </c>
      <c r="M2289" t="s">
        <v>2045</v>
      </c>
      <c r="N2289">
        <f t="shared" si="46"/>
        <v>190</v>
      </c>
      <c r="O2289" t="s">
        <v>2052</v>
      </c>
      <c r="P2289" t="s">
        <v>80</v>
      </c>
      <c r="Q2289" t="s">
        <v>80</v>
      </c>
      <c r="R2289">
        <v>780</v>
      </c>
      <c r="S2289" t="s">
        <v>79</v>
      </c>
      <c r="T2289" t="s">
        <v>82</v>
      </c>
      <c r="U2289" t="s">
        <v>82</v>
      </c>
      <c r="V2289">
        <v>4</v>
      </c>
    </row>
    <row r="2290" spans="1:22" ht="16.5" thickBot="1" x14ac:dyDescent="0.3">
      <c r="A2290" s="15"/>
      <c r="G2290" s="24"/>
      <c r="H2290" s="9" t="s">
        <v>2826</v>
      </c>
    </row>
    <row r="2291" spans="1:22" ht="16.5" thickBot="1" x14ac:dyDescent="0.3">
      <c r="A2291" s="15"/>
      <c r="G2291" s="24"/>
      <c r="H2291" s="9" t="s">
        <v>2827</v>
      </c>
    </row>
    <row r="2292" spans="1:22" ht="16.5" thickBot="1" x14ac:dyDescent="0.3">
      <c r="A2292" s="15" t="s">
        <v>1201</v>
      </c>
      <c r="B2292" s="16" t="s">
        <v>1697</v>
      </c>
      <c r="C2292" s="16" t="s">
        <v>1927</v>
      </c>
      <c r="D2292" s="16">
        <v>225</v>
      </c>
      <c r="E2292" s="16">
        <v>55</v>
      </c>
      <c r="F2292" s="16">
        <v>16</v>
      </c>
      <c r="G2292" s="24" t="s">
        <v>2178</v>
      </c>
      <c r="H2292" s="9" t="s">
        <v>2819</v>
      </c>
      <c r="I2292" t="s">
        <v>1718</v>
      </c>
      <c r="J2292" t="s">
        <v>1720</v>
      </c>
      <c r="K2292">
        <v>95</v>
      </c>
      <c r="L2292">
        <f>VLOOKUP(K2292,Sheet4!$A$2:$B$73,2,FALSE)</f>
        <v>690</v>
      </c>
      <c r="M2292" t="s">
        <v>2042</v>
      </c>
      <c r="N2292">
        <f t="shared" si="46"/>
        <v>240</v>
      </c>
      <c r="O2292" t="s">
        <v>2052</v>
      </c>
      <c r="P2292" t="s">
        <v>80</v>
      </c>
      <c r="Q2292" t="s">
        <v>80</v>
      </c>
      <c r="R2292">
        <v>440</v>
      </c>
      <c r="S2292" t="s">
        <v>79</v>
      </c>
      <c r="T2292" t="s">
        <v>82</v>
      </c>
      <c r="U2292" t="s">
        <v>82</v>
      </c>
      <c r="V2292" t="s">
        <v>2050</v>
      </c>
    </row>
    <row r="2293" spans="1:22" ht="16.5" thickBot="1" x14ac:dyDescent="0.3">
      <c r="A2293" s="15"/>
      <c r="G2293" s="24"/>
      <c r="H2293" s="9" t="s">
        <v>2820</v>
      </c>
    </row>
    <row r="2294" spans="1:22" ht="16.5" thickBot="1" x14ac:dyDescent="0.3">
      <c r="A2294" s="15"/>
      <c r="G2294" s="24"/>
      <c r="H2294" s="9" t="s">
        <v>2821</v>
      </c>
    </row>
    <row r="2295" spans="1:22" ht="16.5" thickBot="1" x14ac:dyDescent="0.3">
      <c r="A2295" s="15" t="s">
        <v>1202</v>
      </c>
      <c r="B2295" s="16" t="s">
        <v>1701</v>
      </c>
      <c r="C2295" s="16" t="s">
        <v>1942</v>
      </c>
      <c r="D2295" s="16">
        <v>275</v>
      </c>
      <c r="E2295" s="16">
        <v>70</v>
      </c>
      <c r="F2295" s="16">
        <v>18</v>
      </c>
      <c r="G2295" s="24" t="s">
        <v>2356</v>
      </c>
      <c r="I2295" t="s">
        <v>77</v>
      </c>
      <c r="J2295" t="s">
        <v>1719</v>
      </c>
      <c r="K2295" t="s">
        <v>2017</v>
      </c>
      <c r="L2295" t="s">
        <v>2128</v>
      </c>
      <c r="M2295" t="s">
        <v>78</v>
      </c>
      <c r="N2295">
        <f t="shared" si="46"/>
        <v>180</v>
      </c>
      <c r="O2295" t="s">
        <v>2053</v>
      </c>
      <c r="P2295" t="s">
        <v>2081</v>
      </c>
      <c r="Q2295" t="s">
        <v>2081</v>
      </c>
      <c r="R2295" t="s">
        <v>2081</v>
      </c>
      <c r="S2295" t="s">
        <v>79</v>
      </c>
      <c r="T2295" t="s">
        <v>82</v>
      </c>
      <c r="U2295" t="s">
        <v>82</v>
      </c>
      <c r="V2295">
        <v>10</v>
      </c>
    </row>
    <row r="2296" spans="1:22" ht="16.5" thickBot="1" x14ac:dyDescent="0.3">
      <c r="A2296" s="15" t="s">
        <v>1213</v>
      </c>
      <c r="B2296" s="16" t="s">
        <v>1703</v>
      </c>
      <c r="C2296" s="16" t="s">
        <v>1913</v>
      </c>
      <c r="D2296" s="16">
        <v>245</v>
      </c>
      <c r="E2296" s="16">
        <v>40</v>
      </c>
      <c r="F2296" s="16">
        <v>18</v>
      </c>
      <c r="G2296" s="24" t="s">
        <v>2163</v>
      </c>
      <c r="H2296" s="9" t="s">
        <v>2755</v>
      </c>
      <c r="I2296" t="s">
        <v>1718</v>
      </c>
      <c r="J2296" t="s">
        <v>1719</v>
      </c>
      <c r="K2296">
        <v>93</v>
      </c>
      <c r="L2296">
        <f>VLOOKUP(K2296,Sheet4!$A$2:$B$73,2,FALSE)</f>
        <v>650</v>
      </c>
      <c r="M2296" t="s">
        <v>2040</v>
      </c>
      <c r="N2296">
        <f t="shared" si="46"/>
        <v>300</v>
      </c>
      <c r="O2296" t="s">
        <v>2052</v>
      </c>
      <c r="P2296" t="s">
        <v>80</v>
      </c>
      <c r="Q2296" t="s">
        <v>80</v>
      </c>
      <c r="R2296">
        <v>140</v>
      </c>
      <c r="S2296" t="s">
        <v>79</v>
      </c>
      <c r="T2296" t="s">
        <v>2051</v>
      </c>
      <c r="U2296" t="s">
        <v>82</v>
      </c>
      <c r="V2296" t="s">
        <v>2050</v>
      </c>
    </row>
    <row r="2297" spans="1:22" ht="16.5" thickBot="1" x14ac:dyDescent="0.3">
      <c r="A2297" s="15"/>
      <c r="G2297" s="24"/>
      <c r="H2297" s="9" t="s">
        <v>2756</v>
      </c>
    </row>
    <row r="2298" spans="1:22" ht="16.5" thickBot="1" x14ac:dyDescent="0.3">
      <c r="A2298" s="15"/>
      <c r="G2298" s="24"/>
      <c r="H2298" s="9" t="s">
        <v>2757</v>
      </c>
    </row>
    <row r="2299" spans="1:22" ht="16.5" thickBot="1" x14ac:dyDescent="0.3">
      <c r="A2299" s="15" t="s">
        <v>1204</v>
      </c>
      <c r="B2299" s="16" t="s">
        <v>1700</v>
      </c>
      <c r="C2299" s="16" t="s">
        <v>1752</v>
      </c>
      <c r="D2299" s="16">
        <v>285</v>
      </c>
      <c r="E2299" s="16">
        <v>75</v>
      </c>
      <c r="F2299" s="16">
        <v>16</v>
      </c>
      <c r="G2299" s="24" t="s">
        <v>2230</v>
      </c>
      <c r="I2299" t="s">
        <v>77</v>
      </c>
      <c r="J2299" t="s">
        <v>1719</v>
      </c>
      <c r="K2299" t="s">
        <v>2016</v>
      </c>
      <c r="L2299" t="s">
        <v>2090</v>
      </c>
      <c r="M2299" t="s">
        <v>2044</v>
      </c>
      <c r="N2299">
        <f t="shared" si="46"/>
        <v>170</v>
      </c>
      <c r="O2299" t="s">
        <v>2055</v>
      </c>
      <c r="P2299" t="s">
        <v>2081</v>
      </c>
      <c r="Q2299" t="s">
        <v>2081</v>
      </c>
      <c r="R2299" t="s">
        <v>2081</v>
      </c>
      <c r="S2299" t="s">
        <v>2638</v>
      </c>
      <c r="T2299" t="s">
        <v>82</v>
      </c>
      <c r="U2299" t="s">
        <v>82</v>
      </c>
      <c r="V2299">
        <v>8</v>
      </c>
    </row>
    <row r="2300" spans="1:22" ht="16.5" thickBot="1" x14ac:dyDescent="0.3">
      <c r="A2300" s="15" t="s">
        <v>1459</v>
      </c>
      <c r="B2300" s="16" t="s">
        <v>75</v>
      </c>
      <c r="C2300" s="16" t="s">
        <v>1835</v>
      </c>
      <c r="D2300" s="16">
        <v>245</v>
      </c>
      <c r="E2300" s="16">
        <v>35</v>
      </c>
      <c r="F2300" s="16">
        <v>19</v>
      </c>
      <c r="G2300" s="24" t="s">
        <v>2259</v>
      </c>
      <c r="I2300" t="s">
        <v>1718</v>
      </c>
      <c r="J2300" t="s">
        <v>1719</v>
      </c>
      <c r="K2300">
        <v>93</v>
      </c>
      <c r="L2300">
        <f>VLOOKUP(K2300,Sheet4!$A$2:$B$73,2,FALSE)</f>
        <v>650</v>
      </c>
      <c r="M2300" t="s">
        <v>2040</v>
      </c>
      <c r="N2300">
        <f t="shared" si="46"/>
        <v>300</v>
      </c>
      <c r="O2300" t="s">
        <v>85</v>
      </c>
      <c r="P2300" t="s">
        <v>2067</v>
      </c>
      <c r="Q2300" t="s">
        <v>80</v>
      </c>
      <c r="R2300">
        <v>300</v>
      </c>
      <c r="S2300" t="s">
        <v>79</v>
      </c>
      <c r="T2300" t="s">
        <v>82</v>
      </c>
      <c r="U2300" t="s">
        <v>82</v>
      </c>
      <c r="V2300" t="s">
        <v>2050</v>
      </c>
    </row>
    <row r="2301" spans="1:22" ht="16.5" thickBot="1" x14ac:dyDescent="0.3">
      <c r="A2301" s="15" t="s">
        <v>643</v>
      </c>
      <c r="B2301" s="16" t="s">
        <v>75</v>
      </c>
      <c r="C2301" s="16" t="s">
        <v>1874</v>
      </c>
      <c r="D2301" s="16">
        <v>215</v>
      </c>
      <c r="E2301" s="16">
        <v>70</v>
      </c>
      <c r="F2301" s="16">
        <v>14</v>
      </c>
      <c r="G2301" s="24" t="s">
        <v>2289</v>
      </c>
      <c r="I2301" t="s">
        <v>77</v>
      </c>
      <c r="J2301" t="s">
        <v>1994</v>
      </c>
      <c r="K2301" t="s">
        <v>2003</v>
      </c>
      <c r="L2301" t="s">
        <v>2106</v>
      </c>
      <c r="M2301" t="s">
        <v>2039</v>
      </c>
      <c r="N2301">
        <f t="shared" si="46"/>
        <v>160</v>
      </c>
      <c r="O2301" t="s">
        <v>2055</v>
      </c>
      <c r="P2301" t="s">
        <v>2081</v>
      </c>
      <c r="Q2301" t="s">
        <v>2081</v>
      </c>
      <c r="R2301" t="s">
        <v>2081</v>
      </c>
      <c r="S2301" t="s">
        <v>79</v>
      </c>
      <c r="T2301" t="s">
        <v>82</v>
      </c>
      <c r="U2301" t="s">
        <v>82</v>
      </c>
      <c r="V2301">
        <v>8</v>
      </c>
    </row>
    <row r="2302" spans="1:22" ht="16.5" thickBot="1" x14ac:dyDescent="0.3">
      <c r="A2302" s="15" t="s">
        <v>1207</v>
      </c>
      <c r="B2302" s="16" t="s">
        <v>1702</v>
      </c>
      <c r="C2302" s="16" t="s">
        <v>1906</v>
      </c>
      <c r="D2302" s="16">
        <v>265</v>
      </c>
      <c r="E2302" s="16">
        <v>60</v>
      </c>
      <c r="F2302" s="16">
        <v>18</v>
      </c>
      <c r="G2302" s="24" t="s">
        <v>2318</v>
      </c>
      <c r="I2302" t="s">
        <v>77</v>
      </c>
      <c r="J2302" t="s">
        <v>1719</v>
      </c>
      <c r="K2302">
        <v>110</v>
      </c>
      <c r="L2302">
        <f>VLOOKUP(K2302,Sheet4!$A$2:$B$73,2,FALSE)</f>
        <v>1060</v>
      </c>
      <c r="M2302" t="s">
        <v>2041</v>
      </c>
      <c r="N2302">
        <f t="shared" si="46"/>
        <v>210</v>
      </c>
      <c r="O2302" t="s">
        <v>2052</v>
      </c>
      <c r="P2302" t="s">
        <v>81</v>
      </c>
      <c r="Q2302" t="s">
        <v>80</v>
      </c>
      <c r="R2302">
        <v>360</v>
      </c>
      <c r="S2302" t="s">
        <v>79</v>
      </c>
      <c r="T2302" t="s">
        <v>2051</v>
      </c>
      <c r="U2302" t="s">
        <v>82</v>
      </c>
      <c r="V2302" t="s">
        <v>2050</v>
      </c>
    </row>
    <row r="2303" spans="1:22" ht="16.5" thickBot="1" x14ac:dyDescent="0.3">
      <c r="A2303" s="15" t="s">
        <v>1208</v>
      </c>
      <c r="B2303" s="16" t="s">
        <v>1700</v>
      </c>
      <c r="C2303" s="16" t="s">
        <v>1935</v>
      </c>
      <c r="D2303" s="16">
        <v>265</v>
      </c>
      <c r="E2303" s="16">
        <v>35</v>
      </c>
      <c r="F2303" s="16">
        <v>20</v>
      </c>
      <c r="G2303" s="24" t="s">
        <v>2225</v>
      </c>
      <c r="I2303" t="s">
        <v>1718</v>
      </c>
      <c r="J2303" t="s">
        <v>1996</v>
      </c>
      <c r="K2303">
        <v>95</v>
      </c>
      <c r="L2303">
        <f>VLOOKUP(K2303,Sheet4!$A$2:$B$73,2,FALSE)</f>
        <v>690</v>
      </c>
      <c r="M2303" t="s">
        <v>2040</v>
      </c>
      <c r="N2303">
        <f t="shared" si="46"/>
        <v>300</v>
      </c>
      <c r="O2303" t="s">
        <v>2052</v>
      </c>
      <c r="P2303" t="s">
        <v>2067</v>
      </c>
      <c r="Q2303" t="s">
        <v>80</v>
      </c>
      <c r="R2303">
        <v>220</v>
      </c>
      <c r="S2303" t="s">
        <v>79</v>
      </c>
      <c r="T2303" t="s">
        <v>2051</v>
      </c>
      <c r="U2303" t="s">
        <v>82</v>
      </c>
      <c r="V2303" t="s">
        <v>2050</v>
      </c>
    </row>
    <row r="2304" spans="1:22" ht="16.5" thickBot="1" x14ac:dyDescent="0.3">
      <c r="A2304" s="15" t="s">
        <v>1209</v>
      </c>
      <c r="B2304" s="16" t="s">
        <v>1700</v>
      </c>
      <c r="C2304" s="16" t="s">
        <v>1731</v>
      </c>
      <c r="D2304" s="16">
        <v>305</v>
      </c>
      <c r="E2304" s="16">
        <v>30</v>
      </c>
      <c r="F2304" s="16">
        <v>20</v>
      </c>
      <c r="G2304" s="24" t="s">
        <v>2219</v>
      </c>
      <c r="I2304" t="s">
        <v>1718</v>
      </c>
      <c r="J2304" t="s">
        <v>1719</v>
      </c>
      <c r="K2304">
        <v>103</v>
      </c>
      <c r="L2304">
        <f>VLOOKUP(K2304,Sheet4!$A$2:$B$73,2,FALSE)</f>
        <v>875</v>
      </c>
      <c r="M2304" t="s">
        <v>2040</v>
      </c>
      <c r="N2304">
        <f t="shared" si="46"/>
        <v>300</v>
      </c>
      <c r="O2304" t="s">
        <v>85</v>
      </c>
      <c r="P2304" t="s">
        <v>2067</v>
      </c>
      <c r="Q2304" t="s">
        <v>80</v>
      </c>
      <c r="R2304">
        <v>220</v>
      </c>
      <c r="S2304" t="s">
        <v>79</v>
      </c>
      <c r="T2304" t="s">
        <v>2051</v>
      </c>
      <c r="U2304" t="s">
        <v>82</v>
      </c>
      <c r="V2304" t="s">
        <v>2050</v>
      </c>
    </row>
    <row r="2305" spans="1:22" ht="16.5" thickBot="1" x14ac:dyDescent="0.3">
      <c r="A2305" s="15" t="s">
        <v>1211</v>
      </c>
      <c r="B2305" s="16" t="s">
        <v>1700</v>
      </c>
      <c r="C2305" s="16" t="s">
        <v>1943</v>
      </c>
      <c r="D2305" s="16">
        <v>225</v>
      </c>
      <c r="E2305" s="16">
        <v>45</v>
      </c>
      <c r="F2305" s="16">
        <v>17</v>
      </c>
      <c r="G2305" s="24" t="s">
        <v>2213</v>
      </c>
      <c r="I2305" t="s">
        <v>1718</v>
      </c>
      <c r="J2305" t="s">
        <v>1996</v>
      </c>
      <c r="K2305">
        <v>91</v>
      </c>
      <c r="L2305">
        <f>VLOOKUP(K2305,Sheet4!$A$2:$B$73,2,FALSE)</f>
        <v>615</v>
      </c>
      <c r="M2305" t="s">
        <v>2043</v>
      </c>
      <c r="N2305">
        <f t="shared" si="46"/>
        <v>270</v>
      </c>
      <c r="O2305" t="s">
        <v>2052</v>
      </c>
      <c r="P2305" t="s">
        <v>2067</v>
      </c>
      <c r="Q2305" t="s">
        <v>80</v>
      </c>
      <c r="R2305">
        <v>400</v>
      </c>
      <c r="S2305" t="s">
        <v>79</v>
      </c>
      <c r="T2305" t="s">
        <v>82</v>
      </c>
      <c r="U2305" t="s">
        <v>82</v>
      </c>
      <c r="V2305" t="s">
        <v>2050</v>
      </c>
    </row>
    <row r="2306" spans="1:22" ht="16.5" thickBot="1" x14ac:dyDescent="0.3">
      <c r="A2306" s="15">
        <v>50779</v>
      </c>
      <c r="B2306" s="16" t="s">
        <v>1706</v>
      </c>
      <c r="C2306" s="16" t="s">
        <v>2460</v>
      </c>
      <c r="D2306" s="16">
        <v>265</v>
      </c>
      <c r="E2306" s="16">
        <v>65</v>
      </c>
      <c r="F2306" s="16">
        <v>17</v>
      </c>
      <c r="G2306" s="24" t="s">
        <v>2434</v>
      </c>
      <c r="H2306" s="9" t="s">
        <v>2629</v>
      </c>
      <c r="I2306" t="s">
        <v>77</v>
      </c>
      <c r="J2306" t="s">
        <v>84</v>
      </c>
      <c r="K2306" t="s">
        <v>2005</v>
      </c>
      <c r="L2306" t="s">
        <v>2126</v>
      </c>
      <c r="M2306" t="s">
        <v>2039</v>
      </c>
      <c r="N2306">
        <f t="shared" si="46"/>
        <v>160</v>
      </c>
      <c r="O2306" t="s">
        <v>2053</v>
      </c>
      <c r="P2306" t="s">
        <v>2081</v>
      </c>
      <c r="Q2306" t="s">
        <v>2081</v>
      </c>
      <c r="R2306" t="s">
        <v>2081</v>
      </c>
      <c r="S2306" t="s">
        <v>79</v>
      </c>
      <c r="T2306" t="s">
        <v>82</v>
      </c>
      <c r="U2306" t="s">
        <v>82</v>
      </c>
      <c r="V2306">
        <v>10</v>
      </c>
    </row>
    <row r="2307" spans="1:22" ht="16.5" thickBot="1" x14ac:dyDescent="0.3">
      <c r="A2307" s="15"/>
      <c r="G2307" s="24"/>
      <c r="H2307" s="9" t="s">
        <v>2630</v>
      </c>
    </row>
    <row r="2308" spans="1:22" ht="16.5" thickBot="1" x14ac:dyDescent="0.3">
      <c r="A2308" s="15"/>
      <c r="G2308" s="24"/>
      <c r="H2308" s="9" t="s">
        <v>2631</v>
      </c>
    </row>
    <row r="2309" spans="1:22" ht="16.5" thickBot="1" x14ac:dyDescent="0.3">
      <c r="A2309" s="15" t="s">
        <v>654</v>
      </c>
      <c r="B2309" s="16" t="s">
        <v>75</v>
      </c>
      <c r="C2309" s="16" t="s">
        <v>1858</v>
      </c>
      <c r="D2309" s="16">
        <v>225</v>
      </c>
      <c r="E2309" s="16">
        <v>65</v>
      </c>
      <c r="F2309" s="16">
        <v>16</v>
      </c>
      <c r="G2309" s="24" t="s">
        <v>2288</v>
      </c>
      <c r="I2309" t="s">
        <v>77</v>
      </c>
      <c r="J2309" t="s">
        <v>1994</v>
      </c>
      <c r="K2309" t="s">
        <v>2009</v>
      </c>
      <c r="L2309" t="s">
        <v>2116</v>
      </c>
      <c r="M2309" t="s">
        <v>2044</v>
      </c>
      <c r="N2309">
        <f>IF(M2309="L",120,IF(M2309="M", 130, IF(M2309="N",140, IF(M2309="P",150,IF(M2309="Q",160,IF(M2309="R",170,IF(M2309="S",180,IF(M2309="T",190,IF(M2309="H",210, IF(M2309="V",240,IF(M2309="W",270,IF(M2309="Y",300,"error"))))))))))))</f>
        <v>170</v>
      </c>
      <c r="O2309" t="s">
        <v>2055</v>
      </c>
      <c r="P2309" t="s">
        <v>2081</v>
      </c>
      <c r="Q2309" t="s">
        <v>2081</v>
      </c>
      <c r="R2309" t="s">
        <v>2081</v>
      </c>
      <c r="S2309" t="s">
        <v>79</v>
      </c>
      <c r="T2309" t="s">
        <v>82</v>
      </c>
      <c r="U2309" t="s">
        <v>82</v>
      </c>
      <c r="V2309">
        <v>8</v>
      </c>
    </row>
    <row r="2310" spans="1:22" ht="16.5" thickBot="1" x14ac:dyDescent="0.3">
      <c r="A2310" s="15">
        <v>1025</v>
      </c>
      <c r="B2310" s="16" t="s">
        <v>1705</v>
      </c>
      <c r="C2310" s="16" t="s">
        <v>2521</v>
      </c>
      <c r="D2310" s="16">
        <v>275</v>
      </c>
      <c r="E2310" s="16">
        <v>60</v>
      </c>
      <c r="F2310" s="16">
        <v>18</v>
      </c>
      <c r="G2310" s="24" t="s">
        <v>2522</v>
      </c>
      <c r="I2310" t="s">
        <v>77</v>
      </c>
      <c r="J2310" t="s">
        <v>1720</v>
      </c>
      <c r="K2310">
        <v>111</v>
      </c>
      <c r="L2310">
        <f>VLOOKUP(K2310,Sheet4!$A$2:$B$73,2,FALSE)</f>
        <v>1090</v>
      </c>
      <c r="M2310" t="s">
        <v>2041</v>
      </c>
      <c r="N2310">
        <f>IF(M2310="L",120,IF(M2310="M", 130, IF(M2310="N",140, IF(M2310="P",150,IF(M2310="Q",160,IF(M2310="R",170,IF(M2310="S",180,IF(M2310="T",190,IF(M2310="H",210, IF(M2310="V",240,IF(M2310="W",270,IF(M2310="Y",300,"error"))))))))))))</f>
        <v>210</v>
      </c>
      <c r="O2310" t="s">
        <v>2052</v>
      </c>
      <c r="P2310" t="s">
        <v>80</v>
      </c>
      <c r="Q2310" t="s">
        <v>80</v>
      </c>
      <c r="R2310">
        <v>440</v>
      </c>
      <c r="S2310" t="s">
        <v>79</v>
      </c>
      <c r="T2310" t="s">
        <v>82</v>
      </c>
      <c r="U2310" t="s">
        <v>82</v>
      </c>
      <c r="V2310" t="s">
        <v>2050</v>
      </c>
    </row>
    <row r="2311" spans="1:22" ht="16.5" thickBot="1" x14ac:dyDescent="0.3">
      <c r="A2311" s="15">
        <v>47718</v>
      </c>
      <c r="B2311" s="16" t="s">
        <v>1705</v>
      </c>
      <c r="C2311" s="16" t="s">
        <v>2519</v>
      </c>
      <c r="D2311" s="16">
        <v>285</v>
      </c>
      <c r="E2311" s="16">
        <v>40</v>
      </c>
      <c r="F2311" s="16">
        <v>20</v>
      </c>
      <c r="G2311" s="24" t="s">
        <v>2520</v>
      </c>
      <c r="I2311" t="s">
        <v>77</v>
      </c>
      <c r="J2311" t="s">
        <v>1996</v>
      </c>
      <c r="K2311">
        <v>108</v>
      </c>
      <c r="L2311">
        <f>VLOOKUP(K2311,Sheet4!$A$2:$B$73,2,FALSE)</f>
        <v>1000</v>
      </c>
      <c r="M2311" t="s">
        <v>2040</v>
      </c>
      <c r="N2311">
        <f>IF(M2311="L",120,IF(M2311="M", 130, IF(M2311="N",140, IF(M2311="P",150,IF(M2311="Q",160,IF(M2311="R",170,IF(M2311="S",180,IF(M2311="T",190,IF(M2311="H",210, IF(M2311="V",240,IF(M2311="W",270,IF(M2311="Y",300,"error"))))))))))))</f>
        <v>300</v>
      </c>
      <c r="O2311" t="s">
        <v>85</v>
      </c>
      <c r="P2311" t="s">
        <v>2067</v>
      </c>
      <c r="Q2311" t="s">
        <v>80</v>
      </c>
      <c r="R2311">
        <v>220</v>
      </c>
      <c r="S2311" t="s">
        <v>79</v>
      </c>
      <c r="T2311" t="s">
        <v>2051</v>
      </c>
      <c r="U2311" t="s">
        <v>82</v>
      </c>
      <c r="V2311" t="s">
        <v>2050</v>
      </c>
    </row>
    <row r="2312" spans="1:22" ht="16.5" thickBot="1" x14ac:dyDescent="0.3">
      <c r="A2312" s="15">
        <v>48468</v>
      </c>
      <c r="B2312" s="16" t="s">
        <v>1705</v>
      </c>
      <c r="C2312" s="16" t="s">
        <v>2553</v>
      </c>
      <c r="D2312" s="16">
        <v>275</v>
      </c>
      <c r="E2312" s="16">
        <v>35</v>
      </c>
      <c r="F2312" s="16">
        <v>19</v>
      </c>
      <c r="G2312" s="24" t="s">
        <v>2554</v>
      </c>
      <c r="I2312" t="s">
        <v>1718</v>
      </c>
      <c r="J2312" t="s">
        <v>1996</v>
      </c>
      <c r="K2312">
        <v>100</v>
      </c>
      <c r="L2312">
        <f>VLOOKUP(K2312,Sheet4!$A$2:$B$73,2,FALSE)</f>
        <v>800</v>
      </c>
      <c r="M2312" t="s">
        <v>2040</v>
      </c>
      <c r="N2312">
        <f>IF(M2312="L",120,IF(M2312="M", 130, IF(M2312="N",140, IF(M2312="P",150,IF(M2312="Q",160,IF(M2312="R",170,IF(M2312="S",180,IF(M2312="T",190,IF(M2312="H",210, IF(M2312="V",240,IF(M2312="W",270,IF(M2312="Y",300,"error"))))))))))))</f>
        <v>300</v>
      </c>
      <c r="O2312" t="s">
        <v>85</v>
      </c>
      <c r="P2312" t="s">
        <v>2067</v>
      </c>
      <c r="Q2312" t="s">
        <v>80</v>
      </c>
      <c r="R2312">
        <v>220</v>
      </c>
      <c r="S2312" t="s">
        <v>79</v>
      </c>
      <c r="T2312" t="s">
        <v>82</v>
      </c>
      <c r="U2312" t="s">
        <v>82</v>
      </c>
      <c r="V2312" t="s">
        <v>2050</v>
      </c>
    </row>
    <row r="2313" spans="1:22" ht="16.5" thickBot="1" x14ac:dyDescent="0.3">
      <c r="A2313" s="15">
        <v>52433</v>
      </c>
      <c r="B2313" s="16" t="s">
        <v>1706</v>
      </c>
      <c r="C2313" s="16" t="s">
        <v>2450</v>
      </c>
      <c r="D2313" s="16">
        <v>245</v>
      </c>
      <c r="E2313" s="16">
        <v>65</v>
      </c>
      <c r="F2313" s="16">
        <v>17</v>
      </c>
      <c r="G2313" s="24" t="s">
        <v>2406</v>
      </c>
      <c r="H2313" s="9" t="s">
        <v>2412</v>
      </c>
      <c r="I2313" t="s">
        <v>77</v>
      </c>
      <c r="J2313" t="s">
        <v>84</v>
      </c>
      <c r="K2313" t="s">
        <v>2029</v>
      </c>
      <c r="L2313" t="s">
        <v>2114</v>
      </c>
      <c r="M2313" t="s">
        <v>78</v>
      </c>
      <c r="N2313">
        <f>IF(M2313="L",120,IF(M2313="M", 130, IF(M2313="N",140, IF(M2313="P",150,IF(M2313="Q",160,IF(M2313="R",170,IF(M2313="S",180,IF(M2313="T",190,IF(M2313="H",210, IF(M2313="V",240,IF(M2313="W",270,IF(M2313="Y",300,"error"))))))))))))</f>
        <v>180</v>
      </c>
      <c r="O2313" t="s">
        <v>2055</v>
      </c>
      <c r="P2313" t="s">
        <v>2081</v>
      </c>
      <c r="Q2313" t="s">
        <v>2081</v>
      </c>
      <c r="R2313" t="s">
        <v>2081</v>
      </c>
      <c r="S2313" t="s">
        <v>2638</v>
      </c>
      <c r="T2313" t="s">
        <v>82</v>
      </c>
      <c r="U2313" t="s">
        <v>82</v>
      </c>
      <c r="V2313">
        <v>8</v>
      </c>
    </row>
    <row r="2314" spans="1:22" ht="16.5" thickBot="1" x14ac:dyDescent="0.3">
      <c r="A2314" s="15"/>
      <c r="G2314" s="24"/>
      <c r="H2314" s="9" t="s">
        <v>2413</v>
      </c>
    </row>
    <row r="2315" spans="1:22" ht="16.5" thickBot="1" x14ac:dyDescent="0.3">
      <c r="A2315" s="15"/>
      <c r="G2315" s="24"/>
      <c r="H2315" s="9" t="s">
        <v>2414</v>
      </c>
    </row>
    <row r="2316" spans="1:22" ht="16.5" thickBot="1" x14ac:dyDescent="0.3">
      <c r="A2316" s="15" t="s">
        <v>894</v>
      </c>
      <c r="B2316" s="16" t="s">
        <v>1703</v>
      </c>
      <c r="C2316" s="16" t="s">
        <v>1913</v>
      </c>
      <c r="D2316" s="16">
        <v>225</v>
      </c>
      <c r="E2316" s="16">
        <v>40</v>
      </c>
      <c r="F2316" s="16">
        <v>18</v>
      </c>
      <c r="G2316" s="24" t="s">
        <v>2163</v>
      </c>
      <c r="H2316" s="9" t="s">
        <v>2755</v>
      </c>
      <c r="I2316" t="s">
        <v>1718</v>
      </c>
      <c r="J2316" t="s">
        <v>1719</v>
      </c>
      <c r="K2316">
        <v>92</v>
      </c>
      <c r="L2316">
        <f>VLOOKUP(K2316,Sheet4!$A$2:$B$73,2,FALSE)</f>
        <v>630</v>
      </c>
      <c r="M2316" t="s">
        <v>2040</v>
      </c>
      <c r="N2316">
        <f t="shared" ref="N2316:N2363" si="47">IF(M2316="L",120,IF(M2316="M", 130, IF(M2316="N",140, IF(M2316="P",150,IF(M2316="Q",160,IF(M2316="R",170,IF(M2316="S",180,IF(M2316="T",190,IF(M2316="H",210, IF(M2316="V",240,IF(M2316="W",270,IF(M2316="Y",300,"error"))))))))))))</f>
        <v>300</v>
      </c>
      <c r="O2316" t="s">
        <v>85</v>
      </c>
      <c r="P2316" t="s">
        <v>80</v>
      </c>
      <c r="Q2316" t="s">
        <v>80</v>
      </c>
      <c r="R2316">
        <v>140</v>
      </c>
      <c r="S2316" t="s">
        <v>79</v>
      </c>
      <c r="T2316" t="s">
        <v>2051</v>
      </c>
      <c r="U2316" t="s">
        <v>82</v>
      </c>
      <c r="V2316" t="s">
        <v>2050</v>
      </c>
    </row>
    <row r="2317" spans="1:22" ht="16.5" thickBot="1" x14ac:dyDescent="0.3">
      <c r="A2317" s="15"/>
      <c r="G2317" s="24"/>
      <c r="H2317" s="9" t="s">
        <v>2756</v>
      </c>
    </row>
    <row r="2318" spans="1:22" ht="16.5" thickBot="1" x14ac:dyDescent="0.3">
      <c r="A2318" s="15"/>
      <c r="G2318" s="24"/>
      <c r="H2318" s="9" t="s">
        <v>2757</v>
      </c>
    </row>
    <row r="2319" spans="1:22" ht="16.5" thickBot="1" x14ac:dyDescent="0.3">
      <c r="A2319" s="15" t="s">
        <v>1214</v>
      </c>
      <c r="B2319" s="16" t="s">
        <v>1707</v>
      </c>
      <c r="C2319" s="16" t="s">
        <v>1820</v>
      </c>
      <c r="D2319" s="16">
        <v>215</v>
      </c>
      <c r="E2319" s="16">
        <v>70</v>
      </c>
      <c r="F2319" s="16">
        <v>16</v>
      </c>
      <c r="G2319" s="24" t="s">
        <v>2359</v>
      </c>
      <c r="I2319" t="s">
        <v>77</v>
      </c>
      <c r="J2319" t="s">
        <v>1719</v>
      </c>
      <c r="K2319">
        <v>100</v>
      </c>
      <c r="L2319">
        <f>VLOOKUP(K2319,Sheet4!$A$2:$B$73,2,FALSE)</f>
        <v>800</v>
      </c>
      <c r="M2319" t="s">
        <v>2041</v>
      </c>
      <c r="N2319">
        <f t="shared" si="47"/>
        <v>210</v>
      </c>
      <c r="O2319" t="s">
        <v>2052</v>
      </c>
      <c r="P2319" t="s">
        <v>80</v>
      </c>
      <c r="Q2319" t="s">
        <v>81</v>
      </c>
      <c r="R2319">
        <v>460</v>
      </c>
      <c r="S2319" t="s">
        <v>79</v>
      </c>
      <c r="T2319" t="s">
        <v>82</v>
      </c>
      <c r="U2319" t="s">
        <v>82</v>
      </c>
      <c r="V2319" t="s">
        <v>2050</v>
      </c>
    </row>
    <row r="2320" spans="1:22" ht="16.5" thickBot="1" x14ac:dyDescent="0.3">
      <c r="A2320" s="15" t="s">
        <v>1215</v>
      </c>
      <c r="B2320" s="16" t="s">
        <v>1697</v>
      </c>
      <c r="C2320" s="16" t="s">
        <v>1856</v>
      </c>
      <c r="D2320" s="16">
        <v>225</v>
      </c>
      <c r="E2320" s="16">
        <v>55</v>
      </c>
      <c r="F2320" s="16">
        <v>17</v>
      </c>
      <c r="G2320" s="24" t="s">
        <v>2180</v>
      </c>
      <c r="H2320" s="9" t="s">
        <v>2825</v>
      </c>
      <c r="I2320" t="s">
        <v>1718</v>
      </c>
      <c r="J2320" t="s">
        <v>1720</v>
      </c>
      <c r="K2320">
        <v>97</v>
      </c>
      <c r="L2320">
        <f>VLOOKUP(K2320,Sheet4!$A$2:$B$73,2,FALSE)</f>
        <v>730</v>
      </c>
      <c r="M2320" t="s">
        <v>2045</v>
      </c>
      <c r="N2320">
        <f t="shared" si="47"/>
        <v>190</v>
      </c>
      <c r="O2320" t="s">
        <v>2052</v>
      </c>
      <c r="P2320" t="s">
        <v>80</v>
      </c>
      <c r="Q2320" t="s">
        <v>80</v>
      </c>
      <c r="R2320">
        <v>780</v>
      </c>
      <c r="S2320" t="s">
        <v>79</v>
      </c>
      <c r="T2320" t="s">
        <v>82</v>
      </c>
      <c r="U2320" t="s">
        <v>82</v>
      </c>
      <c r="V2320">
        <v>4</v>
      </c>
    </row>
    <row r="2321" spans="1:22" ht="16.5" thickBot="1" x14ac:dyDescent="0.3">
      <c r="A2321" s="15"/>
      <c r="G2321" s="24"/>
      <c r="H2321" s="9" t="s">
        <v>2826</v>
      </c>
    </row>
    <row r="2322" spans="1:22" ht="16.5" thickBot="1" x14ac:dyDescent="0.3">
      <c r="A2322" s="15"/>
      <c r="G2322" s="24"/>
      <c r="H2322" s="9" t="s">
        <v>2827</v>
      </c>
    </row>
    <row r="2323" spans="1:22" ht="16.5" thickBot="1" x14ac:dyDescent="0.3">
      <c r="A2323" s="15" t="s">
        <v>1216</v>
      </c>
      <c r="B2323" s="16" t="s">
        <v>1697</v>
      </c>
      <c r="C2323" s="30" t="s">
        <v>1925</v>
      </c>
      <c r="D2323" s="16">
        <v>245</v>
      </c>
      <c r="E2323" s="16">
        <v>70</v>
      </c>
      <c r="F2323" s="16">
        <v>16</v>
      </c>
      <c r="G2323" s="24" t="s">
        <v>2189</v>
      </c>
      <c r="H2323" s="9" t="s">
        <v>2843</v>
      </c>
      <c r="I2323" t="s">
        <v>77</v>
      </c>
      <c r="J2323" t="s">
        <v>84</v>
      </c>
      <c r="K2323">
        <v>107</v>
      </c>
      <c r="L2323">
        <f>VLOOKUP(K2323,Sheet4!$A$2:$B$73,2,FALSE)</f>
        <v>975</v>
      </c>
      <c r="M2323" t="s">
        <v>78</v>
      </c>
      <c r="N2323">
        <f t="shared" si="47"/>
        <v>180</v>
      </c>
      <c r="O2323" t="s">
        <v>2052</v>
      </c>
      <c r="P2323" t="s">
        <v>80</v>
      </c>
      <c r="Q2323" t="s">
        <v>80</v>
      </c>
      <c r="R2323">
        <v>440</v>
      </c>
      <c r="S2323" t="s">
        <v>79</v>
      </c>
      <c r="T2323" t="s">
        <v>82</v>
      </c>
      <c r="U2323" t="s">
        <v>82</v>
      </c>
      <c r="V2323" t="s">
        <v>2050</v>
      </c>
    </row>
    <row r="2324" spans="1:22" ht="16.5" thickBot="1" x14ac:dyDescent="0.3">
      <c r="A2324" s="15"/>
      <c r="C2324" s="30"/>
      <c r="G2324" s="24"/>
      <c r="H2324" s="9" t="s">
        <v>2844</v>
      </c>
    </row>
    <row r="2325" spans="1:22" ht="16.5" thickBot="1" x14ac:dyDescent="0.3">
      <c r="A2325" s="15"/>
      <c r="C2325" s="30"/>
      <c r="G2325" s="24"/>
      <c r="H2325" s="9" t="s">
        <v>2845</v>
      </c>
    </row>
    <row r="2326" spans="1:22" ht="16.5" thickBot="1" x14ac:dyDescent="0.3">
      <c r="A2326" s="15" t="s">
        <v>1217</v>
      </c>
      <c r="B2326" s="16" t="s">
        <v>1697</v>
      </c>
      <c r="C2326" s="16" t="s">
        <v>1766</v>
      </c>
      <c r="D2326" s="16">
        <v>285</v>
      </c>
      <c r="E2326" s="16">
        <v>75</v>
      </c>
      <c r="F2326" s="16">
        <v>16</v>
      </c>
      <c r="G2326" s="24" t="s">
        <v>2191</v>
      </c>
      <c r="H2326" s="9" t="s">
        <v>2849</v>
      </c>
      <c r="I2326" t="s">
        <v>77</v>
      </c>
      <c r="J2326" t="s">
        <v>84</v>
      </c>
      <c r="K2326" t="s">
        <v>2014</v>
      </c>
      <c r="L2326" t="s">
        <v>2129</v>
      </c>
      <c r="M2326" t="s">
        <v>2044</v>
      </c>
      <c r="N2326">
        <f t="shared" si="47"/>
        <v>170</v>
      </c>
      <c r="O2326" t="s">
        <v>2053</v>
      </c>
      <c r="P2326" t="s">
        <v>2081</v>
      </c>
      <c r="Q2326" t="s">
        <v>2081</v>
      </c>
      <c r="R2326" t="s">
        <v>2081</v>
      </c>
      <c r="S2326" t="s">
        <v>79</v>
      </c>
      <c r="T2326" t="s">
        <v>82</v>
      </c>
      <c r="U2326" t="s">
        <v>82</v>
      </c>
      <c r="V2326">
        <v>10</v>
      </c>
    </row>
    <row r="2327" spans="1:22" ht="16.5" thickBot="1" x14ac:dyDescent="0.3">
      <c r="A2327" s="15"/>
      <c r="G2327" s="24"/>
      <c r="H2327" s="9" t="s">
        <v>2850</v>
      </c>
    </row>
    <row r="2328" spans="1:22" ht="16.5" thickBot="1" x14ac:dyDescent="0.3">
      <c r="A2328" s="15"/>
      <c r="G2328" s="24"/>
      <c r="H2328" s="9" t="s">
        <v>2851</v>
      </c>
    </row>
    <row r="2329" spans="1:22" ht="16.5" thickBot="1" x14ac:dyDescent="0.3">
      <c r="A2329" s="15" t="s">
        <v>1218</v>
      </c>
      <c r="B2329" s="16" t="s">
        <v>1701</v>
      </c>
      <c r="C2329" s="16" t="s">
        <v>1944</v>
      </c>
      <c r="D2329" s="16">
        <v>245</v>
      </c>
      <c r="E2329" s="16">
        <v>70</v>
      </c>
      <c r="F2329" s="16">
        <v>17</v>
      </c>
      <c r="G2329" s="24" t="s">
        <v>2358</v>
      </c>
      <c r="I2329" t="s">
        <v>77</v>
      </c>
      <c r="J2329" t="s">
        <v>1719</v>
      </c>
      <c r="K2329">
        <v>119</v>
      </c>
      <c r="L2329">
        <f>VLOOKUP(K2329,Sheet4!$A$2:$B$73,2,FALSE)</f>
        <v>1360</v>
      </c>
      <c r="M2329" t="s">
        <v>2044</v>
      </c>
      <c r="N2329">
        <f t="shared" si="47"/>
        <v>170</v>
      </c>
      <c r="O2329" t="s">
        <v>2053</v>
      </c>
      <c r="P2329" t="s">
        <v>2081</v>
      </c>
      <c r="Q2329" t="s">
        <v>2081</v>
      </c>
      <c r="R2329" t="s">
        <v>2081</v>
      </c>
      <c r="S2329" t="s">
        <v>79</v>
      </c>
      <c r="T2329" t="s">
        <v>82</v>
      </c>
      <c r="U2329" t="s">
        <v>82</v>
      </c>
      <c r="V2329">
        <v>10</v>
      </c>
    </row>
    <row r="2330" spans="1:22" ht="16.5" thickBot="1" x14ac:dyDescent="0.3">
      <c r="A2330" s="15" t="s">
        <v>1219</v>
      </c>
      <c r="B2330" s="16" t="s">
        <v>1700</v>
      </c>
      <c r="C2330" s="16" t="s">
        <v>1945</v>
      </c>
      <c r="D2330" s="16">
        <v>235</v>
      </c>
      <c r="E2330" s="16">
        <v>40</v>
      </c>
      <c r="F2330" s="16">
        <v>19</v>
      </c>
      <c r="G2330" s="24" t="s">
        <v>2219</v>
      </c>
      <c r="I2330" t="s">
        <v>1718</v>
      </c>
      <c r="J2330" t="s">
        <v>1719</v>
      </c>
      <c r="K2330">
        <v>92</v>
      </c>
      <c r="L2330">
        <f>VLOOKUP(K2330,Sheet4!$A$2:$B$73,2,FALSE)</f>
        <v>630</v>
      </c>
      <c r="M2330" t="s">
        <v>2040</v>
      </c>
      <c r="N2330">
        <f t="shared" si="47"/>
        <v>300</v>
      </c>
      <c r="O2330" t="s">
        <v>2052</v>
      </c>
      <c r="P2330" t="s">
        <v>2067</v>
      </c>
      <c r="Q2330" t="s">
        <v>80</v>
      </c>
      <c r="R2330">
        <v>220</v>
      </c>
      <c r="S2330" t="s">
        <v>79</v>
      </c>
      <c r="T2330" t="s">
        <v>2051</v>
      </c>
      <c r="U2330" t="s">
        <v>82</v>
      </c>
      <c r="V2330" t="s">
        <v>2050</v>
      </c>
    </row>
    <row r="2331" spans="1:22" ht="16.5" thickBot="1" x14ac:dyDescent="0.3">
      <c r="A2331" s="15" t="s">
        <v>1220</v>
      </c>
      <c r="B2331" s="16" t="s">
        <v>1699</v>
      </c>
      <c r="C2331" s="16" t="s">
        <v>1747</v>
      </c>
      <c r="D2331" s="16">
        <v>245</v>
      </c>
      <c r="E2331" s="16">
        <v>65</v>
      </c>
      <c r="F2331" s="16">
        <v>17</v>
      </c>
      <c r="G2331" s="24" t="s">
        <v>2375</v>
      </c>
      <c r="I2331" t="s">
        <v>77</v>
      </c>
      <c r="J2331" t="s">
        <v>1719</v>
      </c>
      <c r="K2331">
        <v>107</v>
      </c>
      <c r="L2331">
        <f>VLOOKUP(K2331,Sheet4!$A$2:$B$73,2,FALSE)</f>
        <v>975</v>
      </c>
      <c r="M2331" t="s">
        <v>78</v>
      </c>
      <c r="N2331">
        <f t="shared" si="47"/>
        <v>180</v>
      </c>
      <c r="O2331" t="s">
        <v>2052</v>
      </c>
      <c r="P2331" t="s">
        <v>80</v>
      </c>
      <c r="Q2331" t="s">
        <v>81</v>
      </c>
      <c r="R2331">
        <v>500</v>
      </c>
      <c r="S2331" t="s">
        <v>2640</v>
      </c>
      <c r="T2331" t="s">
        <v>82</v>
      </c>
      <c r="U2331" t="s">
        <v>82</v>
      </c>
      <c r="V2331">
        <v>4</v>
      </c>
    </row>
    <row r="2332" spans="1:22" ht="16.5" thickBot="1" x14ac:dyDescent="0.3">
      <c r="A2332" s="15" t="s">
        <v>1221</v>
      </c>
      <c r="B2332" s="16" t="s">
        <v>1702</v>
      </c>
      <c r="C2332" s="16" t="s">
        <v>1822</v>
      </c>
      <c r="D2332" s="16">
        <v>255</v>
      </c>
      <c r="E2332" s="16">
        <v>35</v>
      </c>
      <c r="F2332" s="16">
        <v>18</v>
      </c>
      <c r="G2332" s="24" t="s">
        <v>2334</v>
      </c>
      <c r="H2332" s="9" t="s">
        <v>2935</v>
      </c>
      <c r="I2332" t="s">
        <v>1718</v>
      </c>
      <c r="J2332" t="s">
        <v>1996</v>
      </c>
      <c r="K2332">
        <v>94</v>
      </c>
      <c r="L2332">
        <f>VLOOKUP(K2332,Sheet4!$A$2:$B$73,2,FALSE)</f>
        <v>670</v>
      </c>
      <c r="M2332" t="s">
        <v>2040</v>
      </c>
      <c r="N2332">
        <f t="shared" si="47"/>
        <v>300</v>
      </c>
      <c r="O2332" t="s">
        <v>85</v>
      </c>
      <c r="P2332" t="s">
        <v>2067</v>
      </c>
      <c r="Q2332" t="s">
        <v>80</v>
      </c>
      <c r="R2332">
        <v>240</v>
      </c>
      <c r="S2332" t="s">
        <v>79</v>
      </c>
      <c r="T2332" t="s">
        <v>2051</v>
      </c>
      <c r="U2332" t="s">
        <v>82</v>
      </c>
      <c r="V2332" t="s">
        <v>2050</v>
      </c>
    </row>
    <row r="2333" spans="1:22" ht="16.5" thickBot="1" x14ac:dyDescent="0.3">
      <c r="A2333" s="15"/>
      <c r="G2333" s="24"/>
      <c r="H2333" s="9" t="s">
        <v>2936</v>
      </c>
    </row>
    <row r="2334" spans="1:22" ht="16.5" thickBot="1" x14ac:dyDescent="0.3">
      <c r="A2334" s="15"/>
      <c r="G2334" s="24"/>
      <c r="H2334" s="9" t="s">
        <v>2937</v>
      </c>
    </row>
    <row r="2335" spans="1:22" ht="16.5" thickBot="1" x14ac:dyDescent="0.3">
      <c r="A2335" s="15" t="s">
        <v>1222</v>
      </c>
      <c r="B2335" s="16" t="s">
        <v>1702</v>
      </c>
      <c r="C2335" s="16" t="s">
        <v>1788</v>
      </c>
      <c r="D2335" s="16">
        <v>215</v>
      </c>
      <c r="E2335" s="16">
        <v>65</v>
      </c>
      <c r="F2335" s="16">
        <v>16</v>
      </c>
      <c r="G2335" s="24" t="s">
        <v>2320</v>
      </c>
      <c r="H2335" s="9" t="s">
        <v>2914</v>
      </c>
      <c r="I2335" t="s">
        <v>77</v>
      </c>
      <c r="J2335" t="s">
        <v>1719</v>
      </c>
      <c r="K2335">
        <v>98</v>
      </c>
      <c r="L2335">
        <f>VLOOKUP(K2335,Sheet4!$A$2:$B$73,2,FALSE)</f>
        <v>750</v>
      </c>
      <c r="M2335" t="s">
        <v>2041</v>
      </c>
      <c r="N2335">
        <f t="shared" si="47"/>
        <v>210</v>
      </c>
      <c r="O2335" t="s">
        <v>2052</v>
      </c>
      <c r="P2335" t="s">
        <v>80</v>
      </c>
      <c r="Q2335" t="s">
        <v>80</v>
      </c>
      <c r="R2335">
        <v>420</v>
      </c>
      <c r="S2335" t="s">
        <v>79</v>
      </c>
      <c r="T2335" t="s">
        <v>82</v>
      </c>
      <c r="U2335" t="s">
        <v>82</v>
      </c>
      <c r="V2335" t="s">
        <v>2050</v>
      </c>
    </row>
    <row r="2336" spans="1:22" ht="16.5" thickBot="1" x14ac:dyDescent="0.3">
      <c r="A2336" s="15"/>
      <c r="G2336" s="24"/>
      <c r="H2336" s="9" t="s">
        <v>2915</v>
      </c>
    </row>
    <row r="2337" spans="1:22" ht="16.5" thickBot="1" x14ac:dyDescent="0.3">
      <c r="A2337" s="15"/>
      <c r="G2337" s="24"/>
      <c r="H2337" s="9" t="s">
        <v>2916</v>
      </c>
    </row>
    <row r="2338" spans="1:22" ht="16.5" thickBot="1" x14ac:dyDescent="0.3">
      <c r="A2338" s="15" t="s">
        <v>1223</v>
      </c>
      <c r="B2338" s="16" t="s">
        <v>1701</v>
      </c>
      <c r="C2338" s="16" t="s">
        <v>1946</v>
      </c>
      <c r="D2338" s="16">
        <v>9.5</v>
      </c>
      <c r="E2338" s="16">
        <v>90</v>
      </c>
      <c r="F2338" s="16">
        <v>15</v>
      </c>
      <c r="G2338" s="24" t="s">
        <v>2341</v>
      </c>
      <c r="I2338" t="s">
        <v>77</v>
      </c>
      <c r="J2338" t="s">
        <v>1719</v>
      </c>
      <c r="K2338">
        <v>104</v>
      </c>
      <c r="L2338">
        <f>VLOOKUP(K2338,Sheet4!$A$2:$B$73,2,FALSE)</f>
        <v>900</v>
      </c>
      <c r="M2338" t="s">
        <v>2044</v>
      </c>
      <c r="N2338">
        <f t="shared" si="47"/>
        <v>170</v>
      </c>
      <c r="O2338" t="s">
        <v>2054</v>
      </c>
      <c r="P2338" t="s">
        <v>2081</v>
      </c>
      <c r="Q2338" t="s">
        <v>2081</v>
      </c>
      <c r="R2338" t="s">
        <v>2081</v>
      </c>
      <c r="S2338" t="s">
        <v>2640</v>
      </c>
      <c r="T2338" t="s">
        <v>82</v>
      </c>
      <c r="U2338" t="s">
        <v>82</v>
      </c>
      <c r="V2338">
        <v>6</v>
      </c>
    </row>
    <row r="2339" spans="1:22" ht="16.5" thickBot="1" x14ac:dyDescent="0.3">
      <c r="A2339" s="15" t="s">
        <v>1224</v>
      </c>
      <c r="B2339" s="16" t="s">
        <v>1700</v>
      </c>
      <c r="C2339" s="16" t="s">
        <v>1731</v>
      </c>
      <c r="D2339" s="16">
        <v>285</v>
      </c>
      <c r="E2339" s="16">
        <v>35</v>
      </c>
      <c r="F2339" s="16">
        <v>20</v>
      </c>
      <c r="G2339" s="24" t="s">
        <v>2219</v>
      </c>
      <c r="I2339" t="s">
        <v>1718</v>
      </c>
      <c r="J2339" t="s">
        <v>1719</v>
      </c>
      <c r="K2339">
        <v>100</v>
      </c>
      <c r="L2339">
        <f>VLOOKUP(K2339,Sheet4!$A$2:$B$73,2,FALSE)</f>
        <v>800</v>
      </c>
      <c r="M2339" t="s">
        <v>2040</v>
      </c>
      <c r="N2339">
        <f t="shared" si="47"/>
        <v>300</v>
      </c>
      <c r="O2339" t="s">
        <v>2052</v>
      </c>
      <c r="P2339" t="s">
        <v>2067</v>
      </c>
      <c r="Q2339" t="s">
        <v>80</v>
      </c>
      <c r="R2339">
        <v>220</v>
      </c>
      <c r="S2339" t="s">
        <v>79</v>
      </c>
      <c r="T2339" t="s">
        <v>82</v>
      </c>
      <c r="U2339" t="s">
        <v>82</v>
      </c>
      <c r="V2339" t="s">
        <v>2050</v>
      </c>
    </row>
    <row r="2340" spans="1:22" ht="16.5" thickBot="1" x14ac:dyDescent="0.3">
      <c r="A2340" s="15" t="s">
        <v>1225</v>
      </c>
      <c r="B2340" s="16" t="s">
        <v>1698</v>
      </c>
      <c r="C2340" s="16" t="s">
        <v>1947</v>
      </c>
      <c r="D2340" s="16">
        <v>185</v>
      </c>
      <c r="E2340" s="16">
        <v>90</v>
      </c>
      <c r="F2340" s="16">
        <v>14</v>
      </c>
      <c r="G2340" s="24" t="s">
        <v>2370</v>
      </c>
      <c r="I2340" t="s">
        <v>77</v>
      </c>
      <c r="J2340" t="s">
        <v>1719</v>
      </c>
      <c r="K2340" t="s">
        <v>1997</v>
      </c>
      <c r="L2340" t="s">
        <v>2101</v>
      </c>
      <c r="M2340" t="s">
        <v>2039</v>
      </c>
      <c r="N2340">
        <f t="shared" si="47"/>
        <v>160</v>
      </c>
      <c r="O2340" t="s">
        <v>2054</v>
      </c>
      <c r="P2340" t="s">
        <v>2081</v>
      </c>
      <c r="Q2340" t="s">
        <v>2081</v>
      </c>
      <c r="R2340" t="s">
        <v>2081</v>
      </c>
      <c r="S2340" t="s">
        <v>79</v>
      </c>
      <c r="T2340" t="s">
        <v>82</v>
      </c>
      <c r="U2340" t="s">
        <v>82</v>
      </c>
      <c r="V2340">
        <v>6</v>
      </c>
    </row>
    <row r="2341" spans="1:22" ht="16.5" thickBot="1" x14ac:dyDescent="0.3">
      <c r="A2341" s="15" t="s">
        <v>1226</v>
      </c>
      <c r="B2341" s="16" t="s">
        <v>75</v>
      </c>
      <c r="C2341" s="16" t="s">
        <v>1786</v>
      </c>
      <c r="D2341" s="16">
        <v>225</v>
      </c>
      <c r="E2341" s="16">
        <v>55</v>
      </c>
      <c r="F2341" s="16">
        <v>17</v>
      </c>
      <c r="G2341" s="24" t="s">
        <v>2242</v>
      </c>
      <c r="I2341" t="s">
        <v>1718</v>
      </c>
      <c r="J2341" t="s">
        <v>1720</v>
      </c>
      <c r="K2341">
        <v>97</v>
      </c>
      <c r="L2341">
        <f>VLOOKUP(K2341,Sheet4!$A$2:$B$73,2,FALSE)</f>
        <v>730</v>
      </c>
      <c r="M2341" t="s">
        <v>2042</v>
      </c>
      <c r="N2341">
        <f t="shared" si="47"/>
        <v>240</v>
      </c>
      <c r="O2341" t="s">
        <v>2052</v>
      </c>
      <c r="P2341" t="s">
        <v>80</v>
      </c>
      <c r="Q2341" t="s">
        <v>81</v>
      </c>
      <c r="R2341">
        <v>640</v>
      </c>
      <c r="S2341" t="s">
        <v>79</v>
      </c>
      <c r="T2341" t="s">
        <v>82</v>
      </c>
      <c r="U2341" t="s">
        <v>82</v>
      </c>
      <c r="V2341" t="s">
        <v>2050</v>
      </c>
    </row>
    <row r="2342" spans="1:22" ht="16.5" thickBot="1" x14ac:dyDescent="0.3">
      <c r="A2342" s="15" t="s">
        <v>1227</v>
      </c>
      <c r="B2342" s="16" t="s">
        <v>1700</v>
      </c>
      <c r="C2342" s="16" t="s">
        <v>1948</v>
      </c>
      <c r="D2342" s="16">
        <v>265</v>
      </c>
      <c r="E2342" s="16">
        <v>35</v>
      </c>
      <c r="F2342" s="16">
        <v>19</v>
      </c>
      <c r="G2342" s="24" t="s">
        <v>2219</v>
      </c>
      <c r="I2342" t="s">
        <v>1718</v>
      </c>
      <c r="J2342" t="s">
        <v>1719</v>
      </c>
      <c r="K2342">
        <v>94</v>
      </c>
      <c r="L2342">
        <f>VLOOKUP(K2342,Sheet4!$A$2:$B$73,2,FALSE)</f>
        <v>670</v>
      </c>
      <c r="M2342" t="s">
        <v>2040</v>
      </c>
      <c r="N2342">
        <f t="shared" si="47"/>
        <v>300</v>
      </c>
      <c r="O2342" t="s">
        <v>2052</v>
      </c>
      <c r="P2342" t="s">
        <v>2067</v>
      </c>
      <c r="Q2342" t="s">
        <v>80</v>
      </c>
      <c r="R2342">
        <v>220</v>
      </c>
      <c r="S2342" t="s">
        <v>79</v>
      </c>
      <c r="T2342" t="s">
        <v>2051</v>
      </c>
      <c r="U2342" t="s">
        <v>82</v>
      </c>
      <c r="V2342" t="s">
        <v>2050</v>
      </c>
    </row>
    <row r="2343" spans="1:22" ht="16.5" thickBot="1" x14ac:dyDescent="0.3">
      <c r="A2343" s="15" t="s">
        <v>1228</v>
      </c>
      <c r="B2343" s="16" t="s">
        <v>1700</v>
      </c>
      <c r="C2343" s="16" t="s">
        <v>1881</v>
      </c>
      <c r="D2343" s="16">
        <v>10.5</v>
      </c>
      <c r="E2343" s="16">
        <v>80</v>
      </c>
      <c r="F2343" s="16">
        <v>15</v>
      </c>
      <c r="G2343" s="24" t="s">
        <v>2100</v>
      </c>
      <c r="I2343" t="s">
        <v>77</v>
      </c>
      <c r="J2343" t="s">
        <v>1719</v>
      </c>
      <c r="K2343">
        <v>109</v>
      </c>
      <c r="L2343">
        <f>VLOOKUP(K2343,Sheet4!$A$2:$B$73,2,FALSE)</f>
        <v>1030</v>
      </c>
      <c r="M2343" t="s">
        <v>2039</v>
      </c>
      <c r="N2343">
        <f t="shared" si="47"/>
        <v>160</v>
      </c>
      <c r="O2343" t="s">
        <v>2054</v>
      </c>
      <c r="P2343" t="s">
        <v>2081</v>
      </c>
      <c r="Q2343" t="s">
        <v>2081</v>
      </c>
      <c r="R2343" t="s">
        <v>2081</v>
      </c>
      <c r="S2343" t="s">
        <v>79</v>
      </c>
      <c r="T2343" t="s">
        <v>82</v>
      </c>
      <c r="U2343" t="s">
        <v>82</v>
      </c>
      <c r="V2343">
        <v>6</v>
      </c>
    </row>
    <row r="2344" spans="1:22" ht="16.5" thickBot="1" x14ac:dyDescent="0.3">
      <c r="A2344" s="15" t="s">
        <v>1229</v>
      </c>
      <c r="B2344" s="16" t="s">
        <v>1700</v>
      </c>
      <c r="C2344" s="16" t="s">
        <v>1731</v>
      </c>
      <c r="D2344" s="16">
        <v>225</v>
      </c>
      <c r="E2344" s="16">
        <v>35</v>
      </c>
      <c r="F2344" s="16">
        <v>20</v>
      </c>
      <c r="G2344" s="24" t="s">
        <v>2219</v>
      </c>
      <c r="I2344" t="s">
        <v>1718</v>
      </c>
      <c r="J2344" t="s">
        <v>1719</v>
      </c>
      <c r="K2344">
        <v>90</v>
      </c>
      <c r="L2344">
        <f>VLOOKUP(K2344,Sheet4!$A$2:$B$73,2,FALSE)</f>
        <v>600</v>
      </c>
      <c r="M2344" t="s">
        <v>2040</v>
      </c>
      <c r="N2344">
        <f t="shared" si="47"/>
        <v>300</v>
      </c>
      <c r="O2344" t="s">
        <v>85</v>
      </c>
      <c r="P2344" t="s">
        <v>2067</v>
      </c>
      <c r="Q2344" t="s">
        <v>80</v>
      </c>
      <c r="R2344">
        <v>220</v>
      </c>
      <c r="S2344" t="s">
        <v>79</v>
      </c>
      <c r="T2344" t="s">
        <v>82</v>
      </c>
      <c r="U2344" t="s">
        <v>2051</v>
      </c>
      <c r="V2344" t="s">
        <v>2050</v>
      </c>
    </row>
    <row r="2345" spans="1:22" ht="16.5" thickBot="1" x14ac:dyDescent="0.3">
      <c r="A2345" s="15" t="s">
        <v>1230</v>
      </c>
      <c r="B2345" s="16" t="s">
        <v>1700</v>
      </c>
      <c r="C2345" s="16" t="s">
        <v>1817</v>
      </c>
      <c r="D2345" s="16">
        <v>235</v>
      </c>
      <c r="E2345" s="16">
        <v>65</v>
      </c>
      <c r="F2345" s="16">
        <v>17</v>
      </c>
      <c r="G2345" s="24" t="s">
        <v>2229</v>
      </c>
      <c r="I2345" t="s">
        <v>77</v>
      </c>
      <c r="J2345" t="s">
        <v>84</v>
      </c>
      <c r="K2345">
        <v>108</v>
      </c>
      <c r="L2345">
        <f>VLOOKUP(K2345,Sheet4!$A$2:$B$73,2,FALSE)</f>
        <v>1000</v>
      </c>
      <c r="M2345" t="s">
        <v>2041</v>
      </c>
      <c r="N2345">
        <f t="shared" si="47"/>
        <v>210</v>
      </c>
      <c r="O2345" t="s">
        <v>85</v>
      </c>
      <c r="P2345" t="s">
        <v>80</v>
      </c>
      <c r="Q2345" t="s">
        <v>81</v>
      </c>
      <c r="R2345">
        <v>640</v>
      </c>
      <c r="S2345" t="s">
        <v>79</v>
      </c>
      <c r="T2345" t="s">
        <v>82</v>
      </c>
      <c r="U2345" t="s">
        <v>82</v>
      </c>
      <c r="V2345" t="s">
        <v>2050</v>
      </c>
    </row>
    <row r="2346" spans="1:22" ht="16.5" thickBot="1" x14ac:dyDescent="0.3">
      <c r="A2346" s="15" t="s">
        <v>1232</v>
      </c>
      <c r="B2346" s="16" t="s">
        <v>1700</v>
      </c>
      <c r="C2346" s="16" t="s">
        <v>1731</v>
      </c>
      <c r="D2346" s="16">
        <v>225</v>
      </c>
      <c r="E2346" s="16">
        <v>40</v>
      </c>
      <c r="F2346" s="16">
        <v>19</v>
      </c>
      <c r="G2346" s="24" t="s">
        <v>2219</v>
      </c>
      <c r="I2346" t="s">
        <v>1718</v>
      </c>
      <c r="J2346" t="s">
        <v>1719</v>
      </c>
      <c r="K2346">
        <v>93</v>
      </c>
      <c r="L2346">
        <f>VLOOKUP(K2346,Sheet4!$A$2:$B$73,2,FALSE)</f>
        <v>650</v>
      </c>
      <c r="M2346" t="s">
        <v>2040</v>
      </c>
      <c r="N2346">
        <f t="shared" si="47"/>
        <v>300</v>
      </c>
      <c r="O2346" t="s">
        <v>85</v>
      </c>
      <c r="P2346" t="s">
        <v>2067</v>
      </c>
      <c r="Q2346" t="s">
        <v>80</v>
      </c>
      <c r="R2346">
        <v>220</v>
      </c>
      <c r="S2346" t="s">
        <v>79</v>
      </c>
      <c r="T2346" t="s">
        <v>82</v>
      </c>
      <c r="U2346" t="s">
        <v>82</v>
      </c>
      <c r="V2346" t="s">
        <v>2050</v>
      </c>
    </row>
    <row r="2347" spans="1:22" ht="16.5" thickBot="1" x14ac:dyDescent="0.3">
      <c r="A2347" s="15" t="s">
        <v>1679</v>
      </c>
      <c r="B2347" s="16" t="s">
        <v>75</v>
      </c>
      <c r="C2347" s="16" t="s">
        <v>1888</v>
      </c>
      <c r="D2347" s="16">
        <v>205</v>
      </c>
      <c r="E2347" s="16">
        <v>60</v>
      </c>
      <c r="F2347" s="16">
        <v>16</v>
      </c>
      <c r="G2347" s="24" t="s">
        <v>2245</v>
      </c>
      <c r="I2347" t="s">
        <v>1718</v>
      </c>
      <c r="J2347" t="s">
        <v>1719</v>
      </c>
      <c r="K2347">
        <v>91</v>
      </c>
      <c r="L2347">
        <f>VLOOKUP(K2347,Sheet4!$A$2:$B$73,2,FALSE)</f>
        <v>615</v>
      </c>
      <c r="M2347" t="s">
        <v>2041</v>
      </c>
      <c r="N2347">
        <f t="shared" si="47"/>
        <v>210</v>
      </c>
      <c r="O2347" t="s">
        <v>2052</v>
      </c>
      <c r="P2347" t="s">
        <v>80</v>
      </c>
      <c r="Q2347" t="s">
        <v>80</v>
      </c>
      <c r="R2347">
        <v>580</v>
      </c>
      <c r="S2347" t="s">
        <v>79</v>
      </c>
      <c r="T2347" t="s">
        <v>82</v>
      </c>
      <c r="U2347" t="s">
        <v>82</v>
      </c>
      <c r="V2347" t="s">
        <v>2050</v>
      </c>
    </row>
    <row r="2348" spans="1:22" ht="16.5" thickBot="1" x14ac:dyDescent="0.3">
      <c r="A2348" s="15" t="s">
        <v>1235</v>
      </c>
      <c r="B2348" s="16" t="s">
        <v>1702</v>
      </c>
      <c r="C2348" s="16" t="s">
        <v>1899</v>
      </c>
      <c r="D2348" s="16">
        <v>265</v>
      </c>
      <c r="E2348" s="16">
        <v>75</v>
      </c>
      <c r="F2348" s="16">
        <v>16</v>
      </c>
      <c r="G2348" s="24" t="s">
        <v>2319</v>
      </c>
      <c r="I2348" t="s">
        <v>77</v>
      </c>
      <c r="J2348" t="s">
        <v>1719</v>
      </c>
      <c r="K2348" t="s">
        <v>1998</v>
      </c>
      <c r="L2348" t="s">
        <v>2115</v>
      </c>
      <c r="M2348" t="s">
        <v>78</v>
      </c>
      <c r="N2348">
        <f t="shared" si="47"/>
        <v>180</v>
      </c>
      <c r="O2348" t="s">
        <v>2052</v>
      </c>
      <c r="P2348" t="s">
        <v>81</v>
      </c>
      <c r="Q2348" t="s">
        <v>81</v>
      </c>
      <c r="R2348">
        <v>460</v>
      </c>
      <c r="S2348" t="s">
        <v>2640</v>
      </c>
      <c r="T2348" t="s">
        <v>82</v>
      </c>
      <c r="U2348" t="s">
        <v>82</v>
      </c>
      <c r="V2348" t="s">
        <v>2050</v>
      </c>
    </row>
    <row r="2349" spans="1:22" ht="16.5" thickBot="1" x14ac:dyDescent="0.3">
      <c r="A2349" s="15" t="s">
        <v>1236</v>
      </c>
      <c r="B2349" s="16" t="s">
        <v>1701</v>
      </c>
      <c r="C2349" s="16" t="s">
        <v>1871</v>
      </c>
      <c r="D2349" s="16">
        <v>205</v>
      </c>
      <c r="E2349" s="16">
        <v>60</v>
      </c>
      <c r="F2349" s="16">
        <v>13</v>
      </c>
      <c r="G2349" s="24" t="s">
        <v>2347</v>
      </c>
      <c r="I2349" t="s">
        <v>1718</v>
      </c>
      <c r="J2349" t="s">
        <v>1719</v>
      </c>
      <c r="K2349">
        <v>86</v>
      </c>
      <c r="L2349">
        <f>VLOOKUP(K2349,Sheet4!$A$2:$B$73,2,FALSE)</f>
        <v>530</v>
      </c>
      <c r="M2349" t="s">
        <v>2041</v>
      </c>
      <c r="N2349">
        <f t="shared" si="47"/>
        <v>210</v>
      </c>
      <c r="O2349" t="s">
        <v>2052</v>
      </c>
      <c r="P2349" t="s">
        <v>80</v>
      </c>
      <c r="Q2349" t="s">
        <v>80</v>
      </c>
      <c r="R2349">
        <v>300</v>
      </c>
      <c r="S2349" t="s">
        <v>79</v>
      </c>
      <c r="T2349" t="s">
        <v>82</v>
      </c>
      <c r="U2349" t="s">
        <v>82</v>
      </c>
      <c r="V2349" t="s">
        <v>2050</v>
      </c>
    </row>
    <row r="2350" spans="1:22" ht="16.5" thickBot="1" x14ac:dyDescent="0.3">
      <c r="A2350" s="15" t="s">
        <v>233</v>
      </c>
      <c r="B2350" s="16" t="s">
        <v>75</v>
      </c>
      <c r="C2350" s="16" t="s">
        <v>1814</v>
      </c>
      <c r="D2350" s="16">
        <v>275</v>
      </c>
      <c r="E2350" s="16">
        <v>65</v>
      </c>
      <c r="F2350" s="16">
        <v>18</v>
      </c>
      <c r="G2350" s="24" t="s">
        <v>2307</v>
      </c>
      <c r="I2350" t="s">
        <v>77</v>
      </c>
      <c r="J2350" t="s">
        <v>84</v>
      </c>
      <c r="K2350">
        <v>114</v>
      </c>
      <c r="L2350">
        <f>VLOOKUP(K2350,Sheet4!$A$2:$B$73,2,FALSE)</f>
        <v>1180</v>
      </c>
      <c r="M2350" t="s">
        <v>2045</v>
      </c>
      <c r="N2350">
        <f t="shared" si="47"/>
        <v>190</v>
      </c>
      <c r="O2350" t="s">
        <v>2052</v>
      </c>
      <c r="P2350" t="s">
        <v>80</v>
      </c>
      <c r="Q2350" t="s">
        <v>81</v>
      </c>
      <c r="R2350">
        <v>500</v>
      </c>
      <c r="S2350" t="s">
        <v>2640</v>
      </c>
      <c r="T2350" t="s">
        <v>2051</v>
      </c>
      <c r="U2350" t="s">
        <v>82</v>
      </c>
      <c r="V2350" t="s">
        <v>2050</v>
      </c>
    </row>
    <row r="2351" spans="1:22" ht="16.5" thickBot="1" x14ac:dyDescent="0.3">
      <c r="A2351" s="15" t="s">
        <v>1238</v>
      </c>
      <c r="B2351" s="16" t="s">
        <v>1700</v>
      </c>
      <c r="C2351" s="16" t="s">
        <v>1732</v>
      </c>
      <c r="D2351" s="16">
        <v>225</v>
      </c>
      <c r="E2351" s="16">
        <v>55</v>
      </c>
      <c r="F2351" s="16">
        <v>17</v>
      </c>
      <c r="G2351" s="24" t="s">
        <v>2211</v>
      </c>
      <c r="I2351" t="s">
        <v>1718</v>
      </c>
      <c r="J2351" t="s">
        <v>1720</v>
      </c>
      <c r="K2351">
        <v>97</v>
      </c>
      <c r="L2351">
        <f>VLOOKUP(K2351,Sheet4!$A$2:$B$73,2,FALSE)</f>
        <v>730</v>
      </c>
      <c r="M2351" t="s">
        <v>2043</v>
      </c>
      <c r="N2351">
        <f t="shared" si="47"/>
        <v>270</v>
      </c>
      <c r="O2351" t="s">
        <v>2052</v>
      </c>
      <c r="P2351" t="s">
        <v>2067</v>
      </c>
      <c r="Q2351" t="s">
        <v>80</v>
      </c>
      <c r="R2351">
        <v>260</v>
      </c>
      <c r="S2351" t="s">
        <v>79</v>
      </c>
      <c r="T2351" t="s">
        <v>2051</v>
      </c>
      <c r="U2351" t="s">
        <v>2051</v>
      </c>
      <c r="V2351" t="s">
        <v>2050</v>
      </c>
    </row>
    <row r="2352" spans="1:22" ht="16.5" thickBot="1" x14ac:dyDescent="0.3">
      <c r="A2352" s="15"/>
      <c r="G2352" s="24"/>
    </row>
    <row r="2353" spans="1:22" ht="16.5" thickBot="1" x14ac:dyDescent="0.3">
      <c r="A2353" s="15"/>
      <c r="G2353" s="24"/>
    </row>
    <row r="2354" spans="1:22" ht="16.5" thickBot="1" x14ac:dyDescent="0.3">
      <c r="A2354" s="15" t="s">
        <v>1239</v>
      </c>
      <c r="B2354" s="16" t="s">
        <v>1700</v>
      </c>
      <c r="C2354" s="16" t="s">
        <v>1893</v>
      </c>
      <c r="D2354" s="16">
        <v>275</v>
      </c>
      <c r="E2354" s="16">
        <v>45</v>
      </c>
      <c r="F2354" s="16">
        <v>22</v>
      </c>
      <c r="G2354" s="24" t="s">
        <v>2237</v>
      </c>
      <c r="I2354" t="s">
        <v>77</v>
      </c>
      <c r="J2354" t="s">
        <v>1719</v>
      </c>
      <c r="K2354">
        <v>112</v>
      </c>
      <c r="L2354">
        <f>VLOOKUP(K2354,Sheet4!$A$2:$B$73,2,FALSE)</f>
        <v>1120</v>
      </c>
      <c r="M2354" t="s">
        <v>2042</v>
      </c>
      <c r="N2354">
        <f t="shared" si="47"/>
        <v>240</v>
      </c>
      <c r="O2354" t="s">
        <v>85</v>
      </c>
      <c r="P2354" t="s">
        <v>80</v>
      </c>
      <c r="Q2354" t="s">
        <v>80</v>
      </c>
      <c r="R2354">
        <v>420</v>
      </c>
      <c r="S2354" t="s">
        <v>79</v>
      </c>
      <c r="T2354" t="s">
        <v>82</v>
      </c>
      <c r="U2354" t="s">
        <v>82</v>
      </c>
      <c r="V2354" t="s">
        <v>2050</v>
      </c>
    </row>
    <row r="2355" spans="1:22" ht="16.5" thickBot="1" x14ac:dyDescent="0.3">
      <c r="A2355" s="15">
        <v>15545</v>
      </c>
      <c r="B2355" s="16" t="s">
        <v>1705</v>
      </c>
      <c r="C2355" s="16" t="s">
        <v>2505</v>
      </c>
      <c r="D2355" s="16">
        <v>235</v>
      </c>
      <c r="E2355" s="16">
        <v>70</v>
      </c>
      <c r="F2355" s="16">
        <v>16</v>
      </c>
      <c r="G2355" s="24" t="s">
        <v>2506</v>
      </c>
      <c r="I2355" t="s">
        <v>77</v>
      </c>
      <c r="J2355" t="s">
        <v>1719</v>
      </c>
      <c r="K2355">
        <v>109</v>
      </c>
      <c r="L2355">
        <f>VLOOKUP(K2355,Sheet4!$A$2:$B$73,2,FALSE)</f>
        <v>1030</v>
      </c>
      <c r="M2355" t="s">
        <v>2045</v>
      </c>
      <c r="N2355">
        <f t="shared" si="47"/>
        <v>190</v>
      </c>
      <c r="O2355" t="s">
        <v>85</v>
      </c>
      <c r="P2355" t="s">
        <v>80</v>
      </c>
      <c r="Q2355" t="s">
        <v>80</v>
      </c>
      <c r="R2355">
        <v>800</v>
      </c>
      <c r="S2355" t="s">
        <v>2643</v>
      </c>
      <c r="T2355" t="s">
        <v>82</v>
      </c>
      <c r="U2355" t="s">
        <v>82</v>
      </c>
      <c r="V2355" t="s">
        <v>2050</v>
      </c>
    </row>
    <row r="2356" spans="1:22" ht="16.5" thickBot="1" x14ac:dyDescent="0.3">
      <c r="A2356" s="15" t="s">
        <v>1240</v>
      </c>
      <c r="B2356" s="16" t="s">
        <v>1700</v>
      </c>
      <c r="C2356" s="16" t="s">
        <v>1905</v>
      </c>
      <c r="D2356" s="16">
        <v>235</v>
      </c>
      <c r="E2356" s="16">
        <v>60</v>
      </c>
      <c r="F2356" s="16">
        <v>17</v>
      </c>
      <c r="G2356" s="24" t="s">
        <v>2239</v>
      </c>
      <c r="I2356" t="s">
        <v>77</v>
      </c>
      <c r="J2356" t="s">
        <v>1719</v>
      </c>
      <c r="K2356">
        <v>102</v>
      </c>
      <c r="L2356">
        <f>VLOOKUP(K2356,Sheet4!$A$2:$B$73,2,FALSE)</f>
        <v>850</v>
      </c>
      <c r="M2356" t="s">
        <v>2042</v>
      </c>
      <c r="N2356">
        <f t="shared" si="47"/>
        <v>240</v>
      </c>
      <c r="O2356" t="s">
        <v>2052</v>
      </c>
      <c r="P2356" t="s">
        <v>80</v>
      </c>
      <c r="Q2356" t="s">
        <v>80</v>
      </c>
      <c r="R2356">
        <v>420</v>
      </c>
      <c r="S2356" t="s">
        <v>79</v>
      </c>
      <c r="T2356" t="s">
        <v>2051</v>
      </c>
      <c r="U2356" t="s">
        <v>82</v>
      </c>
      <c r="V2356" t="s">
        <v>2050</v>
      </c>
    </row>
    <row r="2357" spans="1:22" ht="16.5" thickBot="1" x14ac:dyDescent="0.3">
      <c r="A2357" s="15" t="s">
        <v>1241</v>
      </c>
      <c r="B2357" s="16" t="s">
        <v>1700</v>
      </c>
      <c r="C2357" s="16" t="s">
        <v>1818</v>
      </c>
      <c r="D2357" s="16">
        <v>235</v>
      </c>
      <c r="E2357" s="16">
        <v>55</v>
      </c>
      <c r="F2357" s="16">
        <v>17</v>
      </c>
      <c r="G2357" s="24" t="s">
        <v>2232</v>
      </c>
      <c r="I2357" t="s">
        <v>77</v>
      </c>
      <c r="J2357" t="s">
        <v>1719</v>
      </c>
      <c r="K2357">
        <v>99</v>
      </c>
      <c r="L2357">
        <f>VLOOKUP(K2357,Sheet4!$A$2:$B$73,2,FALSE)</f>
        <v>775</v>
      </c>
      <c r="M2357" t="s">
        <v>2041</v>
      </c>
      <c r="N2357">
        <f t="shared" si="47"/>
        <v>210</v>
      </c>
      <c r="O2357" t="s">
        <v>2052</v>
      </c>
      <c r="P2357" t="s">
        <v>80</v>
      </c>
      <c r="Q2357" t="s">
        <v>80</v>
      </c>
      <c r="R2357">
        <v>400</v>
      </c>
      <c r="S2357" t="s">
        <v>79</v>
      </c>
      <c r="T2357" t="s">
        <v>2051</v>
      </c>
      <c r="U2357" t="s">
        <v>82</v>
      </c>
      <c r="V2357" t="s">
        <v>2050</v>
      </c>
    </row>
    <row r="2358" spans="1:22" ht="16.5" thickBot="1" x14ac:dyDescent="0.3">
      <c r="A2358" s="15" t="s">
        <v>1242</v>
      </c>
      <c r="B2358" s="16" t="s">
        <v>1714</v>
      </c>
      <c r="C2358" s="16" t="s">
        <v>1919</v>
      </c>
      <c r="D2358" s="16">
        <v>195</v>
      </c>
      <c r="E2358" s="16">
        <v>60</v>
      </c>
      <c r="F2358" s="16">
        <v>15</v>
      </c>
      <c r="G2358" s="24" t="s">
        <v>2393</v>
      </c>
      <c r="I2358" t="s">
        <v>1718</v>
      </c>
      <c r="J2358" t="s">
        <v>1719</v>
      </c>
      <c r="K2358">
        <v>88</v>
      </c>
      <c r="L2358">
        <f>VLOOKUP(K2358,Sheet4!$A$2:$B$73,2,FALSE)</f>
        <v>560</v>
      </c>
      <c r="M2358" t="s">
        <v>2041</v>
      </c>
      <c r="N2358">
        <f t="shared" si="47"/>
        <v>210</v>
      </c>
      <c r="O2358" t="s">
        <v>2052</v>
      </c>
      <c r="P2358" t="s">
        <v>80</v>
      </c>
      <c r="Q2358" t="s">
        <v>80</v>
      </c>
      <c r="R2358">
        <v>500</v>
      </c>
      <c r="S2358" t="s">
        <v>79</v>
      </c>
      <c r="T2358" t="s">
        <v>82</v>
      </c>
      <c r="U2358" t="s">
        <v>82</v>
      </c>
      <c r="V2358" t="s">
        <v>2050</v>
      </c>
    </row>
    <row r="2359" spans="1:22" ht="16.5" thickBot="1" x14ac:dyDescent="0.3">
      <c r="A2359" s="15" t="s">
        <v>1501</v>
      </c>
      <c r="B2359" s="16" t="s">
        <v>1700</v>
      </c>
      <c r="C2359" s="16" t="s">
        <v>1732</v>
      </c>
      <c r="D2359" s="16">
        <v>205</v>
      </c>
      <c r="E2359" s="16">
        <v>55</v>
      </c>
      <c r="F2359" s="16">
        <v>17</v>
      </c>
      <c r="G2359" s="24" t="s">
        <v>2211</v>
      </c>
      <c r="I2359" t="s">
        <v>1718</v>
      </c>
      <c r="J2359" t="s">
        <v>1720</v>
      </c>
      <c r="K2359">
        <v>91</v>
      </c>
      <c r="L2359">
        <f>VLOOKUP(K2359,Sheet4!$A$2:$B$73,2,FALSE)</f>
        <v>615</v>
      </c>
      <c r="M2359" t="s">
        <v>2042</v>
      </c>
      <c r="N2359">
        <f t="shared" si="47"/>
        <v>240</v>
      </c>
      <c r="O2359" t="s">
        <v>2052</v>
      </c>
      <c r="P2359" t="s">
        <v>2067</v>
      </c>
      <c r="Q2359" t="s">
        <v>80</v>
      </c>
      <c r="R2359">
        <v>260</v>
      </c>
      <c r="S2359" t="s">
        <v>79</v>
      </c>
      <c r="T2359" t="s">
        <v>2051</v>
      </c>
      <c r="U2359" t="s">
        <v>82</v>
      </c>
      <c r="V2359" t="s">
        <v>2050</v>
      </c>
    </row>
    <row r="2360" spans="1:22" ht="16.5" thickBot="1" x14ac:dyDescent="0.3">
      <c r="A2360" s="15"/>
      <c r="G2360" s="24"/>
    </row>
    <row r="2361" spans="1:22" ht="16.5" thickBot="1" x14ac:dyDescent="0.3">
      <c r="A2361" s="15"/>
      <c r="G2361" s="24"/>
    </row>
    <row r="2362" spans="1:22" ht="16.5" thickBot="1" x14ac:dyDescent="0.3">
      <c r="A2362" s="15" t="s">
        <v>1244</v>
      </c>
      <c r="B2362" s="16" t="s">
        <v>1698</v>
      </c>
      <c r="C2362" s="16" t="s">
        <v>1875</v>
      </c>
      <c r="D2362" s="16">
        <v>205</v>
      </c>
      <c r="E2362" s="16">
        <v>70</v>
      </c>
      <c r="F2362" s="16">
        <v>14</v>
      </c>
      <c r="G2362" s="24" t="s">
        <v>2366</v>
      </c>
      <c r="I2362" t="s">
        <v>1718</v>
      </c>
      <c r="J2362" t="s">
        <v>1719</v>
      </c>
      <c r="K2362">
        <v>98</v>
      </c>
      <c r="L2362">
        <f>VLOOKUP(K2362,Sheet4!$A$2:$B$73,2,FALSE)</f>
        <v>750</v>
      </c>
      <c r="M2362" t="s">
        <v>2045</v>
      </c>
      <c r="N2362">
        <f t="shared" si="47"/>
        <v>190</v>
      </c>
      <c r="O2362" t="s">
        <v>85</v>
      </c>
      <c r="P2362" t="s">
        <v>2050</v>
      </c>
      <c r="Q2362" t="s">
        <v>2050</v>
      </c>
      <c r="R2362" t="s">
        <v>2050</v>
      </c>
      <c r="S2362" t="s">
        <v>79</v>
      </c>
      <c r="T2362" t="s">
        <v>82</v>
      </c>
      <c r="U2362" t="s">
        <v>82</v>
      </c>
      <c r="V2362" t="s">
        <v>2050</v>
      </c>
    </row>
    <row r="2363" spans="1:22" ht="16.5" thickBot="1" x14ac:dyDescent="0.3">
      <c r="A2363" s="15" t="s">
        <v>1245</v>
      </c>
      <c r="B2363" s="16" t="s">
        <v>1700</v>
      </c>
      <c r="C2363" s="16" t="s">
        <v>1817</v>
      </c>
      <c r="D2363" s="16">
        <v>245</v>
      </c>
      <c r="E2363" s="16">
        <v>65</v>
      </c>
      <c r="F2363" s="16">
        <v>17</v>
      </c>
      <c r="G2363" s="24" t="s">
        <v>2229</v>
      </c>
      <c r="I2363" t="s">
        <v>77</v>
      </c>
      <c r="J2363" t="s">
        <v>84</v>
      </c>
      <c r="K2363">
        <v>111</v>
      </c>
      <c r="L2363">
        <f>VLOOKUP(K2363,Sheet4!$A$2:$B$73,2,FALSE)</f>
        <v>1090</v>
      </c>
      <c r="M2363" t="s">
        <v>2045</v>
      </c>
      <c r="N2363">
        <f t="shared" si="47"/>
        <v>190</v>
      </c>
      <c r="O2363" t="s">
        <v>85</v>
      </c>
      <c r="P2363" t="s">
        <v>80</v>
      </c>
      <c r="Q2363" t="s">
        <v>81</v>
      </c>
      <c r="R2363">
        <v>640</v>
      </c>
      <c r="S2363" t="s">
        <v>79</v>
      </c>
      <c r="T2363" t="s">
        <v>82</v>
      </c>
      <c r="U2363" t="s">
        <v>82</v>
      </c>
      <c r="V2363" t="s">
        <v>2050</v>
      </c>
    </row>
    <row r="2364" spans="1:22" ht="16.5" thickBot="1" x14ac:dyDescent="0.3">
      <c r="A2364" s="15" t="s">
        <v>1246</v>
      </c>
      <c r="B2364" s="16" t="s">
        <v>1700</v>
      </c>
      <c r="C2364" s="16" t="s">
        <v>1731</v>
      </c>
      <c r="D2364" s="16">
        <v>245</v>
      </c>
      <c r="E2364" s="16">
        <v>35</v>
      </c>
      <c r="F2364" s="16">
        <v>19</v>
      </c>
      <c r="G2364" s="24" t="s">
        <v>2219</v>
      </c>
      <c r="I2364" t="s">
        <v>1718</v>
      </c>
      <c r="J2364" t="s">
        <v>1719</v>
      </c>
      <c r="K2364">
        <v>93</v>
      </c>
      <c r="L2364">
        <f>VLOOKUP(K2364,Sheet4!$A$2:$B$73,2,FALSE)</f>
        <v>650</v>
      </c>
      <c r="M2364" t="s">
        <v>2040</v>
      </c>
      <c r="N2364">
        <f t="shared" ref="N2364:N2421" si="48">IF(M2364="L",120,IF(M2364="M", 130, IF(M2364="N",140, IF(M2364="P",150,IF(M2364="Q",160,IF(M2364="R",170,IF(M2364="S",180,IF(M2364="T",190,IF(M2364="H",210, IF(M2364="V",240,IF(M2364="W",270,IF(M2364="Y",300,"error"))))))))))))</f>
        <v>300</v>
      </c>
      <c r="O2364" t="s">
        <v>85</v>
      </c>
      <c r="P2364" t="s">
        <v>2067</v>
      </c>
      <c r="Q2364" t="s">
        <v>80</v>
      </c>
      <c r="R2364">
        <v>220</v>
      </c>
      <c r="S2364" t="s">
        <v>79</v>
      </c>
      <c r="T2364" t="s">
        <v>82</v>
      </c>
      <c r="U2364" t="s">
        <v>82</v>
      </c>
      <c r="V2364" t="s">
        <v>2050</v>
      </c>
    </row>
    <row r="2365" spans="1:22" ht="16.5" thickBot="1" x14ac:dyDescent="0.3">
      <c r="A2365" s="15" t="s">
        <v>1247</v>
      </c>
      <c r="B2365" s="16" t="s">
        <v>1700</v>
      </c>
      <c r="C2365" s="16" t="s">
        <v>1893</v>
      </c>
      <c r="D2365" s="16">
        <v>235</v>
      </c>
      <c r="E2365" s="16">
        <v>45</v>
      </c>
      <c r="F2365" s="16">
        <v>19</v>
      </c>
      <c r="G2365" s="24" t="s">
        <v>2237</v>
      </c>
      <c r="I2365" t="s">
        <v>77</v>
      </c>
      <c r="J2365" t="s">
        <v>1719</v>
      </c>
      <c r="K2365">
        <v>99</v>
      </c>
      <c r="L2365">
        <f>VLOOKUP(K2365,Sheet4!$A$2:$B$73,2,FALSE)</f>
        <v>775</v>
      </c>
      <c r="M2365" t="s">
        <v>2042</v>
      </c>
      <c r="N2365">
        <f t="shared" si="48"/>
        <v>240</v>
      </c>
      <c r="O2365" t="s">
        <v>85</v>
      </c>
      <c r="P2365" t="s">
        <v>80</v>
      </c>
      <c r="Q2365" t="s">
        <v>80</v>
      </c>
      <c r="R2365">
        <v>420</v>
      </c>
      <c r="S2365" t="s">
        <v>79</v>
      </c>
      <c r="T2365" t="s">
        <v>82</v>
      </c>
      <c r="U2365" t="s">
        <v>82</v>
      </c>
      <c r="V2365" t="s">
        <v>2050</v>
      </c>
    </row>
    <row r="2366" spans="1:22" ht="16.5" thickBot="1" x14ac:dyDescent="0.3">
      <c r="A2366" s="15" t="s">
        <v>1029</v>
      </c>
      <c r="B2366" s="16" t="s">
        <v>1703</v>
      </c>
      <c r="C2366" s="26" t="s">
        <v>1916</v>
      </c>
      <c r="D2366" s="16">
        <v>225</v>
      </c>
      <c r="E2366" s="16">
        <v>55</v>
      </c>
      <c r="F2366" s="16">
        <v>18</v>
      </c>
      <c r="G2366" s="24" t="s">
        <v>2145</v>
      </c>
      <c r="H2366" s="9" t="s">
        <v>2728</v>
      </c>
      <c r="I2366" t="s">
        <v>77</v>
      </c>
      <c r="J2366" t="s">
        <v>1719</v>
      </c>
      <c r="K2366">
        <v>97</v>
      </c>
      <c r="L2366">
        <f>VLOOKUP(K2366,Sheet4!$A$2:$B$73,2,FALSE)</f>
        <v>730</v>
      </c>
      <c r="M2366" t="s">
        <v>2041</v>
      </c>
      <c r="N2366">
        <f t="shared" si="48"/>
        <v>210</v>
      </c>
      <c r="O2366" t="s">
        <v>2052</v>
      </c>
      <c r="P2366" t="s">
        <v>80</v>
      </c>
      <c r="Q2366" t="s">
        <v>80</v>
      </c>
      <c r="R2366">
        <v>300</v>
      </c>
      <c r="S2366" t="s">
        <v>79</v>
      </c>
      <c r="T2366" t="s">
        <v>82</v>
      </c>
      <c r="U2366" t="s">
        <v>82</v>
      </c>
      <c r="V2366" t="s">
        <v>2050</v>
      </c>
    </row>
    <row r="2367" spans="1:22" ht="16.5" thickBot="1" x14ac:dyDescent="0.3">
      <c r="A2367" s="15"/>
      <c r="C2367" s="26"/>
      <c r="G2367" s="24"/>
      <c r="H2367" s="9" t="s">
        <v>2729</v>
      </c>
    </row>
    <row r="2368" spans="1:22" ht="16.5" thickBot="1" x14ac:dyDescent="0.3">
      <c r="A2368" s="15"/>
      <c r="C2368" s="26"/>
      <c r="G2368" s="24"/>
      <c r="H2368" s="9" t="s">
        <v>2730</v>
      </c>
    </row>
    <row r="2369" spans="1:22" ht="16.5" thickBot="1" x14ac:dyDescent="0.3">
      <c r="A2369" s="15" t="s">
        <v>1249</v>
      </c>
      <c r="B2369" s="16" t="s">
        <v>1702</v>
      </c>
      <c r="C2369" s="16" t="s">
        <v>1949</v>
      </c>
      <c r="D2369" s="16">
        <v>265</v>
      </c>
      <c r="E2369" s="16">
        <v>75</v>
      </c>
      <c r="F2369" s="16">
        <v>16</v>
      </c>
      <c r="G2369" s="24" t="s">
        <v>2317</v>
      </c>
      <c r="I2369" t="s">
        <v>77</v>
      </c>
      <c r="J2369" t="s">
        <v>1719</v>
      </c>
      <c r="K2369">
        <v>116</v>
      </c>
      <c r="L2369">
        <f>VLOOKUP(K2369,Sheet4!$A$2:$B$73,2,FALSE)</f>
        <v>1250</v>
      </c>
      <c r="M2369" t="s">
        <v>78</v>
      </c>
      <c r="N2369">
        <f t="shared" si="48"/>
        <v>180</v>
      </c>
      <c r="O2369" t="s">
        <v>2052</v>
      </c>
      <c r="P2369" t="s">
        <v>81</v>
      </c>
      <c r="Q2369" t="s">
        <v>81</v>
      </c>
      <c r="R2369">
        <v>360</v>
      </c>
      <c r="S2369" t="s">
        <v>79</v>
      </c>
      <c r="T2369" t="s">
        <v>82</v>
      </c>
      <c r="U2369" t="s">
        <v>82</v>
      </c>
      <c r="V2369" t="s">
        <v>2050</v>
      </c>
    </row>
    <row r="2370" spans="1:22" ht="16.5" thickBot="1" x14ac:dyDescent="0.3">
      <c r="A2370" s="15" t="s">
        <v>1250</v>
      </c>
      <c r="B2370" s="16" t="s">
        <v>1700</v>
      </c>
      <c r="C2370" s="16" t="s">
        <v>1732</v>
      </c>
      <c r="D2370" s="16">
        <v>225</v>
      </c>
      <c r="E2370" s="16">
        <v>50</v>
      </c>
      <c r="F2370" s="16">
        <v>17</v>
      </c>
      <c r="G2370" s="24" t="s">
        <v>2211</v>
      </c>
      <c r="I2370" t="s">
        <v>1718</v>
      </c>
      <c r="J2370" t="s">
        <v>1995</v>
      </c>
      <c r="K2370">
        <v>98</v>
      </c>
      <c r="L2370">
        <f>VLOOKUP(K2370,Sheet4!$A$2:$B$73,2,FALSE)</f>
        <v>750</v>
      </c>
      <c r="M2370" t="s">
        <v>2040</v>
      </c>
      <c r="N2370">
        <f t="shared" si="48"/>
        <v>300</v>
      </c>
      <c r="O2370" t="s">
        <v>85</v>
      </c>
      <c r="P2370" t="s">
        <v>2067</v>
      </c>
      <c r="Q2370" t="s">
        <v>80</v>
      </c>
      <c r="R2370">
        <v>260</v>
      </c>
      <c r="S2370" t="s">
        <v>79</v>
      </c>
      <c r="T2370" t="s">
        <v>2051</v>
      </c>
      <c r="U2370" t="s">
        <v>2051</v>
      </c>
      <c r="V2370" t="s">
        <v>2050</v>
      </c>
    </row>
    <row r="2371" spans="1:22" ht="16.5" thickBot="1" x14ac:dyDescent="0.3">
      <c r="A2371" s="15"/>
      <c r="G2371" s="24"/>
    </row>
    <row r="2372" spans="1:22" ht="16.5" thickBot="1" x14ac:dyDescent="0.3">
      <c r="A2372" s="15"/>
      <c r="G2372" s="24"/>
    </row>
    <row r="2373" spans="1:22" ht="16.5" thickBot="1" x14ac:dyDescent="0.3">
      <c r="A2373" s="15" t="s">
        <v>306</v>
      </c>
      <c r="B2373" s="16" t="s">
        <v>1703</v>
      </c>
      <c r="C2373" s="16" t="s">
        <v>1898</v>
      </c>
      <c r="D2373" s="16">
        <v>185</v>
      </c>
      <c r="E2373" s="16">
        <v>70</v>
      </c>
      <c r="F2373" s="16">
        <v>13</v>
      </c>
      <c r="G2373" s="24" t="s">
        <v>2165</v>
      </c>
      <c r="H2373" s="9" t="s">
        <v>2761</v>
      </c>
      <c r="I2373" t="s">
        <v>1718</v>
      </c>
      <c r="J2373" t="s">
        <v>1719</v>
      </c>
      <c r="K2373">
        <v>86</v>
      </c>
      <c r="L2373">
        <f>VLOOKUP(K2373,Sheet4!$A$2:$B$73,2,FALSE)</f>
        <v>530</v>
      </c>
      <c r="M2373" t="s">
        <v>2045</v>
      </c>
      <c r="N2373">
        <f t="shared" si="48"/>
        <v>190</v>
      </c>
      <c r="O2373" t="s">
        <v>2052</v>
      </c>
      <c r="P2373" t="s">
        <v>80</v>
      </c>
      <c r="Q2373" t="s">
        <v>81</v>
      </c>
      <c r="R2373">
        <v>440</v>
      </c>
      <c r="S2373" t="s">
        <v>79</v>
      </c>
      <c r="T2373" t="s">
        <v>82</v>
      </c>
      <c r="U2373" t="s">
        <v>82</v>
      </c>
      <c r="V2373" t="s">
        <v>2050</v>
      </c>
    </row>
    <row r="2374" spans="1:22" ht="16.5" thickBot="1" x14ac:dyDescent="0.3">
      <c r="A2374" s="15"/>
      <c r="G2374" s="24"/>
      <c r="H2374" s="9" t="s">
        <v>2762</v>
      </c>
    </row>
    <row r="2375" spans="1:22" ht="16.5" thickBot="1" x14ac:dyDescent="0.3">
      <c r="A2375" s="15"/>
      <c r="G2375" s="24"/>
      <c r="H2375" s="9" t="s">
        <v>2763</v>
      </c>
    </row>
    <row r="2376" spans="1:22" ht="16.5" thickBot="1" x14ac:dyDescent="0.3">
      <c r="A2376" s="15" t="s">
        <v>1252</v>
      </c>
      <c r="B2376" s="16" t="s">
        <v>1702</v>
      </c>
      <c r="C2376" s="16" t="s">
        <v>1774</v>
      </c>
      <c r="D2376" s="16">
        <v>225</v>
      </c>
      <c r="E2376" s="16">
        <v>55</v>
      </c>
      <c r="F2376" s="16">
        <v>16</v>
      </c>
      <c r="G2376" s="24" t="s">
        <v>2313</v>
      </c>
      <c r="H2376" s="9" t="s">
        <v>2901</v>
      </c>
      <c r="I2376" t="s">
        <v>1718</v>
      </c>
      <c r="J2376" t="s">
        <v>1719</v>
      </c>
      <c r="K2376">
        <v>95</v>
      </c>
      <c r="L2376">
        <f>VLOOKUP(K2376,Sheet4!$A$2:$B$73,2,FALSE)</f>
        <v>690</v>
      </c>
      <c r="M2376" t="s">
        <v>2042</v>
      </c>
      <c r="N2376">
        <f t="shared" si="48"/>
        <v>240</v>
      </c>
      <c r="O2376" t="s">
        <v>2052</v>
      </c>
      <c r="P2376" t="s">
        <v>80</v>
      </c>
      <c r="Q2376" t="s">
        <v>80</v>
      </c>
      <c r="R2376">
        <v>460</v>
      </c>
      <c r="S2376" t="s">
        <v>79</v>
      </c>
      <c r="T2376" t="s">
        <v>82</v>
      </c>
      <c r="U2376" t="s">
        <v>82</v>
      </c>
      <c r="V2376" t="s">
        <v>2050</v>
      </c>
    </row>
    <row r="2377" spans="1:22" ht="16.5" thickBot="1" x14ac:dyDescent="0.3">
      <c r="A2377" s="15"/>
      <c r="G2377" s="24"/>
      <c r="H2377" s="9" t="s">
        <v>2902</v>
      </c>
    </row>
    <row r="2378" spans="1:22" ht="16.5" thickBot="1" x14ac:dyDescent="0.3">
      <c r="A2378" s="15"/>
      <c r="G2378" s="24"/>
      <c r="H2378" s="9" t="s">
        <v>2903</v>
      </c>
    </row>
    <row r="2379" spans="1:22" ht="16.5" thickBot="1" x14ac:dyDescent="0.3">
      <c r="A2379" s="15">
        <v>10024170</v>
      </c>
      <c r="B2379" s="16" t="s">
        <v>1704</v>
      </c>
      <c r="C2379" s="16" t="s">
        <v>1950</v>
      </c>
      <c r="D2379" s="16">
        <v>7</v>
      </c>
      <c r="E2379" s="16">
        <v>90</v>
      </c>
      <c r="F2379" s="16">
        <v>14</v>
      </c>
      <c r="G2379" s="24" t="s">
        <v>2387</v>
      </c>
      <c r="I2379" t="s">
        <v>77</v>
      </c>
      <c r="J2379" t="s">
        <v>1719</v>
      </c>
      <c r="K2379" t="s">
        <v>2031</v>
      </c>
      <c r="L2379" t="s">
        <v>2133</v>
      </c>
      <c r="M2379" t="s">
        <v>2049</v>
      </c>
      <c r="N2379">
        <f t="shared" si="48"/>
        <v>130</v>
      </c>
      <c r="O2379" t="s">
        <v>2055</v>
      </c>
      <c r="P2379" t="s">
        <v>2081</v>
      </c>
      <c r="Q2379" t="s">
        <v>2081</v>
      </c>
      <c r="R2379" t="s">
        <v>2081</v>
      </c>
      <c r="S2379" t="s">
        <v>79</v>
      </c>
      <c r="T2379" t="s">
        <v>82</v>
      </c>
      <c r="U2379" t="s">
        <v>82</v>
      </c>
      <c r="V2379">
        <v>8</v>
      </c>
    </row>
    <row r="2380" spans="1:22" ht="16.5" thickBot="1" x14ac:dyDescent="0.3">
      <c r="A2380" s="15" t="s">
        <v>1253</v>
      </c>
      <c r="B2380" s="16" t="s">
        <v>1700</v>
      </c>
      <c r="C2380" s="16" t="s">
        <v>1790</v>
      </c>
      <c r="D2380" s="16">
        <v>275</v>
      </c>
      <c r="E2380" s="16">
        <v>40</v>
      </c>
      <c r="F2380" s="16">
        <v>21</v>
      </c>
      <c r="G2380" s="24" t="s">
        <v>2234</v>
      </c>
      <c r="I2380" t="s">
        <v>77</v>
      </c>
      <c r="J2380" t="s">
        <v>1719</v>
      </c>
      <c r="K2380">
        <v>107</v>
      </c>
      <c r="L2380">
        <f>VLOOKUP(K2380,Sheet4!$A$2:$B$73,2,FALSE)</f>
        <v>975</v>
      </c>
      <c r="M2380" t="s">
        <v>2040</v>
      </c>
      <c r="N2380">
        <f t="shared" si="48"/>
        <v>300</v>
      </c>
      <c r="O2380" t="s">
        <v>85</v>
      </c>
      <c r="P2380" t="s">
        <v>80</v>
      </c>
      <c r="Q2380" t="s">
        <v>80</v>
      </c>
      <c r="R2380">
        <v>600</v>
      </c>
      <c r="S2380" t="s">
        <v>79</v>
      </c>
      <c r="T2380" t="s">
        <v>82</v>
      </c>
      <c r="U2380" t="s">
        <v>82</v>
      </c>
      <c r="V2380" t="s">
        <v>2050</v>
      </c>
    </row>
    <row r="2381" spans="1:22" ht="16.5" thickBot="1" x14ac:dyDescent="0.3">
      <c r="A2381" s="15" t="s">
        <v>1254</v>
      </c>
      <c r="B2381" s="16" t="s">
        <v>1700</v>
      </c>
      <c r="C2381" s="16" t="s">
        <v>1951</v>
      </c>
      <c r="D2381" s="16">
        <v>235</v>
      </c>
      <c r="E2381" s="16">
        <v>60</v>
      </c>
      <c r="F2381" s="16">
        <v>18</v>
      </c>
      <c r="G2381" s="24" t="s">
        <v>2236</v>
      </c>
      <c r="I2381" t="s">
        <v>77</v>
      </c>
      <c r="J2381" t="s">
        <v>1720</v>
      </c>
      <c r="K2381">
        <v>103</v>
      </c>
      <c r="L2381">
        <f>VLOOKUP(K2381,Sheet4!$A$2:$B$73,2,FALSE)</f>
        <v>875</v>
      </c>
      <c r="M2381" t="s">
        <v>2041</v>
      </c>
      <c r="N2381">
        <f t="shared" si="48"/>
        <v>210</v>
      </c>
      <c r="O2381" t="s">
        <v>2052</v>
      </c>
      <c r="P2381" t="s">
        <v>80</v>
      </c>
      <c r="Q2381" t="s">
        <v>80</v>
      </c>
      <c r="R2381">
        <v>740</v>
      </c>
      <c r="S2381" t="s">
        <v>79</v>
      </c>
      <c r="T2381" t="s">
        <v>82</v>
      </c>
      <c r="U2381" t="s">
        <v>82</v>
      </c>
      <c r="V2381" t="s">
        <v>2050</v>
      </c>
    </row>
    <row r="2382" spans="1:22" ht="16.5" thickBot="1" x14ac:dyDescent="0.3">
      <c r="A2382" s="15" t="s">
        <v>1255</v>
      </c>
      <c r="B2382" s="16" t="s">
        <v>1702</v>
      </c>
      <c r="C2382" s="16" t="s">
        <v>1899</v>
      </c>
      <c r="D2382" s="16">
        <v>265</v>
      </c>
      <c r="E2382" s="16">
        <v>70</v>
      </c>
      <c r="F2382" s="16">
        <v>16</v>
      </c>
      <c r="G2382" s="24" t="s">
        <v>2319</v>
      </c>
      <c r="I2382" t="s">
        <v>77</v>
      </c>
      <c r="J2382" t="s">
        <v>1719</v>
      </c>
      <c r="K2382">
        <v>112</v>
      </c>
      <c r="L2382">
        <f>VLOOKUP(K2382,Sheet4!$A$2:$B$73,2,FALSE)</f>
        <v>1120</v>
      </c>
      <c r="M2382" t="s">
        <v>2045</v>
      </c>
      <c r="N2382">
        <f t="shared" si="48"/>
        <v>190</v>
      </c>
      <c r="O2382" t="s">
        <v>2052</v>
      </c>
      <c r="P2382" t="s">
        <v>81</v>
      </c>
      <c r="Q2382" t="s">
        <v>81</v>
      </c>
      <c r="R2382">
        <v>460</v>
      </c>
      <c r="S2382" t="s">
        <v>2640</v>
      </c>
      <c r="T2382" t="s">
        <v>82</v>
      </c>
      <c r="U2382" t="s">
        <v>82</v>
      </c>
      <c r="V2382" t="s">
        <v>2050</v>
      </c>
    </row>
    <row r="2383" spans="1:22" ht="16.5" thickBot="1" x14ac:dyDescent="0.3">
      <c r="A2383" s="15" t="s">
        <v>1256</v>
      </c>
      <c r="B2383" s="16" t="s">
        <v>75</v>
      </c>
      <c r="C2383" s="16" t="s">
        <v>1836</v>
      </c>
      <c r="D2383" s="16">
        <v>255</v>
      </c>
      <c r="E2383" s="16">
        <v>40</v>
      </c>
      <c r="F2383" s="16">
        <v>17</v>
      </c>
      <c r="G2383" s="24" t="s">
        <v>2273</v>
      </c>
      <c r="I2383" t="s">
        <v>1718</v>
      </c>
      <c r="J2383" t="s">
        <v>1996</v>
      </c>
      <c r="K2383">
        <v>94</v>
      </c>
      <c r="L2383">
        <f>VLOOKUP(K2383,Sheet4!$A$2:$B$73,2,FALSE)</f>
        <v>670</v>
      </c>
      <c r="M2383" t="s">
        <v>2043</v>
      </c>
      <c r="N2383">
        <f t="shared" si="48"/>
        <v>270</v>
      </c>
      <c r="O2383" t="s">
        <v>2052</v>
      </c>
      <c r="P2383" t="s">
        <v>80</v>
      </c>
      <c r="Q2383" t="s">
        <v>80</v>
      </c>
      <c r="R2383">
        <v>560</v>
      </c>
      <c r="S2383" t="s">
        <v>79</v>
      </c>
      <c r="T2383" t="s">
        <v>82</v>
      </c>
      <c r="U2383" t="s">
        <v>82</v>
      </c>
      <c r="V2383" t="s">
        <v>2050</v>
      </c>
    </row>
    <row r="2384" spans="1:22" ht="16.5" thickBot="1" x14ac:dyDescent="0.3">
      <c r="A2384" s="15" t="s">
        <v>1257</v>
      </c>
      <c r="B2384" s="16" t="s">
        <v>1700</v>
      </c>
      <c r="C2384" s="16" t="s">
        <v>1732</v>
      </c>
      <c r="D2384" s="16">
        <v>225</v>
      </c>
      <c r="E2384" s="16">
        <v>55</v>
      </c>
      <c r="F2384" s="16">
        <v>16</v>
      </c>
      <c r="G2384" s="24" t="s">
        <v>2211</v>
      </c>
      <c r="I2384" t="s">
        <v>1718</v>
      </c>
      <c r="J2384" t="s">
        <v>1720</v>
      </c>
      <c r="K2384">
        <v>95</v>
      </c>
      <c r="L2384">
        <f>VLOOKUP(K2384,Sheet4!$A$2:$B$73,2,FALSE)</f>
        <v>690</v>
      </c>
      <c r="M2384" t="s">
        <v>2043</v>
      </c>
      <c r="N2384">
        <f t="shared" si="48"/>
        <v>270</v>
      </c>
      <c r="O2384" t="s">
        <v>2052</v>
      </c>
      <c r="P2384" t="s">
        <v>2067</v>
      </c>
      <c r="Q2384" t="s">
        <v>80</v>
      </c>
      <c r="R2384">
        <v>260</v>
      </c>
      <c r="S2384" t="s">
        <v>79</v>
      </c>
      <c r="T2384" t="s">
        <v>2051</v>
      </c>
      <c r="U2384" t="s">
        <v>2051</v>
      </c>
      <c r="V2384" t="s">
        <v>2050</v>
      </c>
    </row>
    <row r="2385" spans="1:22" ht="16.5" thickBot="1" x14ac:dyDescent="0.3">
      <c r="A2385" s="15"/>
      <c r="G2385" s="24"/>
    </row>
    <row r="2386" spans="1:22" ht="16.5" thickBot="1" x14ac:dyDescent="0.3">
      <c r="A2386" s="15"/>
      <c r="G2386" s="24"/>
    </row>
    <row r="2387" spans="1:22" ht="16.5" thickBot="1" x14ac:dyDescent="0.3">
      <c r="A2387" s="15" t="s">
        <v>1258</v>
      </c>
      <c r="B2387" s="16" t="s">
        <v>1702</v>
      </c>
      <c r="C2387" s="16" t="s">
        <v>1774</v>
      </c>
      <c r="D2387" s="16">
        <v>245</v>
      </c>
      <c r="E2387" s="16">
        <v>35</v>
      </c>
      <c r="F2387" s="16">
        <v>20</v>
      </c>
      <c r="G2387" s="24" t="s">
        <v>2313</v>
      </c>
      <c r="H2387" s="9" t="s">
        <v>2901</v>
      </c>
      <c r="I2387" t="s">
        <v>1718</v>
      </c>
      <c r="J2387" t="s">
        <v>1719</v>
      </c>
      <c r="K2387">
        <v>95</v>
      </c>
      <c r="L2387">
        <f>VLOOKUP(K2387,Sheet4!$A$2:$B$73,2,FALSE)</f>
        <v>690</v>
      </c>
      <c r="M2387" t="s">
        <v>2043</v>
      </c>
      <c r="N2387">
        <f t="shared" si="48"/>
        <v>270</v>
      </c>
      <c r="O2387" t="s">
        <v>85</v>
      </c>
      <c r="P2387" t="s">
        <v>80</v>
      </c>
      <c r="Q2387" t="s">
        <v>80</v>
      </c>
      <c r="R2387">
        <v>460</v>
      </c>
      <c r="S2387" t="s">
        <v>79</v>
      </c>
      <c r="T2387" t="s">
        <v>82</v>
      </c>
      <c r="U2387" t="s">
        <v>82</v>
      </c>
      <c r="V2387" t="s">
        <v>2050</v>
      </c>
    </row>
    <row r="2388" spans="1:22" ht="16.5" thickBot="1" x14ac:dyDescent="0.3">
      <c r="A2388" s="15"/>
      <c r="G2388" s="24"/>
      <c r="H2388" s="9" t="s">
        <v>2902</v>
      </c>
    </row>
    <row r="2389" spans="1:22" ht="16.5" thickBot="1" x14ac:dyDescent="0.3">
      <c r="A2389" s="15"/>
      <c r="G2389" s="24"/>
      <c r="H2389" s="9" t="s">
        <v>2903</v>
      </c>
    </row>
    <row r="2390" spans="1:22" ht="16.5" thickBot="1" x14ac:dyDescent="0.3">
      <c r="A2390" s="15" t="s">
        <v>1259</v>
      </c>
      <c r="B2390" s="16" t="s">
        <v>1702</v>
      </c>
      <c r="C2390" s="16" t="s">
        <v>1810</v>
      </c>
      <c r="D2390" s="16">
        <v>235</v>
      </c>
      <c r="E2390" s="16">
        <v>50</v>
      </c>
      <c r="F2390" s="16">
        <v>19</v>
      </c>
      <c r="G2390" s="24" t="s">
        <v>2332</v>
      </c>
      <c r="H2390" s="9" t="s">
        <v>2929</v>
      </c>
      <c r="I2390" t="s">
        <v>1718</v>
      </c>
      <c r="J2390" t="s">
        <v>1996</v>
      </c>
      <c r="K2390">
        <v>99</v>
      </c>
      <c r="L2390">
        <f>VLOOKUP(K2390,Sheet4!$A$2:$B$73,2,FALSE)</f>
        <v>775</v>
      </c>
      <c r="M2390" t="s">
        <v>2042</v>
      </c>
      <c r="N2390">
        <f t="shared" si="48"/>
        <v>240</v>
      </c>
      <c r="O2390" t="s">
        <v>2052</v>
      </c>
      <c r="P2390" t="s">
        <v>2067</v>
      </c>
      <c r="Q2390" t="s">
        <v>80</v>
      </c>
      <c r="R2390">
        <v>240</v>
      </c>
      <c r="S2390" t="s">
        <v>79</v>
      </c>
      <c r="T2390" t="s">
        <v>2051</v>
      </c>
      <c r="U2390" t="s">
        <v>82</v>
      </c>
      <c r="V2390" t="s">
        <v>2050</v>
      </c>
    </row>
    <row r="2391" spans="1:22" ht="16.5" thickBot="1" x14ac:dyDescent="0.3">
      <c r="A2391" s="15"/>
      <c r="G2391" s="24"/>
      <c r="H2391" s="9" t="s">
        <v>2930</v>
      </c>
    </row>
    <row r="2392" spans="1:22" ht="16.5" thickBot="1" x14ac:dyDescent="0.3">
      <c r="A2392" s="15"/>
      <c r="G2392" s="24"/>
      <c r="H2392" s="9" t="s">
        <v>2931</v>
      </c>
    </row>
    <row r="2393" spans="1:22" ht="16.5" thickBot="1" x14ac:dyDescent="0.3">
      <c r="A2393" s="15" t="s">
        <v>1260</v>
      </c>
      <c r="B2393" s="16" t="s">
        <v>1700</v>
      </c>
      <c r="C2393" s="16" t="s">
        <v>1752</v>
      </c>
      <c r="D2393" s="16">
        <v>265</v>
      </c>
      <c r="E2393" s="16">
        <v>75</v>
      </c>
      <c r="F2393" s="16">
        <v>16</v>
      </c>
      <c r="G2393" s="24" t="s">
        <v>2230</v>
      </c>
      <c r="I2393" t="s">
        <v>77</v>
      </c>
      <c r="J2393" t="s">
        <v>1719</v>
      </c>
      <c r="K2393" t="s">
        <v>2004</v>
      </c>
      <c r="L2393" t="s">
        <v>2091</v>
      </c>
      <c r="M2393" t="s">
        <v>78</v>
      </c>
      <c r="N2393">
        <f t="shared" si="48"/>
        <v>180</v>
      </c>
      <c r="O2393" t="s">
        <v>2053</v>
      </c>
      <c r="P2393" t="s">
        <v>2081</v>
      </c>
      <c r="Q2393" t="s">
        <v>2081</v>
      </c>
      <c r="R2393" t="s">
        <v>2081</v>
      </c>
      <c r="S2393" t="s">
        <v>2638</v>
      </c>
      <c r="T2393" t="s">
        <v>82</v>
      </c>
      <c r="U2393" t="s">
        <v>82</v>
      </c>
      <c r="V2393">
        <v>10</v>
      </c>
    </row>
    <row r="2394" spans="1:22" ht="16.5" thickBot="1" x14ac:dyDescent="0.3">
      <c r="A2394" s="15" t="s">
        <v>1261</v>
      </c>
      <c r="B2394" s="16" t="s">
        <v>1700</v>
      </c>
      <c r="C2394" s="16" t="s">
        <v>1732</v>
      </c>
      <c r="D2394" s="16">
        <v>195</v>
      </c>
      <c r="E2394" s="16">
        <v>50</v>
      </c>
      <c r="F2394" s="16">
        <v>16</v>
      </c>
      <c r="G2394" s="24" t="s">
        <v>2211</v>
      </c>
      <c r="I2394" t="s">
        <v>1718</v>
      </c>
      <c r="J2394" t="s">
        <v>1720</v>
      </c>
      <c r="K2394">
        <v>84</v>
      </c>
      <c r="L2394">
        <f>VLOOKUP(K2394,Sheet4!$A$2:$B$73,2,FALSE)</f>
        <v>500</v>
      </c>
      <c r="M2394" t="s">
        <v>2041</v>
      </c>
      <c r="N2394">
        <f t="shared" si="48"/>
        <v>210</v>
      </c>
      <c r="O2394" t="s">
        <v>2052</v>
      </c>
      <c r="P2394" t="s">
        <v>2067</v>
      </c>
      <c r="Q2394" t="s">
        <v>80</v>
      </c>
      <c r="R2394">
        <v>260</v>
      </c>
      <c r="S2394" t="s">
        <v>79</v>
      </c>
      <c r="T2394" t="s">
        <v>82</v>
      </c>
      <c r="U2394" t="s">
        <v>82</v>
      </c>
      <c r="V2394" t="s">
        <v>2050</v>
      </c>
    </row>
    <row r="2395" spans="1:22" ht="16.5" thickBot="1" x14ac:dyDescent="0.3">
      <c r="A2395" s="15"/>
      <c r="G2395" s="24"/>
    </row>
    <row r="2396" spans="1:22" ht="16.5" thickBot="1" x14ac:dyDescent="0.3">
      <c r="A2396" s="15"/>
      <c r="G2396" s="24"/>
    </row>
    <row r="2397" spans="1:22" ht="16.5" thickBot="1" x14ac:dyDescent="0.3">
      <c r="A2397" s="15" t="s">
        <v>1414</v>
      </c>
      <c r="B2397" s="16" t="s">
        <v>75</v>
      </c>
      <c r="C2397" s="16" t="s">
        <v>1723</v>
      </c>
      <c r="D2397" s="16">
        <v>245</v>
      </c>
      <c r="E2397" s="16">
        <v>40</v>
      </c>
      <c r="F2397" s="16">
        <v>18</v>
      </c>
      <c r="G2397" s="24" t="s">
        <v>2260</v>
      </c>
      <c r="I2397" t="s">
        <v>1718</v>
      </c>
      <c r="J2397" t="s">
        <v>1996</v>
      </c>
      <c r="K2397">
        <v>97</v>
      </c>
      <c r="L2397">
        <f>VLOOKUP(K2397,Sheet4!$A$2:$B$73,2,FALSE)</f>
        <v>730</v>
      </c>
      <c r="M2397" t="s">
        <v>2040</v>
      </c>
      <c r="N2397">
        <f t="shared" si="48"/>
        <v>300</v>
      </c>
      <c r="O2397" t="s">
        <v>85</v>
      </c>
      <c r="P2397" t="s">
        <v>2067</v>
      </c>
      <c r="Q2397" t="s">
        <v>80</v>
      </c>
      <c r="R2397">
        <v>300</v>
      </c>
      <c r="S2397" t="s">
        <v>79</v>
      </c>
      <c r="T2397" t="s">
        <v>82</v>
      </c>
      <c r="U2397" t="s">
        <v>82</v>
      </c>
      <c r="V2397" t="s">
        <v>2050</v>
      </c>
    </row>
    <row r="2398" spans="1:22" ht="16.5" thickBot="1" x14ac:dyDescent="0.3">
      <c r="A2398" s="15" t="s">
        <v>1263</v>
      </c>
      <c r="B2398" s="16" t="s">
        <v>1700</v>
      </c>
      <c r="C2398" s="16" t="s">
        <v>2221</v>
      </c>
      <c r="D2398" s="16">
        <v>215</v>
      </c>
      <c r="E2398" s="16">
        <v>40</v>
      </c>
      <c r="F2398" s="16">
        <v>17</v>
      </c>
      <c r="G2398" s="24" t="s">
        <v>2224</v>
      </c>
      <c r="I2398" t="s">
        <v>1718</v>
      </c>
      <c r="J2398" t="s">
        <v>1995</v>
      </c>
      <c r="K2398">
        <v>87</v>
      </c>
      <c r="L2398">
        <f>VLOOKUP(K2398,Sheet4!$A$2:$B$73,2,FALSE)</f>
        <v>545</v>
      </c>
      <c r="M2398" t="s">
        <v>2043</v>
      </c>
      <c r="N2398">
        <f t="shared" si="48"/>
        <v>270</v>
      </c>
      <c r="O2398" t="s">
        <v>85</v>
      </c>
      <c r="P2398" t="s">
        <v>2067</v>
      </c>
      <c r="Q2398" t="s">
        <v>80</v>
      </c>
      <c r="R2398">
        <v>280</v>
      </c>
      <c r="S2398" t="s">
        <v>79</v>
      </c>
      <c r="T2398" t="s">
        <v>82</v>
      </c>
      <c r="U2398" t="s">
        <v>82</v>
      </c>
      <c r="V2398" t="s">
        <v>2050</v>
      </c>
    </row>
    <row r="2399" spans="1:22" ht="16.5" thickBot="1" x14ac:dyDescent="0.3">
      <c r="A2399" s="15" t="s">
        <v>1264</v>
      </c>
      <c r="B2399" s="16" t="s">
        <v>75</v>
      </c>
      <c r="C2399" s="16" t="s">
        <v>1793</v>
      </c>
      <c r="D2399" s="16">
        <v>205</v>
      </c>
      <c r="E2399" s="16">
        <v>45</v>
      </c>
      <c r="F2399" s="16">
        <v>17</v>
      </c>
      <c r="G2399" s="24" t="s">
        <v>2270</v>
      </c>
      <c r="I2399" t="s">
        <v>1718</v>
      </c>
      <c r="J2399" t="s">
        <v>1719</v>
      </c>
      <c r="K2399">
        <v>84</v>
      </c>
      <c r="L2399">
        <f>VLOOKUP(K2399,Sheet4!$A$2:$B$73,2,FALSE)</f>
        <v>500</v>
      </c>
      <c r="M2399" t="s">
        <v>2042</v>
      </c>
      <c r="N2399">
        <f t="shared" si="48"/>
        <v>240</v>
      </c>
      <c r="O2399" t="s">
        <v>2052</v>
      </c>
      <c r="P2399" t="s">
        <v>80</v>
      </c>
      <c r="Q2399" t="s">
        <v>80</v>
      </c>
      <c r="R2399">
        <v>260</v>
      </c>
      <c r="S2399" t="s">
        <v>79</v>
      </c>
      <c r="T2399" t="s">
        <v>82</v>
      </c>
      <c r="U2399" t="s">
        <v>2051</v>
      </c>
      <c r="V2399" t="s">
        <v>2050</v>
      </c>
    </row>
    <row r="2400" spans="1:22" ht="16.5" thickBot="1" x14ac:dyDescent="0.3">
      <c r="A2400" s="15" t="s">
        <v>1103</v>
      </c>
      <c r="B2400" s="16" t="s">
        <v>1703</v>
      </c>
      <c r="C2400" s="16" t="s">
        <v>1920</v>
      </c>
      <c r="D2400" s="16">
        <v>235</v>
      </c>
      <c r="E2400" s="16">
        <v>50</v>
      </c>
      <c r="F2400" s="16">
        <v>19</v>
      </c>
      <c r="G2400" s="24" t="s">
        <v>2148</v>
      </c>
      <c r="H2400" s="9" t="s">
        <v>2710</v>
      </c>
      <c r="I2400" t="s">
        <v>77</v>
      </c>
      <c r="J2400" t="s">
        <v>1996</v>
      </c>
      <c r="K2400">
        <v>99</v>
      </c>
      <c r="L2400">
        <f>VLOOKUP(K2400,Sheet4!$A$2:$B$73,2,FALSE)</f>
        <v>775</v>
      </c>
      <c r="M2400" t="s">
        <v>2042</v>
      </c>
      <c r="N2400">
        <f t="shared" si="48"/>
        <v>240</v>
      </c>
      <c r="O2400" t="s">
        <v>2052</v>
      </c>
      <c r="P2400" t="s">
        <v>80</v>
      </c>
      <c r="Q2400" t="s">
        <v>80</v>
      </c>
      <c r="R2400">
        <v>500</v>
      </c>
      <c r="S2400" t="s">
        <v>79</v>
      </c>
      <c r="T2400" t="s">
        <v>2051</v>
      </c>
      <c r="U2400" t="s">
        <v>82</v>
      </c>
      <c r="V2400" t="s">
        <v>2050</v>
      </c>
    </row>
    <row r="2401" spans="1:22" ht="16.5" thickBot="1" x14ac:dyDescent="0.3">
      <c r="A2401" s="15"/>
      <c r="G2401" s="24"/>
      <c r="H2401" s="9" t="s">
        <v>2711</v>
      </c>
    </row>
    <row r="2402" spans="1:22" ht="16.5" thickBot="1" x14ac:dyDescent="0.3">
      <c r="A2402" s="15"/>
      <c r="G2402" s="24"/>
      <c r="H2402" s="9" t="s">
        <v>2712</v>
      </c>
    </row>
    <row r="2403" spans="1:22" ht="16.5" thickBot="1" x14ac:dyDescent="0.3">
      <c r="A2403" s="15" t="s">
        <v>1266</v>
      </c>
      <c r="B2403" s="16" t="s">
        <v>1697</v>
      </c>
      <c r="C2403" s="16" t="s">
        <v>1768</v>
      </c>
      <c r="D2403" s="16">
        <v>245</v>
      </c>
      <c r="E2403" s="16">
        <v>60</v>
      </c>
      <c r="F2403" s="16">
        <v>15</v>
      </c>
      <c r="G2403" s="24" t="s">
        <v>2177</v>
      </c>
      <c r="H2403" s="9" t="s">
        <v>2814</v>
      </c>
      <c r="I2403" t="s">
        <v>1718</v>
      </c>
      <c r="J2403" t="s">
        <v>1719</v>
      </c>
      <c r="K2403">
        <v>100</v>
      </c>
      <c r="L2403">
        <f>VLOOKUP(K2403,Sheet4!$A$2:$B$73,2,FALSE)</f>
        <v>800</v>
      </c>
      <c r="M2403" t="s">
        <v>2045</v>
      </c>
      <c r="N2403">
        <f t="shared" si="48"/>
        <v>190</v>
      </c>
      <c r="O2403" t="s">
        <v>2052</v>
      </c>
      <c r="P2403" t="s">
        <v>80</v>
      </c>
      <c r="Q2403" t="s">
        <v>81</v>
      </c>
      <c r="R2403">
        <v>440</v>
      </c>
      <c r="S2403" t="s">
        <v>2638</v>
      </c>
      <c r="T2403" t="s">
        <v>82</v>
      </c>
      <c r="U2403" t="s">
        <v>82</v>
      </c>
      <c r="V2403">
        <v>4</v>
      </c>
    </row>
    <row r="2404" spans="1:22" ht="16.5" thickBot="1" x14ac:dyDescent="0.3">
      <c r="A2404" s="15"/>
      <c r="G2404" s="24"/>
      <c r="H2404" s="9" t="s">
        <v>2815</v>
      </c>
    </row>
    <row r="2405" spans="1:22" ht="16.5" thickBot="1" x14ac:dyDescent="0.3">
      <c r="A2405" s="15"/>
      <c r="G2405" s="24"/>
      <c r="H2405" s="9" t="s">
        <v>2813</v>
      </c>
    </row>
    <row r="2406" spans="1:22" ht="16.5" thickBot="1" x14ac:dyDescent="0.3">
      <c r="A2406" s="15" t="s">
        <v>1300</v>
      </c>
      <c r="B2406" s="16" t="s">
        <v>75</v>
      </c>
      <c r="C2406" s="16" t="s">
        <v>1952</v>
      </c>
      <c r="D2406" s="16">
        <v>265</v>
      </c>
      <c r="E2406" s="16">
        <v>40</v>
      </c>
      <c r="F2406" s="16">
        <v>19</v>
      </c>
      <c r="G2406" s="24" t="s">
        <v>2264</v>
      </c>
      <c r="I2406" t="s">
        <v>1718</v>
      </c>
      <c r="J2406" t="s">
        <v>1996</v>
      </c>
      <c r="K2406">
        <v>98</v>
      </c>
      <c r="L2406">
        <f>VLOOKUP(K2406,Sheet4!$A$2:$B$73,2,FALSE)</f>
        <v>750</v>
      </c>
      <c r="M2406" t="s">
        <v>2040</v>
      </c>
      <c r="N2406">
        <f t="shared" si="48"/>
        <v>300</v>
      </c>
      <c r="O2406" t="s">
        <v>2052</v>
      </c>
      <c r="P2406" t="s">
        <v>2067</v>
      </c>
      <c r="Q2406" t="s">
        <v>80</v>
      </c>
      <c r="R2406">
        <v>220</v>
      </c>
      <c r="S2406" t="s">
        <v>79</v>
      </c>
      <c r="T2406" t="s">
        <v>2051</v>
      </c>
      <c r="U2406" t="s">
        <v>82</v>
      </c>
      <c r="V2406" t="s">
        <v>2050</v>
      </c>
    </row>
    <row r="2407" spans="1:22" ht="16.5" thickBot="1" x14ac:dyDescent="0.3">
      <c r="A2407" s="15" t="s">
        <v>1268</v>
      </c>
      <c r="B2407" s="16" t="s">
        <v>1702</v>
      </c>
      <c r="C2407" s="16" t="s">
        <v>1866</v>
      </c>
      <c r="D2407" s="16">
        <v>215</v>
      </c>
      <c r="E2407" s="16">
        <v>60</v>
      </c>
      <c r="F2407" s="16">
        <v>16</v>
      </c>
      <c r="G2407" s="24" t="s">
        <v>2314</v>
      </c>
      <c r="H2407" s="9" t="s">
        <v>2908</v>
      </c>
      <c r="I2407" t="s">
        <v>1718</v>
      </c>
      <c r="J2407" t="s">
        <v>1719</v>
      </c>
      <c r="K2407">
        <v>95</v>
      </c>
      <c r="L2407">
        <f>VLOOKUP(K2407,Sheet4!$A$2:$B$73,2,FALSE)</f>
        <v>690</v>
      </c>
      <c r="M2407" t="s">
        <v>2042</v>
      </c>
      <c r="N2407">
        <f t="shared" si="48"/>
        <v>240</v>
      </c>
      <c r="O2407" t="s">
        <v>2052</v>
      </c>
      <c r="P2407" t="s">
        <v>80</v>
      </c>
      <c r="Q2407" t="s">
        <v>80</v>
      </c>
      <c r="R2407">
        <v>240</v>
      </c>
      <c r="S2407" t="s">
        <v>79</v>
      </c>
      <c r="T2407" t="s">
        <v>82</v>
      </c>
      <c r="U2407" t="s">
        <v>82</v>
      </c>
      <c r="V2407" t="s">
        <v>2050</v>
      </c>
    </row>
    <row r="2408" spans="1:22" ht="16.5" thickBot="1" x14ac:dyDescent="0.3">
      <c r="A2408" s="15"/>
      <c r="G2408" s="24"/>
      <c r="H2408" s="9" t="s">
        <v>2909</v>
      </c>
    </row>
    <row r="2409" spans="1:22" ht="16.5" thickBot="1" x14ac:dyDescent="0.3">
      <c r="A2409" s="15"/>
      <c r="G2409" s="24"/>
      <c r="H2409" s="9" t="s">
        <v>2910</v>
      </c>
    </row>
    <row r="2410" spans="1:22" ht="16.5" thickBot="1" x14ac:dyDescent="0.3">
      <c r="A2410" s="15" t="s">
        <v>1684</v>
      </c>
      <c r="B2410" s="16" t="s">
        <v>75</v>
      </c>
      <c r="C2410" s="16" t="s">
        <v>1904</v>
      </c>
      <c r="D2410" s="16">
        <v>195</v>
      </c>
      <c r="E2410" s="16">
        <v>60</v>
      </c>
      <c r="F2410" s="16">
        <v>15</v>
      </c>
      <c r="G2410" s="24" t="s">
        <v>2244</v>
      </c>
      <c r="I2410" t="s">
        <v>1718</v>
      </c>
      <c r="J2410" t="s">
        <v>1719</v>
      </c>
      <c r="K2410">
        <v>88</v>
      </c>
      <c r="L2410">
        <f>VLOOKUP(K2410,Sheet4!$A$2:$B$73,2,FALSE)</f>
        <v>560</v>
      </c>
      <c r="M2410" t="s">
        <v>2041</v>
      </c>
      <c r="N2410">
        <f t="shared" si="48"/>
        <v>210</v>
      </c>
      <c r="O2410" t="s">
        <v>2052</v>
      </c>
      <c r="P2410" t="s">
        <v>80</v>
      </c>
      <c r="Q2410" t="s">
        <v>81</v>
      </c>
      <c r="R2410">
        <v>740</v>
      </c>
      <c r="S2410" t="s">
        <v>79</v>
      </c>
      <c r="T2410" t="s">
        <v>82</v>
      </c>
      <c r="U2410" t="s">
        <v>82</v>
      </c>
      <c r="V2410" t="s">
        <v>2050</v>
      </c>
    </row>
    <row r="2411" spans="1:22" ht="16.5" thickBot="1" x14ac:dyDescent="0.3">
      <c r="A2411" s="15" t="s">
        <v>1270</v>
      </c>
      <c r="B2411" s="16" t="s">
        <v>75</v>
      </c>
      <c r="C2411" s="16" t="s">
        <v>2279</v>
      </c>
      <c r="D2411" s="16">
        <v>205</v>
      </c>
      <c r="E2411" s="16">
        <v>55</v>
      </c>
      <c r="F2411" s="16">
        <v>17</v>
      </c>
      <c r="G2411" s="24" t="s">
        <v>2276</v>
      </c>
      <c r="I2411" t="s">
        <v>1718</v>
      </c>
      <c r="J2411" t="s">
        <v>1995</v>
      </c>
      <c r="K2411">
        <v>91</v>
      </c>
      <c r="L2411">
        <f>VLOOKUP(K2411,Sheet4!$A$2:$B$73,2,FALSE)</f>
        <v>615</v>
      </c>
      <c r="M2411" t="s">
        <v>2043</v>
      </c>
      <c r="N2411">
        <f t="shared" si="48"/>
        <v>270</v>
      </c>
      <c r="O2411" t="s">
        <v>2052</v>
      </c>
      <c r="P2411" t="s">
        <v>80</v>
      </c>
      <c r="Q2411" t="s">
        <v>80</v>
      </c>
      <c r="R2411">
        <v>340</v>
      </c>
      <c r="S2411" t="s">
        <v>79</v>
      </c>
      <c r="T2411" t="s">
        <v>82</v>
      </c>
      <c r="U2411" t="s">
        <v>2051</v>
      </c>
      <c r="V2411" t="s">
        <v>2050</v>
      </c>
    </row>
    <row r="2412" spans="1:22" ht="16.5" thickBot="1" x14ac:dyDescent="0.3">
      <c r="A2412" s="15" t="s">
        <v>1271</v>
      </c>
      <c r="B2412" s="16" t="s">
        <v>1700</v>
      </c>
      <c r="C2412" s="16" t="s">
        <v>1769</v>
      </c>
      <c r="D2412" s="16">
        <v>235</v>
      </c>
      <c r="E2412" s="16">
        <v>45</v>
      </c>
      <c r="F2412" s="16">
        <v>18</v>
      </c>
      <c r="G2412" s="24" t="s">
        <v>2212</v>
      </c>
      <c r="I2412" t="s">
        <v>1718</v>
      </c>
      <c r="J2412" t="s">
        <v>1720</v>
      </c>
      <c r="K2412">
        <v>94</v>
      </c>
      <c r="L2412">
        <f>VLOOKUP(K2412,Sheet4!$A$2:$B$73,2,FALSE)</f>
        <v>670</v>
      </c>
      <c r="M2412" t="s">
        <v>2041</v>
      </c>
      <c r="N2412">
        <f t="shared" si="48"/>
        <v>210</v>
      </c>
      <c r="O2412" t="s">
        <v>2052</v>
      </c>
      <c r="P2412" t="s">
        <v>2067</v>
      </c>
      <c r="Q2412" t="s">
        <v>80</v>
      </c>
      <c r="R2412">
        <v>260</v>
      </c>
      <c r="S2412" t="s">
        <v>79</v>
      </c>
      <c r="T2412" t="s">
        <v>82</v>
      </c>
      <c r="U2412" t="s">
        <v>82</v>
      </c>
      <c r="V2412" t="s">
        <v>2050</v>
      </c>
    </row>
    <row r="2413" spans="1:22" ht="16.5" thickBot="1" x14ac:dyDescent="0.3">
      <c r="A2413" s="15" t="s">
        <v>1272</v>
      </c>
      <c r="B2413" s="16" t="s">
        <v>1700</v>
      </c>
      <c r="C2413" s="16" t="s">
        <v>1860</v>
      </c>
      <c r="D2413" s="16">
        <v>265</v>
      </c>
      <c r="E2413" s="16">
        <v>40</v>
      </c>
      <c r="F2413" s="16">
        <v>21</v>
      </c>
      <c r="G2413" s="24" t="s">
        <v>2228</v>
      </c>
      <c r="I2413" t="s">
        <v>77</v>
      </c>
      <c r="J2413" t="s">
        <v>1719</v>
      </c>
      <c r="K2413">
        <v>101</v>
      </c>
      <c r="L2413">
        <f>VLOOKUP(K2413,Sheet4!$A$2:$B$73,2,FALSE)</f>
        <v>825</v>
      </c>
      <c r="M2413" t="s">
        <v>2040</v>
      </c>
      <c r="N2413">
        <f t="shared" si="48"/>
        <v>300</v>
      </c>
      <c r="O2413" t="s">
        <v>2052</v>
      </c>
      <c r="P2413" t="s">
        <v>2067</v>
      </c>
      <c r="Q2413" t="s">
        <v>80</v>
      </c>
      <c r="R2413">
        <v>300</v>
      </c>
      <c r="S2413" t="s">
        <v>79</v>
      </c>
      <c r="T2413" t="s">
        <v>2051</v>
      </c>
      <c r="U2413" t="s">
        <v>82</v>
      </c>
      <c r="V2413" t="s">
        <v>2050</v>
      </c>
    </row>
    <row r="2414" spans="1:22" ht="16.5" thickBot="1" x14ac:dyDescent="0.3">
      <c r="A2414" s="15" t="s">
        <v>1273</v>
      </c>
      <c r="B2414" s="16" t="s">
        <v>1700</v>
      </c>
      <c r="C2414" s="16" t="s">
        <v>1812</v>
      </c>
      <c r="D2414" s="16">
        <v>185</v>
      </c>
      <c r="E2414" s="16">
        <v>65</v>
      </c>
      <c r="F2414" s="16">
        <v>14</v>
      </c>
      <c r="G2414" s="24" t="s">
        <v>2215</v>
      </c>
      <c r="I2414" t="s">
        <v>1718</v>
      </c>
      <c r="J2414" t="s">
        <v>1719</v>
      </c>
      <c r="K2414">
        <v>86</v>
      </c>
      <c r="L2414">
        <f>VLOOKUP(K2414,Sheet4!$A$2:$B$73,2,FALSE)</f>
        <v>530</v>
      </c>
      <c r="M2414" t="s">
        <v>2041</v>
      </c>
      <c r="N2414">
        <f t="shared" si="48"/>
        <v>210</v>
      </c>
      <c r="O2414" t="s">
        <v>2052</v>
      </c>
      <c r="P2414" t="s">
        <v>2067</v>
      </c>
      <c r="Q2414" t="s">
        <v>80</v>
      </c>
      <c r="R2414">
        <v>260</v>
      </c>
      <c r="S2414" t="s">
        <v>79</v>
      </c>
      <c r="T2414" t="s">
        <v>82</v>
      </c>
      <c r="U2414" t="s">
        <v>82</v>
      </c>
      <c r="V2414" t="s">
        <v>2050</v>
      </c>
    </row>
    <row r="2415" spans="1:22" ht="16.5" thickBot="1" x14ac:dyDescent="0.3">
      <c r="A2415" s="15" t="s">
        <v>1251</v>
      </c>
      <c r="B2415" s="16" t="s">
        <v>1703</v>
      </c>
      <c r="C2415" s="16" t="s">
        <v>1913</v>
      </c>
      <c r="D2415" s="16">
        <v>245</v>
      </c>
      <c r="E2415" s="16">
        <v>40</v>
      </c>
      <c r="F2415" s="16">
        <v>19</v>
      </c>
      <c r="G2415" s="24" t="s">
        <v>2163</v>
      </c>
      <c r="H2415" s="9" t="s">
        <v>2755</v>
      </c>
      <c r="I2415" t="s">
        <v>1718</v>
      </c>
      <c r="J2415" t="s">
        <v>1719</v>
      </c>
      <c r="K2415">
        <v>94</v>
      </c>
      <c r="L2415">
        <f>VLOOKUP(K2415,Sheet4!$A$2:$B$73,2,FALSE)</f>
        <v>670</v>
      </c>
      <c r="M2415" t="s">
        <v>2040</v>
      </c>
      <c r="N2415">
        <f t="shared" si="48"/>
        <v>300</v>
      </c>
      <c r="O2415" t="s">
        <v>2052</v>
      </c>
      <c r="P2415" t="s">
        <v>80</v>
      </c>
      <c r="Q2415" t="s">
        <v>80</v>
      </c>
      <c r="R2415">
        <v>140</v>
      </c>
      <c r="S2415" t="s">
        <v>79</v>
      </c>
      <c r="T2415" t="s">
        <v>82</v>
      </c>
      <c r="U2415" t="s">
        <v>82</v>
      </c>
      <c r="V2415" t="s">
        <v>2050</v>
      </c>
    </row>
    <row r="2416" spans="1:22" ht="16.5" thickBot="1" x14ac:dyDescent="0.3">
      <c r="A2416" s="15"/>
      <c r="G2416" s="24"/>
      <c r="H2416" s="9" t="s">
        <v>2756</v>
      </c>
    </row>
    <row r="2417" spans="1:22" ht="16.5" thickBot="1" x14ac:dyDescent="0.3">
      <c r="A2417" s="15"/>
      <c r="G2417" s="24"/>
      <c r="H2417" s="9" t="s">
        <v>2757</v>
      </c>
    </row>
    <row r="2418" spans="1:22" ht="16.5" thickBot="1" x14ac:dyDescent="0.3">
      <c r="A2418" s="15" t="s">
        <v>1275</v>
      </c>
      <c r="B2418" s="16" t="s">
        <v>1697</v>
      </c>
      <c r="C2418" s="16" t="s">
        <v>1886</v>
      </c>
      <c r="D2418" s="16">
        <v>305</v>
      </c>
      <c r="E2418" s="16">
        <v>70</v>
      </c>
      <c r="F2418" s="16">
        <v>18</v>
      </c>
      <c r="G2418" s="24" t="s">
        <v>2192</v>
      </c>
      <c r="H2418" s="9" t="s">
        <v>2852</v>
      </c>
      <c r="I2418" t="s">
        <v>77</v>
      </c>
      <c r="J2418" t="s">
        <v>84</v>
      </c>
      <c r="K2418" t="s">
        <v>2014</v>
      </c>
      <c r="L2418" t="s">
        <v>2129</v>
      </c>
      <c r="M2418" t="s">
        <v>2039</v>
      </c>
      <c r="N2418">
        <f t="shared" si="48"/>
        <v>160</v>
      </c>
      <c r="O2418" t="s">
        <v>2053</v>
      </c>
      <c r="P2418" t="s">
        <v>2081</v>
      </c>
      <c r="Q2418" t="s">
        <v>2081</v>
      </c>
      <c r="R2418" t="s">
        <v>2081</v>
      </c>
      <c r="S2418" t="s">
        <v>79</v>
      </c>
      <c r="T2418" t="s">
        <v>82</v>
      </c>
      <c r="U2418" t="s">
        <v>82</v>
      </c>
      <c r="V2418">
        <v>10</v>
      </c>
    </row>
    <row r="2419" spans="1:22" ht="16.5" thickBot="1" x14ac:dyDescent="0.3">
      <c r="A2419" s="15"/>
      <c r="G2419" s="24"/>
      <c r="H2419" s="9" t="s">
        <v>2853</v>
      </c>
    </row>
    <row r="2420" spans="1:22" ht="16.5" thickBot="1" x14ac:dyDescent="0.3">
      <c r="A2420" s="15"/>
      <c r="G2420" s="24"/>
      <c r="H2420" s="9" t="s">
        <v>2854</v>
      </c>
    </row>
    <row r="2421" spans="1:22" ht="16.5" thickBot="1" x14ac:dyDescent="0.3">
      <c r="A2421" s="15" t="s">
        <v>1169</v>
      </c>
      <c r="B2421" s="16" t="s">
        <v>75</v>
      </c>
      <c r="C2421" s="16" t="s">
        <v>1793</v>
      </c>
      <c r="D2421" s="16">
        <v>205</v>
      </c>
      <c r="E2421" s="16">
        <v>55</v>
      </c>
      <c r="F2421" s="16">
        <v>16</v>
      </c>
      <c r="G2421" s="24" t="s">
        <v>2270</v>
      </c>
      <c r="I2421" t="s">
        <v>1718</v>
      </c>
      <c r="J2421" t="s">
        <v>1719</v>
      </c>
      <c r="K2421">
        <v>91</v>
      </c>
      <c r="L2421">
        <f>VLOOKUP(K2421,Sheet4!$A$2:$B$73,2,FALSE)</f>
        <v>615</v>
      </c>
      <c r="M2421" t="s">
        <v>2041</v>
      </c>
      <c r="N2421">
        <f t="shared" si="48"/>
        <v>210</v>
      </c>
      <c r="O2421" t="s">
        <v>2052</v>
      </c>
      <c r="P2421" t="s">
        <v>80</v>
      </c>
      <c r="Q2421" t="s">
        <v>80</v>
      </c>
      <c r="R2421">
        <v>260</v>
      </c>
      <c r="S2421" t="s">
        <v>79</v>
      </c>
      <c r="T2421" t="s">
        <v>2051</v>
      </c>
      <c r="U2421" t="s">
        <v>82</v>
      </c>
      <c r="V2421" t="s">
        <v>2050</v>
      </c>
    </row>
    <row r="2422" spans="1:22" ht="16.5" thickBot="1" x14ac:dyDescent="0.3">
      <c r="A2422" s="15" t="s">
        <v>1277</v>
      </c>
      <c r="B2422" s="16" t="s">
        <v>1700</v>
      </c>
      <c r="C2422" s="16" t="s">
        <v>1731</v>
      </c>
      <c r="D2422" s="16">
        <v>275</v>
      </c>
      <c r="E2422" s="16">
        <v>35</v>
      </c>
      <c r="F2422" s="16">
        <v>19</v>
      </c>
      <c r="G2422" s="24" t="s">
        <v>2219</v>
      </c>
      <c r="I2422" t="s">
        <v>1718</v>
      </c>
      <c r="J2422" t="s">
        <v>1719</v>
      </c>
      <c r="K2422">
        <v>96</v>
      </c>
      <c r="L2422">
        <f>VLOOKUP(K2422,Sheet4!$A$2:$B$73,2,FALSE)</f>
        <v>710</v>
      </c>
      <c r="M2422" t="s">
        <v>2040</v>
      </c>
      <c r="N2422">
        <f t="shared" ref="N2422:N2447" si="49">IF(M2422="L",120,IF(M2422="M", 130, IF(M2422="N",140, IF(M2422="P",150,IF(M2422="Q",160,IF(M2422="R",170,IF(M2422="S",180,IF(M2422="T",190,IF(M2422="H",210, IF(M2422="V",240,IF(M2422="W",270,IF(M2422="Y",300,"error"))))))))))))</f>
        <v>300</v>
      </c>
      <c r="O2422" t="s">
        <v>2052</v>
      </c>
      <c r="P2422" t="s">
        <v>2067</v>
      </c>
      <c r="Q2422" t="s">
        <v>80</v>
      </c>
      <c r="R2422">
        <v>220</v>
      </c>
      <c r="S2422" t="s">
        <v>79</v>
      </c>
      <c r="T2422" t="s">
        <v>82</v>
      </c>
      <c r="U2422" t="s">
        <v>2051</v>
      </c>
      <c r="V2422" t="s">
        <v>2050</v>
      </c>
    </row>
    <row r="2423" spans="1:22" ht="16.5" thickBot="1" x14ac:dyDescent="0.3">
      <c r="A2423" s="15" t="s">
        <v>1278</v>
      </c>
      <c r="B2423" s="16" t="s">
        <v>1700</v>
      </c>
      <c r="C2423" s="16" t="s">
        <v>1731</v>
      </c>
      <c r="D2423" s="16">
        <v>245</v>
      </c>
      <c r="E2423" s="16">
        <v>35</v>
      </c>
      <c r="F2423" s="16">
        <v>21</v>
      </c>
      <c r="G2423" s="24" t="s">
        <v>2219</v>
      </c>
      <c r="I2423" t="s">
        <v>1718</v>
      </c>
      <c r="J2423" t="s">
        <v>1719</v>
      </c>
      <c r="K2423">
        <v>96</v>
      </c>
      <c r="L2423">
        <f>VLOOKUP(K2423,Sheet4!$A$2:$B$73,2,FALSE)</f>
        <v>710</v>
      </c>
      <c r="M2423" t="s">
        <v>2040</v>
      </c>
      <c r="N2423">
        <f t="shared" si="49"/>
        <v>300</v>
      </c>
      <c r="O2423" t="s">
        <v>85</v>
      </c>
      <c r="P2423" t="s">
        <v>2067</v>
      </c>
      <c r="Q2423" t="s">
        <v>80</v>
      </c>
      <c r="R2423">
        <v>220</v>
      </c>
      <c r="S2423" t="s">
        <v>79</v>
      </c>
      <c r="T2423" t="s">
        <v>2051</v>
      </c>
      <c r="U2423" t="s">
        <v>2051</v>
      </c>
      <c r="V2423" t="s">
        <v>2050</v>
      </c>
    </row>
    <row r="2424" spans="1:22" ht="16.5" thickBot="1" x14ac:dyDescent="0.3">
      <c r="A2424" s="15" t="s">
        <v>1279</v>
      </c>
      <c r="B2424" s="16" t="s">
        <v>1697</v>
      </c>
      <c r="C2424" s="16" t="s">
        <v>1927</v>
      </c>
      <c r="D2424" s="16">
        <v>185</v>
      </c>
      <c r="E2424" s="16">
        <v>65</v>
      </c>
      <c r="F2424" s="16">
        <v>15</v>
      </c>
      <c r="G2424" s="24" t="s">
        <v>2178</v>
      </c>
      <c r="H2424" s="9" t="s">
        <v>2819</v>
      </c>
      <c r="I2424" t="s">
        <v>1718</v>
      </c>
      <c r="J2424" t="s">
        <v>1720</v>
      </c>
      <c r="K2424">
        <v>88</v>
      </c>
      <c r="L2424">
        <f>VLOOKUP(K2424,Sheet4!$A$2:$B$73,2,FALSE)</f>
        <v>560</v>
      </c>
      <c r="M2424" t="s">
        <v>2045</v>
      </c>
      <c r="N2424">
        <f t="shared" si="49"/>
        <v>190</v>
      </c>
      <c r="O2424" t="s">
        <v>2052</v>
      </c>
      <c r="P2424" t="s">
        <v>80</v>
      </c>
      <c r="Q2424" t="s">
        <v>81</v>
      </c>
      <c r="R2424">
        <v>540</v>
      </c>
      <c r="S2424" t="s">
        <v>79</v>
      </c>
      <c r="T2424" t="s">
        <v>82</v>
      </c>
      <c r="U2424" t="s">
        <v>82</v>
      </c>
      <c r="V2424" t="s">
        <v>2050</v>
      </c>
    </row>
    <row r="2425" spans="1:22" ht="16.5" thickBot="1" x14ac:dyDescent="0.3">
      <c r="A2425" s="15"/>
      <c r="G2425" s="24"/>
      <c r="H2425" s="9" t="s">
        <v>2820</v>
      </c>
    </row>
    <row r="2426" spans="1:22" ht="16.5" thickBot="1" x14ac:dyDescent="0.3">
      <c r="A2426" s="15"/>
      <c r="G2426" s="24"/>
      <c r="H2426" s="9" t="s">
        <v>2821</v>
      </c>
    </row>
    <row r="2427" spans="1:22" ht="16.5" thickBot="1" x14ac:dyDescent="0.3">
      <c r="A2427" s="15">
        <v>23248</v>
      </c>
      <c r="B2427" s="16" t="s">
        <v>1705</v>
      </c>
      <c r="C2427" s="16" t="s">
        <v>2571</v>
      </c>
      <c r="D2427" s="16">
        <v>225</v>
      </c>
      <c r="E2427" s="16">
        <v>50</v>
      </c>
      <c r="F2427" s="16">
        <v>17</v>
      </c>
      <c r="G2427" s="24" t="s">
        <v>2572</v>
      </c>
      <c r="I2427" t="s">
        <v>1718</v>
      </c>
      <c r="J2427" t="s">
        <v>1719</v>
      </c>
      <c r="K2427">
        <v>98</v>
      </c>
      <c r="L2427">
        <f>VLOOKUP(K2427,Sheet4!$A$2:$B$73,2,FALSE)</f>
        <v>750</v>
      </c>
      <c r="M2427" t="s">
        <v>2040</v>
      </c>
      <c r="N2427">
        <f t="shared" si="49"/>
        <v>300</v>
      </c>
      <c r="O2427" t="s">
        <v>85</v>
      </c>
      <c r="P2427" t="s">
        <v>80</v>
      </c>
      <c r="Q2427" t="s">
        <v>80</v>
      </c>
      <c r="R2427">
        <v>340</v>
      </c>
      <c r="S2427" t="s">
        <v>79</v>
      </c>
      <c r="T2427" t="s">
        <v>82</v>
      </c>
      <c r="U2427" t="s">
        <v>82</v>
      </c>
      <c r="V2427" t="s">
        <v>2050</v>
      </c>
    </row>
    <row r="2428" spans="1:22" ht="16.5" thickBot="1" x14ac:dyDescent="0.3">
      <c r="A2428" s="15">
        <v>8710</v>
      </c>
      <c r="B2428" s="16" t="s">
        <v>1705</v>
      </c>
      <c r="C2428" s="16" t="s">
        <v>2505</v>
      </c>
      <c r="D2428" s="16">
        <v>245</v>
      </c>
      <c r="E2428" s="16">
        <v>75</v>
      </c>
      <c r="F2428" s="16">
        <v>16</v>
      </c>
      <c r="G2428" s="24" t="s">
        <v>2506</v>
      </c>
      <c r="I2428" t="s">
        <v>77</v>
      </c>
      <c r="J2428" t="s">
        <v>1719</v>
      </c>
      <c r="K2428" t="s">
        <v>2001</v>
      </c>
      <c r="L2428" t="s">
        <v>2088</v>
      </c>
      <c r="M2428" t="s">
        <v>2044</v>
      </c>
      <c r="N2428">
        <f t="shared" si="49"/>
        <v>170</v>
      </c>
      <c r="O2428" t="s">
        <v>2053</v>
      </c>
      <c r="P2428" t="s">
        <v>2081</v>
      </c>
      <c r="Q2428" t="s">
        <v>2081</v>
      </c>
      <c r="R2428" t="s">
        <v>2081</v>
      </c>
      <c r="S2428" t="s">
        <v>2642</v>
      </c>
      <c r="T2428" t="s">
        <v>82</v>
      </c>
      <c r="U2428" t="s">
        <v>82</v>
      </c>
      <c r="V2428">
        <v>10</v>
      </c>
    </row>
    <row r="2429" spans="1:22" ht="16.5" thickBot="1" x14ac:dyDescent="0.3">
      <c r="A2429" s="15" t="s">
        <v>1280</v>
      </c>
      <c r="B2429" s="16" t="s">
        <v>1701</v>
      </c>
      <c r="C2429" s="16" t="s">
        <v>1946</v>
      </c>
      <c r="D2429" s="16">
        <v>235</v>
      </c>
      <c r="E2429" s="16">
        <v>70</v>
      </c>
      <c r="F2429" s="16">
        <v>16</v>
      </c>
      <c r="G2429" s="24" t="s">
        <v>2341</v>
      </c>
      <c r="I2429" t="s">
        <v>77</v>
      </c>
      <c r="J2429" t="s">
        <v>1719</v>
      </c>
      <c r="K2429">
        <v>104</v>
      </c>
      <c r="L2429">
        <f>VLOOKUP(K2429,Sheet4!$A$2:$B$73,2,FALSE)</f>
        <v>900</v>
      </c>
      <c r="M2429" t="s">
        <v>78</v>
      </c>
      <c r="N2429">
        <f t="shared" si="49"/>
        <v>180</v>
      </c>
      <c r="O2429" t="s">
        <v>2052</v>
      </c>
      <c r="P2429" t="s">
        <v>80</v>
      </c>
      <c r="Q2429" t="s">
        <v>81</v>
      </c>
      <c r="R2429">
        <v>460</v>
      </c>
      <c r="S2429" t="s">
        <v>2640</v>
      </c>
      <c r="T2429" t="s">
        <v>82</v>
      </c>
      <c r="U2429" t="s">
        <v>82</v>
      </c>
      <c r="V2429" t="s">
        <v>2050</v>
      </c>
    </row>
    <row r="2430" spans="1:22" ht="16.5" thickBot="1" x14ac:dyDescent="0.3">
      <c r="A2430" s="15">
        <v>7919</v>
      </c>
      <c r="B2430" s="16" t="s">
        <v>1705</v>
      </c>
      <c r="C2430" s="16" t="s">
        <v>2499</v>
      </c>
      <c r="D2430" s="16">
        <v>195</v>
      </c>
      <c r="E2430" s="16">
        <v>70</v>
      </c>
      <c r="F2430" s="16">
        <v>15</v>
      </c>
      <c r="G2430" s="24" t="s">
        <v>2500</v>
      </c>
      <c r="I2430" t="s">
        <v>77</v>
      </c>
      <c r="J2430" t="s">
        <v>1719</v>
      </c>
      <c r="K2430" t="s">
        <v>2008</v>
      </c>
      <c r="L2430" t="s">
        <v>2104</v>
      </c>
      <c r="M2430" t="s">
        <v>2044</v>
      </c>
      <c r="N2430">
        <f t="shared" si="49"/>
        <v>170</v>
      </c>
      <c r="O2430" t="s">
        <v>2054</v>
      </c>
      <c r="P2430" t="s">
        <v>2081</v>
      </c>
      <c r="Q2430" t="s">
        <v>2081</v>
      </c>
      <c r="R2430" t="s">
        <v>2081</v>
      </c>
      <c r="S2430" t="s">
        <v>79</v>
      </c>
      <c r="T2430" t="s">
        <v>82</v>
      </c>
      <c r="U2430" t="s">
        <v>82</v>
      </c>
      <c r="V2430">
        <v>6</v>
      </c>
    </row>
    <row r="2431" spans="1:22" ht="16.5" thickBot="1" x14ac:dyDescent="0.3">
      <c r="A2431" s="15">
        <v>50536</v>
      </c>
      <c r="B2431" s="16" t="s">
        <v>1705</v>
      </c>
      <c r="C2431" s="16" t="s">
        <v>2553</v>
      </c>
      <c r="D2431" s="16">
        <v>265</v>
      </c>
      <c r="E2431" s="16">
        <v>30</v>
      </c>
      <c r="F2431" s="16">
        <v>19</v>
      </c>
      <c r="G2431" s="24" t="s">
        <v>2554</v>
      </c>
      <c r="I2431" t="s">
        <v>1718</v>
      </c>
      <c r="J2431" t="s">
        <v>1996</v>
      </c>
      <c r="K2431">
        <v>93</v>
      </c>
      <c r="L2431">
        <f>VLOOKUP(K2431,Sheet4!$A$2:$B$73,2,FALSE)</f>
        <v>650</v>
      </c>
      <c r="M2431" t="s">
        <v>2040</v>
      </c>
      <c r="N2431">
        <f t="shared" si="49"/>
        <v>300</v>
      </c>
      <c r="O2431" t="s">
        <v>85</v>
      </c>
      <c r="P2431" t="s">
        <v>2067</v>
      </c>
      <c r="Q2431" t="s">
        <v>80</v>
      </c>
      <c r="R2431">
        <v>220</v>
      </c>
      <c r="S2431" t="s">
        <v>79</v>
      </c>
      <c r="T2431" t="s">
        <v>82</v>
      </c>
      <c r="U2431" t="s">
        <v>82</v>
      </c>
      <c r="V2431" t="s">
        <v>2050</v>
      </c>
    </row>
    <row r="2432" spans="1:22" ht="16.5" thickBot="1" x14ac:dyDescent="0.3">
      <c r="A2432" s="15">
        <v>92789</v>
      </c>
      <c r="B2432" s="16" t="s">
        <v>1705</v>
      </c>
      <c r="C2432" s="16" t="s">
        <v>2553</v>
      </c>
      <c r="D2432" s="16">
        <v>245</v>
      </c>
      <c r="E2432" s="16">
        <v>35</v>
      </c>
      <c r="F2432" s="16">
        <v>18</v>
      </c>
      <c r="G2432" s="24" t="s">
        <v>2554</v>
      </c>
      <c r="I2432" t="s">
        <v>1718</v>
      </c>
      <c r="J2432" t="s">
        <v>1996</v>
      </c>
      <c r="K2432">
        <v>92</v>
      </c>
      <c r="L2432">
        <f>VLOOKUP(K2432,Sheet4!$A$2:$B$73,2,FALSE)</f>
        <v>630</v>
      </c>
      <c r="M2432" t="s">
        <v>2040</v>
      </c>
      <c r="N2432">
        <f t="shared" si="49"/>
        <v>300</v>
      </c>
      <c r="O2432" t="s">
        <v>85</v>
      </c>
      <c r="P2432" t="s">
        <v>2067</v>
      </c>
      <c r="Q2432" t="s">
        <v>80</v>
      </c>
      <c r="R2432">
        <v>220</v>
      </c>
      <c r="S2432" t="s">
        <v>79</v>
      </c>
      <c r="T2432" t="s">
        <v>82</v>
      </c>
      <c r="U2432" t="s">
        <v>82</v>
      </c>
      <c r="V2432" t="s">
        <v>2050</v>
      </c>
    </row>
    <row r="2433" spans="1:22" ht="16.5" thickBot="1" x14ac:dyDescent="0.3">
      <c r="A2433" s="15" t="s">
        <v>1281</v>
      </c>
      <c r="B2433" s="16" t="s">
        <v>1697</v>
      </c>
      <c r="C2433" s="30" t="s">
        <v>1925</v>
      </c>
      <c r="D2433" s="16">
        <v>275</v>
      </c>
      <c r="E2433" s="16">
        <v>65</v>
      </c>
      <c r="F2433" s="16">
        <v>17</v>
      </c>
      <c r="G2433" s="24" t="s">
        <v>2189</v>
      </c>
      <c r="H2433" s="9" t="s">
        <v>2843</v>
      </c>
      <c r="I2433" t="s">
        <v>77</v>
      </c>
      <c r="J2433" t="s">
        <v>84</v>
      </c>
      <c r="K2433">
        <v>115</v>
      </c>
      <c r="L2433">
        <f>VLOOKUP(K2433,Sheet4!$A$2:$B$73,2,FALSE)</f>
        <v>1215</v>
      </c>
      <c r="M2433" t="s">
        <v>78</v>
      </c>
      <c r="N2433">
        <f t="shared" si="49"/>
        <v>180</v>
      </c>
      <c r="O2433" t="s">
        <v>2052</v>
      </c>
      <c r="P2433" t="s">
        <v>80</v>
      </c>
      <c r="Q2433" t="s">
        <v>80</v>
      </c>
      <c r="R2433">
        <v>440</v>
      </c>
      <c r="S2433" t="s">
        <v>79</v>
      </c>
      <c r="T2433" t="s">
        <v>82</v>
      </c>
      <c r="U2433" t="s">
        <v>82</v>
      </c>
      <c r="V2433" t="s">
        <v>2050</v>
      </c>
    </row>
    <row r="2434" spans="1:22" ht="16.5" thickBot="1" x14ac:dyDescent="0.3">
      <c r="A2434" s="15"/>
      <c r="C2434" s="30"/>
      <c r="G2434" s="24"/>
      <c r="H2434" s="9" t="s">
        <v>2844</v>
      </c>
    </row>
    <row r="2435" spans="1:22" ht="16.5" thickBot="1" x14ac:dyDescent="0.3">
      <c r="A2435" s="15"/>
      <c r="C2435" s="30"/>
      <c r="G2435" s="24"/>
      <c r="H2435" s="9" t="s">
        <v>2845</v>
      </c>
    </row>
    <row r="2436" spans="1:22" ht="16.5" thickBot="1" x14ac:dyDescent="0.3">
      <c r="A2436" s="15" t="s">
        <v>1282</v>
      </c>
      <c r="B2436" s="16" t="s">
        <v>1697</v>
      </c>
      <c r="C2436" s="16" t="s">
        <v>1848</v>
      </c>
      <c r="D2436" s="16">
        <v>265</v>
      </c>
      <c r="E2436" s="16">
        <v>70</v>
      </c>
      <c r="F2436" s="16">
        <v>18</v>
      </c>
      <c r="G2436" s="24" t="s">
        <v>2184</v>
      </c>
      <c r="H2436" s="9" t="s">
        <v>2837</v>
      </c>
      <c r="I2436" t="s">
        <v>77</v>
      </c>
      <c r="J2436" t="s">
        <v>84</v>
      </c>
      <c r="K2436">
        <v>116</v>
      </c>
      <c r="L2436">
        <f>VLOOKUP(K2436,Sheet4!$A$2:$B$73,2,FALSE)</f>
        <v>1250</v>
      </c>
      <c r="M2436" t="s">
        <v>2045</v>
      </c>
      <c r="N2436">
        <f t="shared" si="49"/>
        <v>190</v>
      </c>
      <c r="O2436" t="s">
        <v>2052</v>
      </c>
      <c r="P2436" t="s">
        <v>80</v>
      </c>
      <c r="Q2436" t="s">
        <v>81</v>
      </c>
      <c r="R2436">
        <v>620</v>
      </c>
      <c r="S2436" t="s">
        <v>2640</v>
      </c>
      <c r="T2436" t="s">
        <v>82</v>
      </c>
      <c r="U2436" t="s">
        <v>82</v>
      </c>
      <c r="V2436">
        <v>4</v>
      </c>
    </row>
    <row r="2437" spans="1:22" ht="16.5" thickBot="1" x14ac:dyDescent="0.3">
      <c r="A2437" s="15"/>
      <c r="G2437" s="24"/>
      <c r="H2437" s="9" t="s">
        <v>2838</v>
      </c>
    </row>
    <row r="2438" spans="1:22" ht="16.5" thickBot="1" x14ac:dyDescent="0.3">
      <c r="A2438" s="15"/>
      <c r="G2438" s="24"/>
      <c r="H2438" s="9" t="s">
        <v>2839</v>
      </c>
    </row>
    <row r="2439" spans="1:22" ht="16.5" thickBot="1" x14ac:dyDescent="0.3">
      <c r="A2439" s="15" t="s">
        <v>1283</v>
      </c>
      <c r="B2439" s="16" t="s">
        <v>1702</v>
      </c>
      <c r="C2439" s="16" t="s">
        <v>1796</v>
      </c>
      <c r="D2439" s="16">
        <v>245</v>
      </c>
      <c r="E2439" s="16">
        <v>75</v>
      </c>
      <c r="F2439" s="16">
        <v>16</v>
      </c>
      <c r="G2439" s="24" t="s">
        <v>2316</v>
      </c>
      <c r="H2439" s="9" t="s">
        <v>2911</v>
      </c>
      <c r="I2439" t="s">
        <v>77</v>
      </c>
      <c r="J2439" t="s">
        <v>1719</v>
      </c>
      <c r="K2439">
        <v>109</v>
      </c>
      <c r="L2439">
        <f>VLOOKUP(K2439,Sheet4!$A$2:$B$73,2,FALSE)</f>
        <v>1030</v>
      </c>
      <c r="M2439" t="s">
        <v>78</v>
      </c>
      <c r="N2439">
        <f t="shared" si="49"/>
        <v>180</v>
      </c>
      <c r="O2439" t="s">
        <v>2052</v>
      </c>
      <c r="P2439" t="s">
        <v>81</v>
      </c>
      <c r="Q2439" t="s">
        <v>81</v>
      </c>
      <c r="R2439">
        <v>300</v>
      </c>
      <c r="S2439" t="s">
        <v>79</v>
      </c>
      <c r="T2439" t="s">
        <v>2051</v>
      </c>
      <c r="U2439" t="s">
        <v>82</v>
      </c>
      <c r="V2439" t="s">
        <v>2050</v>
      </c>
    </row>
    <row r="2440" spans="1:22" ht="16.5" thickBot="1" x14ac:dyDescent="0.3">
      <c r="A2440" s="15"/>
      <c r="G2440" s="24"/>
      <c r="H2440" s="9" t="s">
        <v>2912</v>
      </c>
    </row>
    <row r="2441" spans="1:22" ht="16.5" thickBot="1" x14ac:dyDescent="0.3">
      <c r="A2441" s="15"/>
      <c r="G2441" s="24"/>
      <c r="H2441" s="9" t="s">
        <v>2913</v>
      </c>
    </row>
    <row r="2442" spans="1:22" ht="16.5" thickBot="1" x14ac:dyDescent="0.3">
      <c r="A2442" s="15" t="s">
        <v>1284</v>
      </c>
      <c r="B2442" s="16" t="s">
        <v>1700</v>
      </c>
      <c r="C2442" s="16" t="s">
        <v>1731</v>
      </c>
      <c r="D2442" s="16">
        <v>275</v>
      </c>
      <c r="E2442" s="16">
        <v>30</v>
      </c>
      <c r="F2442" s="16">
        <v>21</v>
      </c>
      <c r="G2442" s="24" t="s">
        <v>2219</v>
      </c>
      <c r="I2442" t="s">
        <v>1718</v>
      </c>
      <c r="J2442" t="s">
        <v>1719</v>
      </c>
      <c r="K2442">
        <v>98</v>
      </c>
      <c r="L2442">
        <f>VLOOKUP(K2442,Sheet4!$A$2:$B$73,2,FALSE)</f>
        <v>750</v>
      </c>
      <c r="M2442" t="s">
        <v>2040</v>
      </c>
      <c r="N2442">
        <f t="shared" si="49"/>
        <v>300</v>
      </c>
      <c r="O2442" t="s">
        <v>85</v>
      </c>
      <c r="P2442" t="s">
        <v>2067</v>
      </c>
      <c r="Q2442" t="s">
        <v>80</v>
      </c>
      <c r="R2442">
        <v>220</v>
      </c>
      <c r="S2442" t="s">
        <v>79</v>
      </c>
      <c r="T2442" t="s">
        <v>2051</v>
      </c>
      <c r="U2442" t="s">
        <v>82</v>
      </c>
      <c r="V2442" t="s">
        <v>2050</v>
      </c>
    </row>
    <row r="2443" spans="1:22" ht="16.5" thickBot="1" x14ac:dyDescent="0.3">
      <c r="A2443" s="15" t="s">
        <v>1276</v>
      </c>
      <c r="B2443" s="16" t="s">
        <v>75</v>
      </c>
      <c r="C2443" s="16" t="s">
        <v>1940</v>
      </c>
      <c r="D2443" s="16">
        <v>225</v>
      </c>
      <c r="E2443" s="16">
        <v>55</v>
      </c>
      <c r="F2443" s="16">
        <v>17</v>
      </c>
      <c r="G2443" s="24" t="s">
        <v>2265</v>
      </c>
      <c r="I2443" t="s">
        <v>1718</v>
      </c>
      <c r="J2443" t="s">
        <v>1719</v>
      </c>
      <c r="K2443">
        <v>97</v>
      </c>
      <c r="L2443">
        <f>VLOOKUP(K2443,Sheet4!$A$2:$B$73,2,FALSE)</f>
        <v>730</v>
      </c>
      <c r="M2443" t="s">
        <v>2042</v>
      </c>
      <c r="N2443">
        <f t="shared" si="49"/>
        <v>240</v>
      </c>
      <c r="O2443" t="s">
        <v>2052</v>
      </c>
      <c r="P2443" t="s">
        <v>80</v>
      </c>
      <c r="Q2443" t="s">
        <v>80</v>
      </c>
      <c r="R2443">
        <v>440</v>
      </c>
      <c r="S2443" t="s">
        <v>79</v>
      </c>
      <c r="T2443" t="s">
        <v>82</v>
      </c>
      <c r="U2443" t="s">
        <v>82</v>
      </c>
      <c r="V2443" t="s">
        <v>2050</v>
      </c>
    </row>
    <row r="2444" spans="1:22" ht="16.5" thickBot="1" x14ac:dyDescent="0.3">
      <c r="A2444" s="15" t="s">
        <v>1288</v>
      </c>
      <c r="B2444" s="16" t="s">
        <v>1700</v>
      </c>
      <c r="C2444" s="16" t="s">
        <v>1769</v>
      </c>
      <c r="D2444" s="16">
        <v>235</v>
      </c>
      <c r="E2444" s="16">
        <v>45</v>
      </c>
      <c r="F2444" s="16">
        <v>17</v>
      </c>
      <c r="G2444" s="24" t="s">
        <v>2212</v>
      </c>
      <c r="I2444" t="s">
        <v>1718</v>
      </c>
      <c r="J2444" t="s">
        <v>1720</v>
      </c>
      <c r="K2444">
        <v>97</v>
      </c>
      <c r="L2444">
        <f>VLOOKUP(K2444,Sheet4!$A$2:$B$73,2,FALSE)</f>
        <v>730</v>
      </c>
      <c r="M2444" t="s">
        <v>2042</v>
      </c>
      <c r="N2444">
        <f t="shared" si="49"/>
        <v>240</v>
      </c>
      <c r="O2444" t="s">
        <v>85</v>
      </c>
      <c r="P2444" t="s">
        <v>2067</v>
      </c>
      <c r="Q2444" t="s">
        <v>80</v>
      </c>
      <c r="R2444">
        <v>260</v>
      </c>
      <c r="S2444" t="s">
        <v>79</v>
      </c>
      <c r="T2444" t="s">
        <v>82</v>
      </c>
      <c r="U2444" t="s">
        <v>82</v>
      </c>
      <c r="V2444" t="s">
        <v>2050</v>
      </c>
    </row>
    <row r="2445" spans="1:22" ht="16.5" thickBot="1" x14ac:dyDescent="0.3">
      <c r="A2445" s="15">
        <v>5850</v>
      </c>
      <c r="B2445" s="16" t="s">
        <v>1705</v>
      </c>
      <c r="C2445" s="16" t="s">
        <v>2505</v>
      </c>
      <c r="D2445" s="16">
        <v>265</v>
      </c>
      <c r="E2445" s="16">
        <v>70</v>
      </c>
      <c r="F2445" s="16">
        <v>18</v>
      </c>
      <c r="G2445" s="24" t="s">
        <v>2506</v>
      </c>
      <c r="I2445" t="s">
        <v>77</v>
      </c>
      <c r="J2445" t="s">
        <v>1719</v>
      </c>
      <c r="K2445">
        <v>116</v>
      </c>
      <c r="L2445">
        <f>VLOOKUP(K2445,Sheet4!$A$2:$B$73,2,FALSE)</f>
        <v>1250</v>
      </c>
      <c r="M2445" t="s">
        <v>2045</v>
      </c>
      <c r="N2445">
        <f t="shared" si="49"/>
        <v>190</v>
      </c>
      <c r="O2445" t="s">
        <v>2052</v>
      </c>
      <c r="P2445" t="s">
        <v>80</v>
      </c>
      <c r="Q2445" t="s">
        <v>80</v>
      </c>
      <c r="R2445">
        <v>800</v>
      </c>
      <c r="S2445" t="s">
        <v>79</v>
      </c>
      <c r="T2445" t="s">
        <v>82</v>
      </c>
      <c r="U2445" t="s">
        <v>82</v>
      </c>
      <c r="V2445" t="s">
        <v>2050</v>
      </c>
    </row>
    <row r="2446" spans="1:22" ht="16.5" thickBot="1" x14ac:dyDescent="0.3">
      <c r="A2446" s="15">
        <v>20662</v>
      </c>
      <c r="B2446" s="16" t="s">
        <v>1705</v>
      </c>
      <c r="C2446" s="16" t="s">
        <v>2577</v>
      </c>
      <c r="D2446" s="16">
        <v>215</v>
      </c>
      <c r="E2446" s="16">
        <v>70</v>
      </c>
      <c r="F2446" s="16">
        <v>15</v>
      </c>
      <c r="G2446" s="24" t="s">
        <v>2578</v>
      </c>
      <c r="I2446" t="s">
        <v>77</v>
      </c>
      <c r="J2446" t="s">
        <v>1719</v>
      </c>
      <c r="K2446">
        <v>98</v>
      </c>
      <c r="L2446">
        <f>VLOOKUP(K2446,Sheet4!$A$2:$B$73,2,FALSE)</f>
        <v>750</v>
      </c>
      <c r="M2446" t="s">
        <v>2041</v>
      </c>
      <c r="N2446">
        <f t="shared" si="49"/>
        <v>210</v>
      </c>
      <c r="O2446" t="s">
        <v>2052</v>
      </c>
      <c r="P2446" t="s">
        <v>80</v>
      </c>
      <c r="Q2446" t="s">
        <v>80</v>
      </c>
      <c r="R2446">
        <v>440</v>
      </c>
      <c r="S2446" t="s">
        <v>79</v>
      </c>
      <c r="T2446" t="s">
        <v>2051</v>
      </c>
      <c r="U2446" t="s">
        <v>82</v>
      </c>
      <c r="V2446" t="s">
        <v>2050</v>
      </c>
    </row>
    <row r="2447" spans="1:22" ht="16.5" thickBot="1" x14ac:dyDescent="0.3">
      <c r="A2447" s="15">
        <v>33561</v>
      </c>
      <c r="B2447" s="16" t="s">
        <v>1706</v>
      </c>
      <c r="C2447" s="16" t="s">
        <v>2459</v>
      </c>
      <c r="D2447" s="16">
        <v>11.5</v>
      </c>
      <c r="E2447" s="16">
        <v>80</v>
      </c>
      <c r="F2447" s="16">
        <v>15</v>
      </c>
      <c r="G2447" s="24" t="s">
        <v>2433</v>
      </c>
      <c r="H2447" s="9" t="s">
        <v>2412</v>
      </c>
      <c r="I2447" t="s">
        <v>77</v>
      </c>
      <c r="J2447" t="s">
        <v>84</v>
      </c>
      <c r="K2447">
        <v>113</v>
      </c>
      <c r="L2447">
        <f>VLOOKUP(K2447,Sheet4!$A$2:$B$73,2,FALSE)</f>
        <v>1150</v>
      </c>
      <c r="M2447" t="s">
        <v>2039</v>
      </c>
      <c r="N2447">
        <f t="shared" si="49"/>
        <v>160</v>
      </c>
      <c r="O2447" t="s">
        <v>2054</v>
      </c>
      <c r="P2447" t="s">
        <v>2081</v>
      </c>
      <c r="Q2447" t="s">
        <v>2081</v>
      </c>
      <c r="R2447" t="s">
        <v>2081</v>
      </c>
      <c r="S2447" t="s">
        <v>2638</v>
      </c>
      <c r="T2447" t="s">
        <v>82</v>
      </c>
      <c r="U2447" t="s">
        <v>82</v>
      </c>
      <c r="V2447">
        <v>6</v>
      </c>
    </row>
    <row r="2448" spans="1:22" ht="16.5" thickBot="1" x14ac:dyDescent="0.3">
      <c r="A2448" s="15"/>
      <c r="G2448" s="24"/>
      <c r="H2448" s="9" t="s">
        <v>2413</v>
      </c>
    </row>
    <row r="2449" spans="1:22" ht="16.5" thickBot="1" x14ac:dyDescent="0.3">
      <c r="A2449" s="15"/>
      <c r="G2449" s="24"/>
      <c r="H2449" s="9" t="s">
        <v>2414</v>
      </c>
    </row>
    <row r="2450" spans="1:22" ht="16.5" thickBot="1" x14ac:dyDescent="0.3">
      <c r="A2450" s="15">
        <v>33533</v>
      </c>
      <c r="B2450" s="16" t="s">
        <v>1705</v>
      </c>
      <c r="C2450" s="16" t="s">
        <v>2505</v>
      </c>
      <c r="D2450" s="16">
        <v>285</v>
      </c>
      <c r="E2450" s="16">
        <v>70</v>
      </c>
      <c r="F2450" s="16">
        <v>17</v>
      </c>
      <c r="G2450" s="24" t="s">
        <v>2506</v>
      </c>
      <c r="I2450" t="s">
        <v>77</v>
      </c>
      <c r="J2450" t="s">
        <v>1719</v>
      </c>
      <c r="K2450" t="s">
        <v>1999</v>
      </c>
      <c r="L2450" t="s">
        <v>2089</v>
      </c>
      <c r="M2450" t="s">
        <v>2044</v>
      </c>
      <c r="N2450">
        <f t="shared" ref="N2450:N2477" si="50">IF(M2450="L",120,IF(M2450="M", 130, IF(M2450="N",140, IF(M2450="P",150,IF(M2450="Q",160,IF(M2450="R",170,IF(M2450="S",180,IF(M2450="T",190,IF(M2450="H",210, IF(M2450="V",240,IF(M2450="W",270,IF(M2450="Y",300,"error"))))))))))))</f>
        <v>170</v>
      </c>
      <c r="O2450" t="s">
        <v>2053</v>
      </c>
      <c r="P2450" t="s">
        <v>2081</v>
      </c>
      <c r="Q2450" t="s">
        <v>2081</v>
      </c>
      <c r="R2450" t="s">
        <v>2081</v>
      </c>
      <c r="S2450" t="s">
        <v>79</v>
      </c>
      <c r="T2450" t="s">
        <v>82</v>
      </c>
      <c r="U2450" t="s">
        <v>82</v>
      </c>
      <c r="V2450">
        <v>10</v>
      </c>
    </row>
    <row r="2451" spans="1:22" ht="16.5" thickBot="1" x14ac:dyDescent="0.3">
      <c r="A2451" s="15" t="s">
        <v>1289</v>
      </c>
      <c r="B2451" s="16" t="s">
        <v>1697</v>
      </c>
      <c r="C2451" s="16" t="s">
        <v>1927</v>
      </c>
      <c r="D2451" s="16">
        <v>215</v>
      </c>
      <c r="E2451" s="16">
        <v>65</v>
      </c>
      <c r="F2451" s="16">
        <v>15</v>
      </c>
      <c r="G2451" s="24" t="s">
        <v>2178</v>
      </c>
      <c r="H2451" s="9" t="s">
        <v>2819</v>
      </c>
      <c r="I2451" t="s">
        <v>1718</v>
      </c>
      <c r="J2451" t="s">
        <v>1720</v>
      </c>
      <c r="K2451">
        <v>96</v>
      </c>
      <c r="L2451">
        <f>VLOOKUP(K2451,Sheet4!$A$2:$B$73,2,FALSE)</f>
        <v>710</v>
      </c>
      <c r="M2451" t="s">
        <v>2045</v>
      </c>
      <c r="N2451">
        <f t="shared" si="50"/>
        <v>190</v>
      </c>
      <c r="O2451" t="s">
        <v>2052</v>
      </c>
      <c r="P2451" t="s">
        <v>80</v>
      </c>
      <c r="Q2451" t="s">
        <v>81</v>
      </c>
      <c r="R2451">
        <v>540</v>
      </c>
      <c r="S2451" t="s">
        <v>79</v>
      </c>
      <c r="T2451" t="s">
        <v>82</v>
      </c>
      <c r="U2451" t="s">
        <v>82</v>
      </c>
      <c r="V2451" t="s">
        <v>2050</v>
      </c>
    </row>
    <row r="2452" spans="1:22" ht="16.5" thickBot="1" x14ac:dyDescent="0.3">
      <c r="A2452" s="15"/>
      <c r="G2452" s="24"/>
      <c r="H2452" s="9" t="s">
        <v>2820</v>
      </c>
    </row>
    <row r="2453" spans="1:22" ht="16.5" thickBot="1" x14ac:dyDescent="0.3">
      <c r="A2453" s="15"/>
      <c r="G2453" s="24"/>
      <c r="H2453" s="9" t="s">
        <v>2821</v>
      </c>
    </row>
    <row r="2454" spans="1:22" ht="16.5" thickBot="1" x14ac:dyDescent="0.3">
      <c r="A2454" s="15" t="s">
        <v>1203</v>
      </c>
      <c r="B2454" s="16" t="s">
        <v>1703</v>
      </c>
      <c r="C2454" s="16" t="s">
        <v>1730</v>
      </c>
      <c r="D2454" s="16">
        <v>245</v>
      </c>
      <c r="E2454" s="16">
        <v>35</v>
      </c>
      <c r="F2454" s="16">
        <v>19</v>
      </c>
      <c r="G2454" s="24" t="s">
        <v>2168</v>
      </c>
      <c r="H2454" s="9" t="s">
        <v>2770</v>
      </c>
      <c r="I2454" t="s">
        <v>1718</v>
      </c>
      <c r="J2454" t="s">
        <v>1719</v>
      </c>
      <c r="K2454">
        <v>93</v>
      </c>
      <c r="L2454">
        <f>VLOOKUP(K2454,Sheet4!$A$2:$B$73,2,FALSE)</f>
        <v>650</v>
      </c>
      <c r="M2454" t="s">
        <v>2040</v>
      </c>
      <c r="N2454">
        <f t="shared" si="50"/>
        <v>300</v>
      </c>
      <c r="O2454" t="s">
        <v>2052</v>
      </c>
      <c r="P2454" t="s">
        <v>80</v>
      </c>
      <c r="Q2454" t="s">
        <v>80</v>
      </c>
      <c r="R2454">
        <v>280</v>
      </c>
      <c r="S2454" t="s">
        <v>79</v>
      </c>
      <c r="T2454" t="s">
        <v>82</v>
      </c>
      <c r="U2454" t="s">
        <v>82</v>
      </c>
      <c r="V2454" t="s">
        <v>2050</v>
      </c>
    </row>
    <row r="2455" spans="1:22" ht="16.5" thickBot="1" x14ac:dyDescent="0.3">
      <c r="A2455" s="15"/>
      <c r="G2455" s="24"/>
      <c r="H2455" s="9" t="s">
        <v>2771</v>
      </c>
    </row>
    <row r="2456" spans="1:22" ht="16.5" thickBot="1" x14ac:dyDescent="0.3">
      <c r="A2456" s="15"/>
      <c r="G2456" s="24"/>
      <c r="H2456" s="9" t="s">
        <v>2772</v>
      </c>
    </row>
    <row r="2457" spans="1:22" ht="16.5" thickBot="1" x14ac:dyDescent="0.3">
      <c r="A2457" s="15" t="s">
        <v>1291</v>
      </c>
      <c r="B2457" s="16" t="s">
        <v>1697</v>
      </c>
      <c r="C2457" s="16" t="s">
        <v>1834</v>
      </c>
      <c r="D2457" s="16">
        <v>9.5</v>
      </c>
      <c r="E2457" s="16">
        <v>90</v>
      </c>
      <c r="F2457" s="16">
        <v>15</v>
      </c>
      <c r="G2457" s="24" t="s">
        <v>2182</v>
      </c>
      <c r="H2457" s="9" t="s">
        <v>2831</v>
      </c>
      <c r="I2457" t="s">
        <v>77</v>
      </c>
      <c r="J2457" t="s">
        <v>84</v>
      </c>
      <c r="K2457">
        <v>104</v>
      </c>
      <c r="L2457">
        <f>VLOOKUP(K2457,Sheet4!$A$2:$B$73,2,FALSE)</f>
        <v>900</v>
      </c>
      <c r="M2457" t="s">
        <v>2044</v>
      </c>
      <c r="N2457">
        <f t="shared" si="50"/>
        <v>170</v>
      </c>
      <c r="O2457" t="s">
        <v>2054</v>
      </c>
      <c r="P2457" t="s">
        <v>2081</v>
      </c>
      <c r="Q2457" t="s">
        <v>2081</v>
      </c>
      <c r="R2457" t="s">
        <v>2081</v>
      </c>
      <c r="S2457" t="s">
        <v>2640</v>
      </c>
      <c r="T2457" t="s">
        <v>82</v>
      </c>
      <c r="U2457" t="s">
        <v>82</v>
      </c>
      <c r="V2457">
        <v>6</v>
      </c>
    </row>
    <row r="2458" spans="1:22" ht="16.5" thickBot="1" x14ac:dyDescent="0.3">
      <c r="A2458" s="15"/>
      <c r="G2458" s="24"/>
      <c r="H2458" s="9" t="s">
        <v>2832</v>
      </c>
    </row>
    <row r="2459" spans="1:22" ht="16.5" thickBot="1" x14ac:dyDescent="0.3">
      <c r="A2459" s="15"/>
      <c r="G2459" s="24"/>
      <c r="H2459" s="9" t="s">
        <v>2833</v>
      </c>
    </row>
    <row r="2460" spans="1:22" ht="16.5" thickBot="1" x14ac:dyDescent="0.3">
      <c r="A2460" s="15" t="s">
        <v>1292</v>
      </c>
      <c r="B2460" s="16" t="s">
        <v>1697</v>
      </c>
      <c r="C2460" s="30" t="s">
        <v>1925</v>
      </c>
      <c r="D2460" s="16">
        <v>225</v>
      </c>
      <c r="E2460" s="16">
        <v>75</v>
      </c>
      <c r="F2460" s="16">
        <v>16</v>
      </c>
      <c r="G2460" s="24" t="s">
        <v>2189</v>
      </c>
      <c r="H2460" s="9" t="s">
        <v>2843</v>
      </c>
      <c r="I2460" t="s">
        <v>77</v>
      </c>
      <c r="J2460" t="s">
        <v>84</v>
      </c>
      <c r="K2460">
        <v>104</v>
      </c>
      <c r="L2460">
        <f>VLOOKUP(K2460,Sheet4!$A$2:$B$73,2,FALSE)</f>
        <v>900</v>
      </c>
      <c r="M2460" t="s">
        <v>78</v>
      </c>
      <c r="N2460">
        <f t="shared" si="50"/>
        <v>180</v>
      </c>
      <c r="O2460" t="s">
        <v>2052</v>
      </c>
      <c r="P2460" t="s">
        <v>80</v>
      </c>
      <c r="Q2460" t="s">
        <v>80</v>
      </c>
      <c r="R2460">
        <v>440</v>
      </c>
      <c r="S2460" t="s">
        <v>2640</v>
      </c>
      <c r="T2460" t="s">
        <v>82</v>
      </c>
      <c r="U2460" t="s">
        <v>82</v>
      </c>
      <c r="V2460" t="s">
        <v>2050</v>
      </c>
    </row>
    <row r="2461" spans="1:22" ht="16.5" thickBot="1" x14ac:dyDescent="0.3">
      <c r="A2461" s="15"/>
      <c r="C2461" s="30"/>
      <c r="G2461" s="24"/>
      <c r="H2461" s="9" t="s">
        <v>2844</v>
      </c>
    </row>
    <row r="2462" spans="1:22" ht="16.5" thickBot="1" x14ac:dyDescent="0.3">
      <c r="A2462" s="15"/>
      <c r="C2462" s="30"/>
      <c r="G2462" s="24"/>
      <c r="H2462" s="9" t="s">
        <v>2845</v>
      </c>
    </row>
    <row r="2463" spans="1:22" ht="16.5" thickBot="1" x14ac:dyDescent="0.3">
      <c r="A2463" s="15" t="s">
        <v>1293</v>
      </c>
      <c r="B2463" s="16" t="s">
        <v>75</v>
      </c>
      <c r="C2463" s="16" t="s">
        <v>1836</v>
      </c>
      <c r="D2463" s="16">
        <v>205</v>
      </c>
      <c r="E2463" s="16">
        <v>50</v>
      </c>
      <c r="F2463" s="16">
        <v>17</v>
      </c>
      <c r="G2463" s="24" t="s">
        <v>2273</v>
      </c>
      <c r="I2463" t="s">
        <v>1718</v>
      </c>
      <c r="J2463" t="s">
        <v>1996</v>
      </c>
      <c r="K2463">
        <v>93</v>
      </c>
      <c r="L2463">
        <f>VLOOKUP(K2463,Sheet4!$A$2:$B$73,2,FALSE)</f>
        <v>650</v>
      </c>
      <c r="M2463" t="s">
        <v>2042</v>
      </c>
      <c r="N2463">
        <f t="shared" si="50"/>
        <v>240</v>
      </c>
      <c r="O2463" t="s">
        <v>85</v>
      </c>
      <c r="P2463" t="s">
        <v>80</v>
      </c>
      <c r="Q2463" t="s">
        <v>80</v>
      </c>
      <c r="R2463">
        <v>560</v>
      </c>
      <c r="S2463" t="s">
        <v>79</v>
      </c>
      <c r="T2463" t="s">
        <v>82</v>
      </c>
      <c r="U2463" t="s">
        <v>82</v>
      </c>
      <c r="V2463" t="s">
        <v>2050</v>
      </c>
    </row>
    <row r="2464" spans="1:22" ht="16.5" thickBot="1" x14ac:dyDescent="0.3">
      <c r="A2464" s="15" t="s">
        <v>1294</v>
      </c>
      <c r="B2464" s="16" t="s">
        <v>1702</v>
      </c>
      <c r="C2464" s="16" t="s">
        <v>1899</v>
      </c>
      <c r="D2464" s="16">
        <v>225</v>
      </c>
      <c r="E2464" s="16">
        <v>75</v>
      </c>
      <c r="F2464" s="16">
        <v>16</v>
      </c>
      <c r="G2464" s="24" t="s">
        <v>2319</v>
      </c>
      <c r="H2464" s="9" t="s">
        <v>2065</v>
      </c>
      <c r="I2464" t="s">
        <v>77</v>
      </c>
      <c r="J2464" t="s">
        <v>1719</v>
      </c>
      <c r="K2464" t="s">
        <v>2026</v>
      </c>
      <c r="L2464" t="s">
        <v>2112</v>
      </c>
      <c r="M2464" t="s">
        <v>78</v>
      </c>
      <c r="N2464">
        <f t="shared" si="50"/>
        <v>180</v>
      </c>
      <c r="O2464" t="s">
        <v>2052</v>
      </c>
      <c r="P2464" t="s">
        <v>81</v>
      </c>
      <c r="Q2464" t="s">
        <v>81</v>
      </c>
      <c r="R2464">
        <v>460</v>
      </c>
      <c r="S2464" t="s">
        <v>2640</v>
      </c>
      <c r="T2464" t="s">
        <v>82</v>
      </c>
      <c r="U2464" t="s">
        <v>82</v>
      </c>
      <c r="V2464" t="s">
        <v>2050</v>
      </c>
    </row>
    <row r="2465" spans="1:22" ht="16.5" thickBot="1" x14ac:dyDescent="0.3">
      <c r="A2465" s="15" t="s">
        <v>1295</v>
      </c>
      <c r="B2465" s="16" t="s">
        <v>1702</v>
      </c>
      <c r="C2465" s="16" t="s">
        <v>1765</v>
      </c>
      <c r="D2465" s="16">
        <v>155</v>
      </c>
      <c r="E2465" s="16">
        <v>80</v>
      </c>
      <c r="F2465" s="16">
        <v>13</v>
      </c>
      <c r="G2465" s="24" t="s">
        <v>2337</v>
      </c>
      <c r="H2465" s="9" t="s">
        <v>2942</v>
      </c>
      <c r="I2465" t="s">
        <v>1718</v>
      </c>
      <c r="J2465" t="s">
        <v>1720</v>
      </c>
      <c r="K2465">
        <v>79</v>
      </c>
      <c r="L2465">
        <f>VLOOKUP(K2465,Sheet4!$A$2:$B$73,2,FALSE)</f>
        <v>437</v>
      </c>
      <c r="M2465" t="s">
        <v>78</v>
      </c>
      <c r="N2465">
        <f t="shared" si="50"/>
        <v>180</v>
      </c>
      <c r="O2465" t="s">
        <v>2052</v>
      </c>
      <c r="P2465" t="s">
        <v>81</v>
      </c>
      <c r="Q2465" t="s">
        <v>81</v>
      </c>
      <c r="R2465">
        <v>500</v>
      </c>
      <c r="S2465" t="s">
        <v>79</v>
      </c>
      <c r="T2465" t="s">
        <v>82</v>
      </c>
      <c r="U2465" t="s">
        <v>82</v>
      </c>
      <c r="V2465" t="s">
        <v>2050</v>
      </c>
    </row>
    <row r="2466" spans="1:22" ht="16.5" thickBot="1" x14ac:dyDescent="0.3">
      <c r="A2466" s="15"/>
      <c r="G2466" s="24"/>
      <c r="H2466" s="9" t="s">
        <v>2943</v>
      </c>
    </row>
    <row r="2467" spans="1:22" ht="16.5" thickBot="1" x14ac:dyDescent="0.3">
      <c r="A2467" s="15"/>
      <c r="G2467" s="24"/>
      <c r="H2467" s="9" t="s">
        <v>2944</v>
      </c>
    </row>
    <row r="2468" spans="1:22" ht="16.5" thickBot="1" x14ac:dyDescent="0.3">
      <c r="A2468" s="15" t="s">
        <v>1296</v>
      </c>
      <c r="B2468" s="16" t="s">
        <v>1697</v>
      </c>
      <c r="C2468" s="16" t="s">
        <v>1834</v>
      </c>
      <c r="D2468" s="16">
        <v>245</v>
      </c>
      <c r="E2468" s="16">
        <v>75</v>
      </c>
      <c r="F2468" s="16">
        <v>16</v>
      </c>
      <c r="G2468" s="24" t="s">
        <v>2182</v>
      </c>
      <c r="H2468" s="9" t="s">
        <v>2831</v>
      </c>
      <c r="I2468" t="s">
        <v>77</v>
      </c>
      <c r="J2468" t="s">
        <v>84</v>
      </c>
      <c r="K2468" t="s">
        <v>2001</v>
      </c>
      <c r="L2468" t="s">
        <v>2088</v>
      </c>
      <c r="M2468" t="s">
        <v>2044</v>
      </c>
      <c r="N2468">
        <f t="shared" si="50"/>
        <v>170</v>
      </c>
      <c r="O2468" t="s">
        <v>2053</v>
      </c>
      <c r="P2468" t="s">
        <v>2081</v>
      </c>
      <c r="Q2468" t="s">
        <v>2081</v>
      </c>
      <c r="R2468" t="s">
        <v>2081</v>
      </c>
      <c r="S2468" t="s">
        <v>79</v>
      </c>
      <c r="T2468" t="s">
        <v>82</v>
      </c>
      <c r="U2468" t="s">
        <v>82</v>
      </c>
      <c r="V2468">
        <v>10</v>
      </c>
    </row>
    <row r="2469" spans="1:22" ht="16.5" thickBot="1" x14ac:dyDescent="0.3">
      <c r="A2469" s="15"/>
      <c r="G2469" s="24"/>
      <c r="H2469" s="9" t="s">
        <v>2832</v>
      </c>
    </row>
    <row r="2470" spans="1:22" ht="16.5" thickBot="1" x14ac:dyDescent="0.3">
      <c r="A2470" s="15"/>
      <c r="G2470" s="24"/>
      <c r="H2470" s="9" t="s">
        <v>2833</v>
      </c>
    </row>
    <row r="2471" spans="1:22" ht="16.5" thickBot="1" x14ac:dyDescent="0.3">
      <c r="A2471" s="15" t="s">
        <v>417</v>
      </c>
      <c r="B2471" s="16" t="s">
        <v>75</v>
      </c>
      <c r="C2471" s="16" t="s">
        <v>1784</v>
      </c>
      <c r="D2471" s="16">
        <v>225</v>
      </c>
      <c r="E2471" s="16">
        <v>75</v>
      </c>
      <c r="F2471" s="16">
        <v>16</v>
      </c>
      <c r="G2471" s="24" t="s">
        <v>2282</v>
      </c>
      <c r="I2471" t="s">
        <v>77</v>
      </c>
      <c r="J2471" t="s">
        <v>84</v>
      </c>
      <c r="K2471" t="s">
        <v>2006</v>
      </c>
      <c r="L2471" t="s">
        <v>2120</v>
      </c>
      <c r="M2471" t="s">
        <v>2039</v>
      </c>
      <c r="N2471">
        <f t="shared" si="50"/>
        <v>160</v>
      </c>
      <c r="O2471" t="s">
        <v>2053</v>
      </c>
      <c r="P2471" t="s">
        <v>2081</v>
      </c>
      <c r="Q2471" t="s">
        <v>2081</v>
      </c>
      <c r="R2471" t="s">
        <v>2081</v>
      </c>
      <c r="S2471" t="s">
        <v>79</v>
      </c>
      <c r="T2471" t="s">
        <v>82</v>
      </c>
      <c r="U2471" t="s">
        <v>82</v>
      </c>
      <c r="V2471">
        <v>10</v>
      </c>
    </row>
    <row r="2472" spans="1:22" ht="16.5" thickBot="1" x14ac:dyDescent="0.3">
      <c r="A2472" s="15" t="s">
        <v>1298</v>
      </c>
      <c r="B2472" s="16" t="s">
        <v>1713</v>
      </c>
      <c r="C2472" s="28" t="s">
        <v>2472</v>
      </c>
      <c r="D2472" s="16">
        <v>195</v>
      </c>
      <c r="E2472" s="16">
        <v>65</v>
      </c>
      <c r="F2472" s="16">
        <v>15</v>
      </c>
      <c r="G2472" s="24" t="s">
        <v>2478</v>
      </c>
      <c r="H2472" s="9" t="s">
        <v>2802</v>
      </c>
      <c r="I2472" t="s">
        <v>1718</v>
      </c>
      <c r="J2472" t="s">
        <v>1719</v>
      </c>
      <c r="K2472">
        <v>91</v>
      </c>
      <c r="L2472">
        <f>VLOOKUP(K2472,Sheet4!$A$2:$B$73,2,FALSE)</f>
        <v>615</v>
      </c>
      <c r="M2472" t="s">
        <v>2041</v>
      </c>
      <c r="N2472">
        <f t="shared" si="50"/>
        <v>210</v>
      </c>
      <c r="O2472" t="s">
        <v>2052</v>
      </c>
      <c r="P2472" t="s">
        <v>2067</v>
      </c>
      <c r="Q2472" t="s">
        <v>80</v>
      </c>
      <c r="R2472">
        <v>280</v>
      </c>
      <c r="S2472" t="s">
        <v>79</v>
      </c>
      <c r="T2472" t="s">
        <v>82</v>
      </c>
      <c r="U2472" t="s">
        <v>82</v>
      </c>
      <c r="V2472" t="s">
        <v>2050</v>
      </c>
    </row>
    <row r="2473" spans="1:22" ht="16.5" thickBot="1" x14ac:dyDescent="0.3">
      <c r="A2473" s="15"/>
      <c r="C2473" s="28"/>
      <c r="G2473" s="24"/>
      <c r="H2473" s="9" t="s">
        <v>2803</v>
      </c>
    </row>
    <row r="2474" spans="1:22" ht="16.5" thickBot="1" x14ac:dyDescent="0.3">
      <c r="A2474" s="15"/>
      <c r="C2474" s="28"/>
      <c r="G2474" s="24"/>
      <c r="H2474" s="9" t="s">
        <v>2804</v>
      </c>
    </row>
    <row r="2475" spans="1:22" ht="16.5" thickBot="1" x14ac:dyDescent="0.3">
      <c r="A2475" s="15" t="s">
        <v>1299</v>
      </c>
      <c r="B2475" s="16" t="s">
        <v>75</v>
      </c>
      <c r="C2475" s="16" t="s">
        <v>1723</v>
      </c>
      <c r="D2475" s="16">
        <v>225</v>
      </c>
      <c r="E2475" s="16">
        <v>45</v>
      </c>
      <c r="F2475" s="16">
        <v>17</v>
      </c>
      <c r="G2475" s="24" t="s">
        <v>2260</v>
      </c>
      <c r="I2475" t="s">
        <v>1718</v>
      </c>
      <c r="J2475" t="s">
        <v>1996</v>
      </c>
      <c r="K2475">
        <v>94</v>
      </c>
      <c r="L2475">
        <f>VLOOKUP(K2475,Sheet4!$A$2:$B$73,2,FALSE)</f>
        <v>670</v>
      </c>
      <c r="M2475" t="s">
        <v>2040</v>
      </c>
      <c r="N2475">
        <f t="shared" si="50"/>
        <v>300</v>
      </c>
      <c r="O2475" t="s">
        <v>85</v>
      </c>
      <c r="P2475" t="s">
        <v>2067</v>
      </c>
      <c r="Q2475" t="s">
        <v>80</v>
      </c>
      <c r="R2475">
        <v>300</v>
      </c>
      <c r="S2475" t="s">
        <v>79</v>
      </c>
      <c r="T2475" t="s">
        <v>82</v>
      </c>
      <c r="U2475" t="s">
        <v>82</v>
      </c>
      <c r="V2475" t="s">
        <v>2050</v>
      </c>
    </row>
    <row r="2476" spans="1:22" ht="16.5" thickBot="1" x14ac:dyDescent="0.3">
      <c r="A2476" s="15" t="s">
        <v>1262</v>
      </c>
      <c r="B2476" s="16" t="s">
        <v>75</v>
      </c>
      <c r="C2476" s="16" t="s">
        <v>1857</v>
      </c>
      <c r="D2476" s="16">
        <v>225</v>
      </c>
      <c r="E2476" s="16">
        <v>50</v>
      </c>
      <c r="F2476" s="16">
        <v>18</v>
      </c>
      <c r="G2476" s="24" t="s">
        <v>2268</v>
      </c>
      <c r="I2476" t="s">
        <v>1718</v>
      </c>
      <c r="J2476" t="s">
        <v>1719</v>
      </c>
      <c r="K2476">
        <v>95</v>
      </c>
      <c r="L2476">
        <f>VLOOKUP(K2476,Sheet4!$A$2:$B$73,2,FALSE)</f>
        <v>690</v>
      </c>
      <c r="M2476" t="s">
        <v>2041</v>
      </c>
      <c r="N2476">
        <f t="shared" si="50"/>
        <v>210</v>
      </c>
      <c r="O2476" t="s">
        <v>2052</v>
      </c>
      <c r="P2476" t="s">
        <v>80</v>
      </c>
      <c r="Q2476" t="s">
        <v>80</v>
      </c>
      <c r="R2476">
        <v>400</v>
      </c>
      <c r="S2476" t="s">
        <v>79</v>
      </c>
      <c r="T2476" t="s">
        <v>82</v>
      </c>
      <c r="U2476" t="s">
        <v>82</v>
      </c>
      <c r="V2476" t="s">
        <v>2050</v>
      </c>
    </row>
    <row r="2477" spans="1:22" ht="16.5" thickBot="1" x14ac:dyDescent="0.3">
      <c r="A2477" s="15" t="s">
        <v>1301</v>
      </c>
      <c r="B2477" s="16" t="s">
        <v>1700</v>
      </c>
      <c r="C2477" s="16" t="s">
        <v>1790</v>
      </c>
      <c r="D2477" s="16">
        <v>285</v>
      </c>
      <c r="E2477" s="16">
        <v>45</v>
      </c>
      <c r="F2477" s="16">
        <v>21</v>
      </c>
      <c r="G2477" s="24" t="s">
        <v>2234</v>
      </c>
      <c r="I2477" t="s">
        <v>1718</v>
      </c>
      <c r="J2477" t="s">
        <v>1719</v>
      </c>
      <c r="K2477">
        <v>113</v>
      </c>
      <c r="L2477">
        <f>VLOOKUP(K2477,Sheet4!$A$2:$B$73,2,FALSE)</f>
        <v>1150</v>
      </c>
      <c r="M2477" t="s">
        <v>2043</v>
      </c>
      <c r="N2477">
        <f t="shared" si="50"/>
        <v>270</v>
      </c>
      <c r="O2477" t="s">
        <v>85</v>
      </c>
      <c r="S2477" t="s">
        <v>79</v>
      </c>
      <c r="T2477" t="s">
        <v>2051</v>
      </c>
      <c r="U2477" t="s">
        <v>82</v>
      </c>
      <c r="V2477" t="s">
        <v>2050</v>
      </c>
    </row>
    <row r="2478" spans="1:22" ht="16.5" thickBot="1" x14ac:dyDescent="0.3">
      <c r="A2478" s="15" t="s">
        <v>1302</v>
      </c>
      <c r="B2478" s="16" t="s">
        <v>1697</v>
      </c>
      <c r="C2478" s="16" t="s">
        <v>1953</v>
      </c>
      <c r="D2478" s="16">
        <v>215</v>
      </c>
      <c r="E2478" s="16">
        <v>75</v>
      </c>
      <c r="F2478" s="16">
        <v>15</v>
      </c>
      <c r="G2478" s="24" t="s">
        <v>2176</v>
      </c>
      <c r="H2478" s="9" t="s">
        <v>2808</v>
      </c>
      <c r="I2478" t="s">
        <v>1718</v>
      </c>
      <c r="J2478" t="s">
        <v>1719</v>
      </c>
      <c r="K2478">
        <v>100</v>
      </c>
      <c r="L2478">
        <f>VLOOKUP(K2478,Sheet4!$A$2:$B$73,2,FALSE)</f>
        <v>800</v>
      </c>
      <c r="M2478" t="s">
        <v>78</v>
      </c>
      <c r="N2478">
        <f t="shared" ref="N2478:N2520" si="51">IF(M2478="L",120,IF(M2478="M", 130, IF(M2478="N",140, IF(M2478="P",150,IF(M2478="Q",160,IF(M2478="R",170,IF(M2478="S",180,IF(M2478="T",190,IF(M2478="H",210, IF(M2478="V",240,IF(M2478="W",270,IF(M2478="Y",300,"error"))))))))))))</f>
        <v>180</v>
      </c>
      <c r="O2478" t="s">
        <v>2052</v>
      </c>
      <c r="P2478" t="s">
        <v>80</v>
      </c>
      <c r="Q2478" t="s">
        <v>81</v>
      </c>
      <c r="R2478">
        <v>440</v>
      </c>
      <c r="S2478" t="s">
        <v>79</v>
      </c>
      <c r="T2478" t="s">
        <v>82</v>
      </c>
      <c r="U2478" t="s">
        <v>82</v>
      </c>
      <c r="V2478" t="s">
        <v>2050</v>
      </c>
    </row>
    <row r="2479" spans="1:22" ht="16.5" thickBot="1" x14ac:dyDescent="0.3">
      <c r="A2479" s="15"/>
      <c r="G2479" s="24"/>
      <c r="H2479" s="9" t="s">
        <v>2809</v>
      </c>
    </row>
    <row r="2480" spans="1:22" ht="16.5" thickBot="1" x14ac:dyDescent="0.3">
      <c r="A2480" s="15"/>
      <c r="G2480" s="24"/>
      <c r="H2480" s="9" t="s">
        <v>2810</v>
      </c>
    </row>
    <row r="2481" spans="1:22" ht="16.5" thickBot="1" x14ac:dyDescent="0.3">
      <c r="A2481" s="15" t="s">
        <v>1303</v>
      </c>
      <c r="B2481" s="16" t="s">
        <v>1697</v>
      </c>
      <c r="C2481" s="16" t="s">
        <v>1851</v>
      </c>
      <c r="D2481" s="16">
        <v>205</v>
      </c>
      <c r="E2481" s="16">
        <v>50</v>
      </c>
      <c r="F2481" s="16">
        <v>16</v>
      </c>
      <c r="G2481" s="24" t="s">
        <v>2181</v>
      </c>
      <c r="H2481" s="9" t="s">
        <v>2828</v>
      </c>
      <c r="I2481" t="s">
        <v>1718</v>
      </c>
      <c r="J2481" t="s">
        <v>1720</v>
      </c>
      <c r="K2481">
        <v>87</v>
      </c>
      <c r="L2481">
        <f>VLOOKUP(K2481,Sheet4!$A$2:$B$73,2,FALSE)</f>
        <v>545</v>
      </c>
      <c r="M2481" t="s">
        <v>2041</v>
      </c>
      <c r="N2481">
        <f t="shared" si="51"/>
        <v>210</v>
      </c>
      <c r="O2481" t="s">
        <v>2052</v>
      </c>
      <c r="P2481" t="s">
        <v>80</v>
      </c>
      <c r="Q2481" t="s">
        <v>80</v>
      </c>
      <c r="R2481">
        <v>620</v>
      </c>
      <c r="S2481" t="s">
        <v>79</v>
      </c>
      <c r="T2481" t="s">
        <v>82</v>
      </c>
      <c r="U2481" t="s">
        <v>82</v>
      </c>
      <c r="V2481">
        <v>4</v>
      </c>
    </row>
    <row r="2482" spans="1:22" ht="16.5" thickBot="1" x14ac:dyDescent="0.3">
      <c r="A2482" s="15"/>
      <c r="G2482" s="24"/>
      <c r="H2482" s="9" t="s">
        <v>2829</v>
      </c>
    </row>
    <row r="2483" spans="1:22" ht="16.5" thickBot="1" x14ac:dyDescent="0.3">
      <c r="A2483" s="15"/>
      <c r="G2483" s="24"/>
      <c r="H2483" s="9" t="s">
        <v>2830</v>
      </c>
    </row>
    <row r="2484" spans="1:22" ht="16.5" thickBot="1" x14ac:dyDescent="0.3">
      <c r="A2484" s="15" t="s">
        <v>1304</v>
      </c>
      <c r="B2484" s="16" t="s">
        <v>1700</v>
      </c>
      <c r="C2484" s="16" t="s">
        <v>1731</v>
      </c>
      <c r="D2484" s="16">
        <v>265</v>
      </c>
      <c r="E2484" s="16">
        <v>40</v>
      </c>
      <c r="F2484" s="16">
        <v>20</v>
      </c>
      <c r="G2484" s="24" t="s">
        <v>2219</v>
      </c>
      <c r="I2484" t="s">
        <v>1718</v>
      </c>
      <c r="J2484" t="s">
        <v>1719</v>
      </c>
      <c r="K2484">
        <v>104</v>
      </c>
      <c r="L2484">
        <f>VLOOKUP(K2484,Sheet4!$A$2:$B$73,2,FALSE)</f>
        <v>900</v>
      </c>
      <c r="M2484" t="s">
        <v>2040</v>
      </c>
      <c r="N2484">
        <f t="shared" si="51"/>
        <v>300</v>
      </c>
      <c r="O2484" t="s">
        <v>85</v>
      </c>
      <c r="P2484" t="s">
        <v>2067</v>
      </c>
      <c r="Q2484" t="s">
        <v>80</v>
      </c>
      <c r="R2484">
        <v>220</v>
      </c>
      <c r="S2484" t="s">
        <v>79</v>
      </c>
      <c r="T2484" t="s">
        <v>2051</v>
      </c>
      <c r="U2484" t="s">
        <v>82</v>
      </c>
      <c r="V2484" t="s">
        <v>2050</v>
      </c>
    </row>
    <row r="2485" spans="1:22" ht="16.5" thickBot="1" x14ac:dyDescent="0.3">
      <c r="A2485" s="15" t="s">
        <v>1305</v>
      </c>
      <c r="B2485" s="16" t="s">
        <v>1697</v>
      </c>
      <c r="C2485" s="16" t="s">
        <v>1834</v>
      </c>
      <c r="D2485" s="16">
        <v>275</v>
      </c>
      <c r="E2485" s="16">
        <v>65</v>
      </c>
      <c r="F2485" s="16">
        <v>18</v>
      </c>
      <c r="G2485" s="24" t="s">
        <v>2182</v>
      </c>
      <c r="H2485" s="9" t="s">
        <v>2831</v>
      </c>
      <c r="I2485" t="s">
        <v>77</v>
      </c>
      <c r="J2485" t="s">
        <v>84</v>
      </c>
      <c r="K2485" t="s">
        <v>2025</v>
      </c>
      <c r="L2485" t="s">
        <v>2117</v>
      </c>
      <c r="M2485" t="s">
        <v>78</v>
      </c>
      <c r="N2485">
        <f t="shared" si="51"/>
        <v>180</v>
      </c>
      <c r="O2485" t="s">
        <v>2054</v>
      </c>
      <c r="P2485" t="s">
        <v>2081</v>
      </c>
      <c r="Q2485" t="s">
        <v>2081</v>
      </c>
      <c r="R2485" t="s">
        <v>2081</v>
      </c>
      <c r="S2485" t="s">
        <v>2640</v>
      </c>
      <c r="T2485" t="s">
        <v>82</v>
      </c>
      <c r="U2485" t="s">
        <v>82</v>
      </c>
      <c r="V2485">
        <v>6</v>
      </c>
    </row>
    <row r="2486" spans="1:22" ht="16.5" thickBot="1" x14ac:dyDescent="0.3">
      <c r="A2486" s="15"/>
      <c r="G2486" s="24"/>
      <c r="H2486" s="9" t="s">
        <v>2832</v>
      </c>
    </row>
    <row r="2487" spans="1:22" ht="16.5" thickBot="1" x14ac:dyDescent="0.3">
      <c r="A2487" s="15"/>
      <c r="G2487" s="24"/>
      <c r="H2487" s="9" t="s">
        <v>2833</v>
      </c>
    </row>
    <row r="2488" spans="1:22" ht="16.5" thickBot="1" x14ac:dyDescent="0.3">
      <c r="A2488" s="15" t="s">
        <v>1171</v>
      </c>
      <c r="B2488" s="16" t="s">
        <v>75</v>
      </c>
      <c r="C2488" s="16" t="s">
        <v>1793</v>
      </c>
      <c r="D2488" s="16">
        <v>245</v>
      </c>
      <c r="E2488" s="16">
        <v>45</v>
      </c>
      <c r="F2488" s="16">
        <v>20</v>
      </c>
      <c r="G2488" s="24" t="s">
        <v>2270</v>
      </c>
      <c r="I2488" t="s">
        <v>1718</v>
      </c>
      <c r="J2488" t="s">
        <v>1719</v>
      </c>
      <c r="K2488">
        <v>99</v>
      </c>
      <c r="L2488">
        <f>VLOOKUP(K2488,Sheet4!$A$2:$B$73,2,FALSE)</f>
        <v>775</v>
      </c>
      <c r="M2488" t="s">
        <v>2040</v>
      </c>
      <c r="N2488">
        <f t="shared" si="51"/>
        <v>300</v>
      </c>
      <c r="O2488" t="s">
        <v>2052</v>
      </c>
      <c r="P2488" t="s">
        <v>80</v>
      </c>
      <c r="Q2488" t="s">
        <v>80</v>
      </c>
      <c r="R2488">
        <v>260</v>
      </c>
      <c r="S2488" t="s">
        <v>79</v>
      </c>
      <c r="T2488" t="s">
        <v>82</v>
      </c>
      <c r="U2488" t="s">
        <v>82</v>
      </c>
      <c r="V2488" t="s">
        <v>2050</v>
      </c>
    </row>
    <row r="2489" spans="1:22" ht="16.5" thickBot="1" x14ac:dyDescent="0.3">
      <c r="A2489" s="15" t="s">
        <v>1307</v>
      </c>
      <c r="B2489" s="16" t="s">
        <v>1700</v>
      </c>
      <c r="C2489" s="16" t="s">
        <v>1731</v>
      </c>
      <c r="D2489" s="16">
        <v>265</v>
      </c>
      <c r="E2489" s="16">
        <v>30</v>
      </c>
      <c r="F2489" s="16">
        <v>20</v>
      </c>
      <c r="G2489" s="24" t="s">
        <v>2219</v>
      </c>
      <c r="I2489" t="s">
        <v>1718</v>
      </c>
      <c r="J2489" t="s">
        <v>1719</v>
      </c>
      <c r="K2489">
        <v>94</v>
      </c>
      <c r="L2489">
        <f>VLOOKUP(K2489,Sheet4!$A$2:$B$73,2,FALSE)</f>
        <v>670</v>
      </c>
      <c r="M2489" t="s">
        <v>2040</v>
      </c>
      <c r="N2489">
        <f t="shared" si="51"/>
        <v>300</v>
      </c>
      <c r="O2489" t="s">
        <v>85</v>
      </c>
      <c r="P2489" t="s">
        <v>2067</v>
      </c>
      <c r="Q2489" t="s">
        <v>80</v>
      </c>
      <c r="R2489">
        <v>220</v>
      </c>
      <c r="S2489" t="s">
        <v>79</v>
      </c>
      <c r="T2489" t="s">
        <v>2051</v>
      </c>
      <c r="U2489" t="s">
        <v>82</v>
      </c>
      <c r="V2489" t="s">
        <v>2050</v>
      </c>
    </row>
    <row r="2490" spans="1:22" ht="16.5" thickBot="1" x14ac:dyDescent="0.3">
      <c r="A2490" s="15" t="s">
        <v>1308</v>
      </c>
      <c r="B2490" s="16" t="s">
        <v>1697</v>
      </c>
      <c r="C2490" s="16" t="s">
        <v>1851</v>
      </c>
      <c r="D2490" s="16">
        <v>205</v>
      </c>
      <c r="E2490" s="16">
        <v>60</v>
      </c>
      <c r="F2490" s="16">
        <v>15</v>
      </c>
      <c r="G2490" s="24" t="s">
        <v>2181</v>
      </c>
      <c r="H2490" s="9" t="s">
        <v>2828</v>
      </c>
      <c r="I2490" t="s">
        <v>1718</v>
      </c>
      <c r="J2490" t="s">
        <v>1720</v>
      </c>
      <c r="K2490">
        <v>91</v>
      </c>
      <c r="L2490">
        <f>VLOOKUP(K2490,Sheet4!$A$2:$B$73,2,FALSE)</f>
        <v>615</v>
      </c>
      <c r="M2490" t="s">
        <v>2041</v>
      </c>
      <c r="N2490">
        <f t="shared" si="51"/>
        <v>210</v>
      </c>
      <c r="O2490" t="s">
        <v>2052</v>
      </c>
      <c r="P2490" t="s">
        <v>80</v>
      </c>
      <c r="Q2490" t="s">
        <v>80</v>
      </c>
      <c r="R2490">
        <v>620</v>
      </c>
      <c r="S2490" t="s">
        <v>79</v>
      </c>
      <c r="T2490" t="s">
        <v>82</v>
      </c>
      <c r="U2490" t="s">
        <v>82</v>
      </c>
      <c r="V2490">
        <v>4</v>
      </c>
    </row>
    <row r="2491" spans="1:22" ht="16.5" thickBot="1" x14ac:dyDescent="0.3">
      <c r="A2491" s="15"/>
      <c r="G2491" s="24"/>
      <c r="H2491" s="9" t="s">
        <v>2829</v>
      </c>
    </row>
    <row r="2492" spans="1:22" ht="16.5" thickBot="1" x14ac:dyDescent="0.3">
      <c r="A2492" s="15"/>
      <c r="G2492" s="24"/>
      <c r="H2492" s="9" t="s">
        <v>2830</v>
      </c>
    </row>
    <row r="2493" spans="1:22" ht="16.5" thickBot="1" x14ac:dyDescent="0.3">
      <c r="A2493" s="15" t="s">
        <v>1309</v>
      </c>
      <c r="B2493" s="16" t="s">
        <v>1697</v>
      </c>
      <c r="C2493" s="16" t="s">
        <v>1909</v>
      </c>
      <c r="D2493" s="16">
        <v>255</v>
      </c>
      <c r="E2493" s="16">
        <v>70</v>
      </c>
      <c r="F2493" s="16">
        <v>15</v>
      </c>
      <c r="G2493" s="24" t="s">
        <v>2183</v>
      </c>
      <c r="H2493" s="9" t="s">
        <v>2834</v>
      </c>
      <c r="I2493" t="s">
        <v>77</v>
      </c>
      <c r="J2493" t="s">
        <v>84</v>
      </c>
      <c r="K2493">
        <v>108</v>
      </c>
      <c r="L2493">
        <f>VLOOKUP(K2493,Sheet4!$A$2:$B$73,2,FALSE)</f>
        <v>1000</v>
      </c>
      <c r="M2493" t="s">
        <v>2045</v>
      </c>
      <c r="N2493">
        <f t="shared" si="51"/>
        <v>190</v>
      </c>
      <c r="O2493" t="s">
        <v>81</v>
      </c>
      <c r="P2493" t="s">
        <v>2081</v>
      </c>
      <c r="Q2493" t="s">
        <v>2081</v>
      </c>
      <c r="R2493" t="s">
        <v>2081</v>
      </c>
      <c r="S2493" t="s">
        <v>2640</v>
      </c>
      <c r="T2493" t="s">
        <v>82</v>
      </c>
      <c r="U2493" t="s">
        <v>82</v>
      </c>
      <c r="V2493">
        <v>4</v>
      </c>
    </row>
    <row r="2494" spans="1:22" ht="16.5" thickBot="1" x14ac:dyDescent="0.3">
      <c r="A2494" s="15"/>
      <c r="G2494" s="24"/>
      <c r="H2494" s="9" t="s">
        <v>2835</v>
      </c>
    </row>
    <row r="2495" spans="1:22" ht="16.5" thickBot="1" x14ac:dyDescent="0.3">
      <c r="A2495" s="15"/>
      <c r="G2495" s="24"/>
      <c r="H2495" s="9" t="s">
        <v>2836</v>
      </c>
    </row>
    <row r="2496" spans="1:22" ht="16.5" thickBot="1" x14ac:dyDescent="0.3">
      <c r="A2496" s="15" t="s">
        <v>1310</v>
      </c>
      <c r="B2496" s="16" t="s">
        <v>1700</v>
      </c>
      <c r="C2496" s="16" t="s">
        <v>1817</v>
      </c>
      <c r="D2496" s="16">
        <v>235</v>
      </c>
      <c r="E2496" s="16">
        <v>70</v>
      </c>
      <c r="F2496" s="16">
        <v>16</v>
      </c>
      <c r="G2496" s="24" t="s">
        <v>2229</v>
      </c>
      <c r="I2496" t="s">
        <v>77</v>
      </c>
      <c r="J2496" t="s">
        <v>84</v>
      </c>
      <c r="K2496">
        <v>106</v>
      </c>
      <c r="L2496">
        <f>VLOOKUP(K2496,Sheet4!$A$2:$B$73,2,FALSE)</f>
        <v>950</v>
      </c>
      <c r="M2496" t="s">
        <v>2045</v>
      </c>
      <c r="N2496">
        <f t="shared" si="51"/>
        <v>190</v>
      </c>
      <c r="O2496" t="s">
        <v>85</v>
      </c>
      <c r="P2496" t="s">
        <v>80</v>
      </c>
      <c r="Q2496" t="s">
        <v>81</v>
      </c>
      <c r="R2496">
        <v>640</v>
      </c>
      <c r="S2496" t="s">
        <v>79</v>
      </c>
      <c r="T2496" t="s">
        <v>82</v>
      </c>
      <c r="U2496" t="s">
        <v>82</v>
      </c>
      <c r="V2496" t="s">
        <v>2050</v>
      </c>
    </row>
    <row r="2497" spans="1:22" ht="16.5" thickBot="1" x14ac:dyDescent="0.3">
      <c r="A2497" s="15" t="s">
        <v>1311</v>
      </c>
      <c r="B2497" s="16" t="s">
        <v>1697</v>
      </c>
      <c r="C2497" s="16" t="s">
        <v>1954</v>
      </c>
      <c r="D2497" s="16">
        <v>225</v>
      </c>
      <c r="E2497" s="16">
        <v>75</v>
      </c>
      <c r="F2497" s="16">
        <v>16</v>
      </c>
      <c r="G2497" s="24" t="s">
        <v>2199</v>
      </c>
      <c r="H2497" s="9" t="s">
        <v>2887</v>
      </c>
      <c r="I2497" t="s">
        <v>77</v>
      </c>
      <c r="J2497" t="s">
        <v>84</v>
      </c>
      <c r="K2497" t="s">
        <v>2034</v>
      </c>
      <c r="L2497" t="s">
        <v>2121</v>
      </c>
      <c r="M2497" t="s">
        <v>2044</v>
      </c>
      <c r="N2497">
        <f t="shared" si="51"/>
        <v>170</v>
      </c>
      <c r="O2497" t="s">
        <v>2053</v>
      </c>
      <c r="P2497" t="s">
        <v>2081</v>
      </c>
      <c r="Q2497" t="s">
        <v>2081</v>
      </c>
      <c r="R2497" t="s">
        <v>2081</v>
      </c>
      <c r="S2497" t="s">
        <v>79</v>
      </c>
      <c r="T2497" t="s">
        <v>82</v>
      </c>
      <c r="U2497" t="s">
        <v>82</v>
      </c>
      <c r="V2497">
        <v>10</v>
      </c>
    </row>
    <row r="2498" spans="1:22" ht="16.5" thickBot="1" x14ac:dyDescent="0.3">
      <c r="A2498" s="15"/>
      <c r="G2498" s="24"/>
      <c r="H2498" s="9" t="s">
        <v>2888</v>
      </c>
    </row>
    <row r="2499" spans="1:22" ht="16.5" thickBot="1" x14ac:dyDescent="0.3">
      <c r="A2499" s="15"/>
      <c r="G2499" s="24"/>
      <c r="H2499" s="9" t="s">
        <v>2889</v>
      </c>
    </row>
    <row r="2500" spans="1:22" ht="16.5" thickBot="1" x14ac:dyDescent="0.3">
      <c r="A2500" s="15" t="s">
        <v>1312</v>
      </c>
      <c r="B2500" s="16" t="s">
        <v>1714</v>
      </c>
      <c r="C2500" s="16" t="s">
        <v>1919</v>
      </c>
      <c r="D2500" s="16">
        <v>195</v>
      </c>
      <c r="E2500" s="16">
        <v>65</v>
      </c>
      <c r="F2500" s="16">
        <v>15</v>
      </c>
      <c r="G2500" s="24" t="s">
        <v>2393</v>
      </c>
      <c r="I2500" t="s">
        <v>1718</v>
      </c>
      <c r="J2500" t="s">
        <v>1719</v>
      </c>
      <c r="K2500">
        <v>91</v>
      </c>
      <c r="L2500">
        <f>VLOOKUP(K2500,Sheet4!$A$2:$B$73,2,FALSE)</f>
        <v>615</v>
      </c>
      <c r="M2500" t="s">
        <v>2041</v>
      </c>
      <c r="N2500">
        <f t="shared" si="51"/>
        <v>210</v>
      </c>
      <c r="O2500" t="s">
        <v>2052</v>
      </c>
      <c r="P2500" t="s">
        <v>80</v>
      </c>
      <c r="Q2500" t="s">
        <v>80</v>
      </c>
      <c r="R2500">
        <v>500</v>
      </c>
      <c r="S2500" t="s">
        <v>79</v>
      </c>
      <c r="T2500" t="s">
        <v>82</v>
      </c>
      <c r="U2500" t="s">
        <v>82</v>
      </c>
      <c r="V2500" t="s">
        <v>2050</v>
      </c>
    </row>
    <row r="2501" spans="1:22" ht="16.5" thickBot="1" x14ac:dyDescent="0.3">
      <c r="A2501" s="15" t="s">
        <v>1313</v>
      </c>
      <c r="B2501" s="16" t="s">
        <v>1700</v>
      </c>
      <c r="C2501" s="16" t="s">
        <v>1951</v>
      </c>
      <c r="D2501" s="16">
        <v>245</v>
      </c>
      <c r="E2501" s="16">
        <v>60</v>
      </c>
      <c r="F2501" s="16">
        <v>18</v>
      </c>
      <c r="G2501" s="24" t="s">
        <v>2236</v>
      </c>
      <c r="I2501" t="s">
        <v>1718</v>
      </c>
      <c r="J2501" t="s">
        <v>1720</v>
      </c>
      <c r="K2501">
        <v>105</v>
      </c>
      <c r="L2501">
        <f>VLOOKUP(K2501,Sheet4!$A$2:$B$73,2,FALSE)</f>
        <v>925</v>
      </c>
      <c r="M2501" t="s">
        <v>2041</v>
      </c>
      <c r="N2501">
        <f t="shared" si="51"/>
        <v>210</v>
      </c>
      <c r="O2501" t="s">
        <v>2052</v>
      </c>
      <c r="P2501" t="s">
        <v>80</v>
      </c>
      <c r="Q2501" t="s">
        <v>80</v>
      </c>
      <c r="R2501">
        <v>740</v>
      </c>
      <c r="S2501" t="s">
        <v>79</v>
      </c>
      <c r="T2501" t="s">
        <v>82</v>
      </c>
      <c r="U2501" t="s">
        <v>82</v>
      </c>
      <c r="V2501" t="s">
        <v>2050</v>
      </c>
    </row>
    <row r="2502" spans="1:22" ht="16.5" thickBot="1" x14ac:dyDescent="0.3">
      <c r="A2502" s="15" t="s">
        <v>1314</v>
      </c>
      <c r="B2502" s="16" t="s">
        <v>1700</v>
      </c>
      <c r="C2502" s="16" t="s">
        <v>2217</v>
      </c>
      <c r="D2502" s="16">
        <v>225</v>
      </c>
      <c r="E2502" s="16">
        <v>55</v>
      </c>
      <c r="F2502" s="16">
        <v>19</v>
      </c>
      <c r="G2502" s="24" t="s">
        <v>2218</v>
      </c>
      <c r="I2502" t="s">
        <v>1718</v>
      </c>
      <c r="J2502" t="s">
        <v>1720</v>
      </c>
      <c r="K2502">
        <v>99</v>
      </c>
      <c r="L2502">
        <f>VLOOKUP(K2502,Sheet4!$A$2:$B$73,2,FALSE)</f>
        <v>775</v>
      </c>
      <c r="M2502" t="s">
        <v>2041</v>
      </c>
      <c r="N2502">
        <f t="shared" si="51"/>
        <v>210</v>
      </c>
      <c r="O2502" t="s">
        <v>2052</v>
      </c>
      <c r="P2502" t="s">
        <v>80</v>
      </c>
      <c r="Q2502" t="s">
        <v>80</v>
      </c>
      <c r="R2502">
        <v>700</v>
      </c>
      <c r="S2502" t="s">
        <v>79</v>
      </c>
      <c r="T2502" t="s">
        <v>82</v>
      </c>
      <c r="U2502" t="s">
        <v>82</v>
      </c>
      <c r="V2502" t="s">
        <v>2050</v>
      </c>
    </row>
    <row r="2503" spans="1:22" ht="16.5" thickBot="1" x14ac:dyDescent="0.3">
      <c r="A2503" s="15" t="s">
        <v>1315</v>
      </c>
      <c r="B2503" s="16" t="s">
        <v>1700</v>
      </c>
      <c r="C2503" s="16" t="s">
        <v>2217</v>
      </c>
      <c r="D2503" s="16">
        <v>225</v>
      </c>
      <c r="E2503" s="16">
        <v>65</v>
      </c>
      <c r="F2503" s="16">
        <v>17</v>
      </c>
      <c r="G2503" s="24" t="s">
        <v>2218</v>
      </c>
      <c r="I2503" t="s">
        <v>77</v>
      </c>
      <c r="J2503" t="s">
        <v>1720</v>
      </c>
      <c r="K2503">
        <v>102</v>
      </c>
      <c r="L2503">
        <f>VLOOKUP(K2503,Sheet4!$A$2:$B$73,2,FALSE)</f>
        <v>850</v>
      </c>
      <c r="M2503" t="s">
        <v>2041</v>
      </c>
      <c r="N2503">
        <f t="shared" si="51"/>
        <v>210</v>
      </c>
      <c r="O2503" t="s">
        <v>2052</v>
      </c>
      <c r="P2503" t="s">
        <v>80</v>
      </c>
      <c r="Q2503" t="s">
        <v>80</v>
      </c>
      <c r="R2503">
        <v>700</v>
      </c>
      <c r="S2503" t="s">
        <v>79</v>
      </c>
      <c r="T2503" t="s">
        <v>82</v>
      </c>
      <c r="U2503" t="s">
        <v>82</v>
      </c>
      <c r="V2503" t="s">
        <v>2050</v>
      </c>
    </row>
    <row r="2504" spans="1:22" ht="16.5" thickBot="1" x14ac:dyDescent="0.3">
      <c r="A2504" s="15">
        <v>45905</v>
      </c>
      <c r="B2504" s="16" t="s">
        <v>1711</v>
      </c>
      <c r="C2504" s="16" t="s">
        <v>2592</v>
      </c>
      <c r="D2504" s="16">
        <v>10.5</v>
      </c>
      <c r="E2504" s="16">
        <v>90</v>
      </c>
      <c r="F2504" s="16">
        <v>15</v>
      </c>
      <c r="G2504" s="24" t="s">
        <v>2593</v>
      </c>
      <c r="H2504" s="9" t="s">
        <v>2060</v>
      </c>
      <c r="I2504" t="s">
        <v>77</v>
      </c>
      <c r="J2504" t="s">
        <v>1719</v>
      </c>
      <c r="K2504">
        <v>109</v>
      </c>
      <c r="L2504">
        <f>VLOOKUP(K2504,Sheet4!$A$2:$B$73,2,FALSE)</f>
        <v>1030</v>
      </c>
      <c r="M2504" t="s">
        <v>2039</v>
      </c>
      <c r="N2504">
        <f t="shared" si="51"/>
        <v>160</v>
      </c>
      <c r="O2504" t="s">
        <v>2054</v>
      </c>
      <c r="P2504" t="s">
        <v>2081</v>
      </c>
      <c r="Q2504" t="s">
        <v>2081</v>
      </c>
      <c r="R2504" t="s">
        <v>2081</v>
      </c>
      <c r="S2504" t="s">
        <v>2643</v>
      </c>
      <c r="T2504" t="s">
        <v>82</v>
      </c>
      <c r="U2504" t="s">
        <v>82</v>
      </c>
      <c r="V2504">
        <v>6</v>
      </c>
    </row>
    <row r="2505" spans="1:22" ht="16.5" thickBot="1" x14ac:dyDescent="0.3">
      <c r="A2505" s="15" t="s">
        <v>1316</v>
      </c>
      <c r="B2505" s="16" t="s">
        <v>1701</v>
      </c>
      <c r="C2505" s="16" t="s">
        <v>1867</v>
      </c>
      <c r="D2505" s="16">
        <v>275</v>
      </c>
      <c r="E2505" s="16">
        <v>60</v>
      </c>
      <c r="F2505" s="16">
        <v>15</v>
      </c>
      <c r="G2505" s="24" t="s">
        <v>2350</v>
      </c>
      <c r="I2505" t="s">
        <v>77</v>
      </c>
      <c r="J2505" t="s">
        <v>1719</v>
      </c>
      <c r="K2505">
        <v>107</v>
      </c>
      <c r="L2505">
        <f>VLOOKUP(K2505,Sheet4!$A$2:$B$73,2,FALSE)</f>
        <v>975</v>
      </c>
      <c r="M2505" t="s">
        <v>78</v>
      </c>
      <c r="N2505">
        <f t="shared" si="51"/>
        <v>180</v>
      </c>
      <c r="O2505" t="s">
        <v>2052</v>
      </c>
      <c r="P2505" t="s">
        <v>80</v>
      </c>
      <c r="Q2505" t="s">
        <v>81</v>
      </c>
      <c r="R2505">
        <v>500</v>
      </c>
      <c r="S2505" t="s">
        <v>79</v>
      </c>
      <c r="T2505" t="s">
        <v>82</v>
      </c>
      <c r="U2505" t="s">
        <v>82</v>
      </c>
      <c r="V2505" t="s">
        <v>2050</v>
      </c>
    </row>
    <row r="2506" spans="1:22" ht="16.5" thickBot="1" x14ac:dyDescent="0.3">
      <c r="A2506" s="15" t="s">
        <v>916</v>
      </c>
      <c r="B2506" s="16" t="s">
        <v>75</v>
      </c>
      <c r="C2506" s="16" t="s">
        <v>2278</v>
      </c>
      <c r="D2506" s="16">
        <v>225</v>
      </c>
      <c r="E2506" s="16">
        <v>55</v>
      </c>
      <c r="F2506" s="16">
        <v>16</v>
      </c>
      <c r="G2506" s="24" t="s">
        <v>2275</v>
      </c>
      <c r="I2506" t="s">
        <v>1718</v>
      </c>
      <c r="J2506" t="s">
        <v>1719</v>
      </c>
      <c r="K2506">
        <v>99</v>
      </c>
      <c r="L2506">
        <f>VLOOKUP(K2506,Sheet4!$A$2:$B$73,2,FALSE)</f>
        <v>775</v>
      </c>
      <c r="M2506" t="s">
        <v>2040</v>
      </c>
      <c r="N2506">
        <f t="shared" si="51"/>
        <v>300</v>
      </c>
      <c r="O2506" t="s">
        <v>85</v>
      </c>
      <c r="P2506" t="s">
        <v>80</v>
      </c>
      <c r="Q2506" t="s">
        <v>80</v>
      </c>
      <c r="R2506">
        <v>340</v>
      </c>
      <c r="S2506" t="s">
        <v>79</v>
      </c>
      <c r="T2506" t="s">
        <v>82</v>
      </c>
      <c r="U2506" t="s">
        <v>82</v>
      </c>
      <c r="V2506" t="s">
        <v>2050</v>
      </c>
    </row>
    <row r="2507" spans="1:22" ht="16.5" thickBot="1" x14ac:dyDescent="0.3">
      <c r="A2507" s="15" t="s">
        <v>1318</v>
      </c>
      <c r="B2507" s="16" t="s">
        <v>1697</v>
      </c>
      <c r="C2507" s="16" t="s">
        <v>1851</v>
      </c>
      <c r="D2507" s="16">
        <v>185</v>
      </c>
      <c r="E2507" s="16">
        <v>65</v>
      </c>
      <c r="F2507" s="16">
        <v>15</v>
      </c>
      <c r="G2507" s="24" t="s">
        <v>2181</v>
      </c>
      <c r="H2507" s="9" t="s">
        <v>2828</v>
      </c>
      <c r="I2507" t="s">
        <v>1718</v>
      </c>
      <c r="J2507" t="s">
        <v>1720</v>
      </c>
      <c r="K2507">
        <v>88</v>
      </c>
      <c r="L2507">
        <f>VLOOKUP(K2507,Sheet4!$A$2:$B$73,2,FALSE)</f>
        <v>560</v>
      </c>
      <c r="M2507" t="s">
        <v>2041</v>
      </c>
      <c r="N2507">
        <f t="shared" si="51"/>
        <v>210</v>
      </c>
      <c r="O2507" t="s">
        <v>2052</v>
      </c>
      <c r="P2507" t="s">
        <v>80</v>
      </c>
      <c r="Q2507" t="s">
        <v>80</v>
      </c>
      <c r="R2507">
        <v>620</v>
      </c>
      <c r="S2507" t="s">
        <v>79</v>
      </c>
      <c r="T2507" t="s">
        <v>82</v>
      </c>
      <c r="U2507" t="s">
        <v>82</v>
      </c>
      <c r="V2507">
        <v>4</v>
      </c>
    </row>
    <row r="2508" spans="1:22" ht="16.5" thickBot="1" x14ac:dyDescent="0.3">
      <c r="A2508" s="15"/>
      <c r="G2508" s="24"/>
      <c r="H2508" s="9" t="s">
        <v>2829</v>
      </c>
    </row>
    <row r="2509" spans="1:22" ht="16.5" thickBot="1" x14ac:dyDescent="0.3">
      <c r="A2509" s="15"/>
      <c r="G2509" s="24"/>
      <c r="H2509" s="9" t="s">
        <v>2830</v>
      </c>
    </row>
    <row r="2510" spans="1:22" ht="16.5" thickBot="1" x14ac:dyDescent="0.3">
      <c r="A2510" s="15">
        <v>99872</v>
      </c>
      <c r="B2510" s="16" t="s">
        <v>1705</v>
      </c>
      <c r="C2510" s="16" t="s">
        <v>2564</v>
      </c>
      <c r="D2510" s="16">
        <v>275</v>
      </c>
      <c r="E2510" s="16">
        <v>35</v>
      </c>
      <c r="F2510" s="16">
        <v>18</v>
      </c>
      <c r="G2510" s="24" t="s">
        <v>2563</v>
      </c>
      <c r="I2510" t="s">
        <v>1718</v>
      </c>
      <c r="J2510" t="s">
        <v>1996</v>
      </c>
      <c r="K2510">
        <v>99</v>
      </c>
      <c r="L2510">
        <f>VLOOKUP(K2510,Sheet4!$A$2:$B$73,2,FALSE)</f>
        <v>775</v>
      </c>
      <c r="M2510" t="s">
        <v>2040</v>
      </c>
      <c r="N2510">
        <f t="shared" si="51"/>
        <v>300</v>
      </c>
      <c r="O2510" t="s">
        <v>85</v>
      </c>
      <c r="P2510" t="s">
        <v>2067</v>
      </c>
      <c r="Q2510" t="s">
        <v>80</v>
      </c>
      <c r="R2510">
        <v>300</v>
      </c>
      <c r="S2510" t="s">
        <v>79</v>
      </c>
      <c r="T2510" t="s">
        <v>82</v>
      </c>
      <c r="U2510" t="s">
        <v>82</v>
      </c>
      <c r="V2510" t="s">
        <v>2050</v>
      </c>
    </row>
    <row r="2511" spans="1:22" ht="16.5" thickBot="1" x14ac:dyDescent="0.3">
      <c r="A2511" s="15" t="s">
        <v>1319</v>
      </c>
      <c r="B2511" s="16" t="s">
        <v>1700</v>
      </c>
      <c r="C2511" s="16" t="s">
        <v>1732</v>
      </c>
      <c r="D2511" s="16">
        <v>255</v>
      </c>
      <c r="E2511" s="16">
        <v>45</v>
      </c>
      <c r="F2511" s="16">
        <v>17</v>
      </c>
      <c r="G2511" s="24" t="s">
        <v>2211</v>
      </c>
      <c r="I2511" t="s">
        <v>1718</v>
      </c>
      <c r="J2511" t="s">
        <v>1720</v>
      </c>
      <c r="K2511">
        <v>98</v>
      </c>
      <c r="L2511">
        <f>VLOOKUP(K2511,Sheet4!$A$2:$B$73,2,FALSE)</f>
        <v>750</v>
      </c>
      <c r="M2511" t="s">
        <v>2043</v>
      </c>
      <c r="N2511">
        <f t="shared" si="51"/>
        <v>270</v>
      </c>
      <c r="O2511" t="s">
        <v>2052</v>
      </c>
      <c r="P2511" t="s">
        <v>2067</v>
      </c>
      <c r="Q2511" t="s">
        <v>80</v>
      </c>
      <c r="R2511">
        <v>260</v>
      </c>
      <c r="S2511" t="s">
        <v>79</v>
      </c>
      <c r="T2511" t="s">
        <v>82</v>
      </c>
      <c r="U2511" t="s">
        <v>2051</v>
      </c>
      <c r="V2511" t="s">
        <v>2050</v>
      </c>
    </row>
    <row r="2512" spans="1:22" ht="16.5" thickBot="1" x14ac:dyDescent="0.3">
      <c r="A2512" s="15"/>
      <c r="G2512" s="24"/>
    </row>
    <row r="2513" spans="1:22" ht="16.5" thickBot="1" x14ac:dyDescent="0.3">
      <c r="A2513" s="15"/>
      <c r="G2513" s="24"/>
    </row>
    <row r="2514" spans="1:22" ht="16.5" thickBot="1" x14ac:dyDescent="0.3">
      <c r="A2514" s="15" t="s">
        <v>1320</v>
      </c>
      <c r="B2514" s="16" t="s">
        <v>1700</v>
      </c>
      <c r="C2514" s="16" t="s">
        <v>1951</v>
      </c>
      <c r="D2514" s="16">
        <v>275</v>
      </c>
      <c r="E2514" s="16">
        <v>55</v>
      </c>
      <c r="F2514" s="16">
        <v>20</v>
      </c>
      <c r="G2514" s="24" t="s">
        <v>2236</v>
      </c>
      <c r="I2514" t="s">
        <v>77</v>
      </c>
      <c r="J2514" t="s">
        <v>1720</v>
      </c>
      <c r="K2514">
        <v>113</v>
      </c>
      <c r="L2514">
        <f>VLOOKUP(K2514,Sheet4!$A$2:$B$73,2,FALSE)</f>
        <v>1150</v>
      </c>
      <c r="M2514" t="s">
        <v>2041</v>
      </c>
      <c r="N2514">
        <f t="shared" si="51"/>
        <v>210</v>
      </c>
      <c r="O2514" t="s">
        <v>2052</v>
      </c>
      <c r="P2514" t="s">
        <v>80</v>
      </c>
      <c r="Q2514" t="s">
        <v>80</v>
      </c>
      <c r="R2514">
        <v>740</v>
      </c>
      <c r="S2514" t="s">
        <v>79</v>
      </c>
      <c r="T2514" t="s">
        <v>82</v>
      </c>
      <c r="U2514" t="s">
        <v>82</v>
      </c>
      <c r="V2514" t="s">
        <v>2050</v>
      </c>
    </row>
    <row r="2515" spans="1:22" ht="16.5" thickBot="1" x14ac:dyDescent="0.3">
      <c r="A2515" s="15" t="s">
        <v>1321</v>
      </c>
      <c r="B2515" s="16" t="s">
        <v>1697</v>
      </c>
      <c r="C2515" s="16" t="s">
        <v>1886</v>
      </c>
      <c r="D2515" s="16">
        <v>305</v>
      </c>
      <c r="E2515" s="16">
        <v>65</v>
      </c>
      <c r="F2515" s="16">
        <v>17</v>
      </c>
      <c r="G2515" s="24" t="s">
        <v>2192</v>
      </c>
      <c r="H2515" s="9" t="s">
        <v>2852</v>
      </c>
      <c r="I2515" t="s">
        <v>77</v>
      </c>
      <c r="J2515" t="s">
        <v>84</v>
      </c>
      <c r="K2515" t="s">
        <v>1999</v>
      </c>
      <c r="L2515" t="s">
        <v>2089</v>
      </c>
      <c r="M2515" t="s">
        <v>2039</v>
      </c>
      <c r="N2515">
        <f t="shared" si="51"/>
        <v>160</v>
      </c>
      <c r="O2515" t="s">
        <v>2053</v>
      </c>
      <c r="P2515" t="s">
        <v>2081</v>
      </c>
      <c r="Q2515" t="s">
        <v>2081</v>
      </c>
      <c r="R2515" t="s">
        <v>2081</v>
      </c>
      <c r="S2515" t="s">
        <v>79</v>
      </c>
      <c r="T2515" t="s">
        <v>82</v>
      </c>
      <c r="U2515" t="s">
        <v>82</v>
      </c>
      <c r="V2515">
        <v>10</v>
      </c>
    </row>
    <row r="2516" spans="1:22" ht="16.5" thickBot="1" x14ac:dyDescent="0.3">
      <c r="A2516" s="15"/>
      <c r="G2516" s="24"/>
      <c r="H2516" s="9" t="s">
        <v>2853</v>
      </c>
    </row>
    <row r="2517" spans="1:22" ht="16.5" thickBot="1" x14ac:dyDescent="0.3">
      <c r="A2517" s="15"/>
      <c r="G2517" s="24"/>
      <c r="H2517" s="9" t="s">
        <v>2854</v>
      </c>
    </row>
    <row r="2518" spans="1:22" ht="16.5" thickBot="1" x14ac:dyDescent="0.3">
      <c r="A2518" s="15" t="s">
        <v>1322</v>
      </c>
      <c r="B2518" s="16" t="s">
        <v>1700</v>
      </c>
      <c r="C2518" s="16" t="s">
        <v>1951</v>
      </c>
      <c r="D2518" s="16">
        <v>285</v>
      </c>
      <c r="E2518" s="16">
        <v>45</v>
      </c>
      <c r="F2518" s="16">
        <v>22</v>
      </c>
      <c r="G2518" s="24" t="s">
        <v>2236</v>
      </c>
      <c r="I2518" t="s">
        <v>77</v>
      </c>
      <c r="J2518" t="s">
        <v>1720</v>
      </c>
      <c r="K2518">
        <v>114</v>
      </c>
      <c r="L2518">
        <f>VLOOKUP(K2518,Sheet4!$A$2:$B$73,2,FALSE)</f>
        <v>1180</v>
      </c>
      <c r="M2518" t="s">
        <v>2041</v>
      </c>
      <c r="N2518">
        <f t="shared" si="51"/>
        <v>210</v>
      </c>
      <c r="O2518" t="s">
        <v>85</v>
      </c>
      <c r="P2518" t="s">
        <v>80</v>
      </c>
      <c r="Q2518" t="s">
        <v>80</v>
      </c>
      <c r="R2518">
        <v>740</v>
      </c>
      <c r="S2518" t="s">
        <v>79</v>
      </c>
      <c r="T2518" t="s">
        <v>82</v>
      </c>
      <c r="U2518" t="s">
        <v>82</v>
      </c>
      <c r="V2518" t="s">
        <v>2050</v>
      </c>
    </row>
    <row r="2519" spans="1:22" ht="16.5" thickBot="1" x14ac:dyDescent="0.3">
      <c r="A2519" s="15" t="s">
        <v>1323</v>
      </c>
      <c r="B2519" s="16" t="s">
        <v>1700</v>
      </c>
      <c r="C2519" s="16" t="s">
        <v>1769</v>
      </c>
      <c r="D2519" s="16">
        <v>235</v>
      </c>
      <c r="E2519" s="16">
        <v>45</v>
      </c>
      <c r="F2519" s="16">
        <v>18</v>
      </c>
      <c r="G2519" s="24" t="s">
        <v>2212</v>
      </c>
      <c r="I2519" t="s">
        <v>1718</v>
      </c>
      <c r="J2519" t="s">
        <v>1720</v>
      </c>
      <c r="K2519">
        <v>94</v>
      </c>
      <c r="L2519">
        <f>VLOOKUP(K2519,Sheet4!$A$2:$B$73,2,FALSE)</f>
        <v>670</v>
      </c>
      <c r="M2519" t="s">
        <v>2042</v>
      </c>
      <c r="N2519">
        <f t="shared" si="51"/>
        <v>240</v>
      </c>
      <c r="O2519" t="s">
        <v>2052</v>
      </c>
      <c r="P2519" t="s">
        <v>2067</v>
      </c>
      <c r="Q2519" t="s">
        <v>80</v>
      </c>
      <c r="R2519">
        <v>260</v>
      </c>
      <c r="S2519" t="s">
        <v>79</v>
      </c>
      <c r="T2519" t="s">
        <v>82</v>
      </c>
      <c r="U2519" t="s">
        <v>82</v>
      </c>
      <c r="V2519" t="s">
        <v>2050</v>
      </c>
    </row>
    <row r="2520" spans="1:22" ht="16.5" thickBot="1" x14ac:dyDescent="0.3">
      <c r="A2520" s="15">
        <v>84908</v>
      </c>
      <c r="B2520" s="16" t="s">
        <v>1706</v>
      </c>
      <c r="C2520" s="16" t="s">
        <v>2452</v>
      </c>
      <c r="D2520" s="16">
        <v>235</v>
      </c>
      <c r="E2520" s="16">
        <v>40</v>
      </c>
      <c r="F2520" s="16">
        <v>17</v>
      </c>
      <c r="G2520" s="24" t="s">
        <v>2426</v>
      </c>
      <c r="H2520" s="9" t="s">
        <v>2417</v>
      </c>
      <c r="I2520" t="s">
        <v>1718</v>
      </c>
      <c r="J2520" t="s">
        <v>1996</v>
      </c>
      <c r="K2520">
        <v>90</v>
      </c>
      <c r="L2520">
        <f>VLOOKUP(K2520,Sheet4!$A$2:$B$73,2,FALSE)</f>
        <v>600</v>
      </c>
      <c r="M2520" t="s">
        <v>2043</v>
      </c>
      <c r="N2520">
        <f t="shared" si="51"/>
        <v>270</v>
      </c>
      <c r="O2520" t="s">
        <v>2052</v>
      </c>
      <c r="P2520" t="s">
        <v>2067</v>
      </c>
      <c r="Q2520" t="s">
        <v>80</v>
      </c>
      <c r="R2520">
        <v>340</v>
      </c>
      <c r="S2520" t="s">
        <v>79</v>
      </c>
      <c r="T2520" t="s">
        <v>82</v>
      </c>
      <c r="U2520" t="s">
        <v>82</v>
      </c>
      <c r="V2520" t="s">
        <v>2050</v>
      </c>
    </row>
    <row r="2521" spans="1:22" ht="16.5" thickBot="1" x14ac:dyDescent="0.3">
      <c r="A2521" s="15"/>
      <c r="G2521" s="24"/>
      <c r="H2521" s="9" t="s">
        <v>2418</v>
      </c>
    </row>
    <row r="2522" spans="1:22" ht="16.5" thickBot="1" x14ac:dyDescent="0.3">
      <c r="A2522" s="15"/>
      <c r="G2522" s="24"/>
      <c r="H2522" s="9" t="s">
        <v>2419</v>
      </c>
    </row>
    <row r="2523" spans="1:22" ht="16.5" thickBot="1" x14ac:dyDescent="0.3">
      <c r="A2523" s="15" t="s">
        <v>1324</v>
      </c>
      <c r="B2523" s="16" t="s">
        <v>1700</v>
      </c>
      <c r="C2523" s="16" t="s">
        <v>1951</v>
      </c>
      <c r="D2523" s="16">
        <v>235</v>
      </c>
      <c r="E2523" s="16">
        <v>50</v>
      </c>
      <c r="F2523" s="16">
        <v>19</v>
      </c>
      <c r="G2523" s="24" t="s">
        <v>2236</v>
      </c>
      <c r="I2523" t="s">
        <v>77</v>
      </c>
      <c r="J2523" t="s">
        <v>1995</v>
      </c>
      <c r="K2523">
        <v>99</v>
      </c>
      <c r="L2523">
        <f>VLOOKUP(K2523,Sheet4!$A$2:$B$73,2,FALSE)</f>
        <v>775</v>
      </c>
      <c r="M2523" t="s">
        <v>2042</v>
      </c>
      <c r="N2523">
        <f>IF(M2523="L",120,IF(M2523="M", 130, IF(M2523="N",140, IF(M2523="P",150,IF(M2523="Q",160,IF(M2523="R",170,IF(M2523="S",180,IF(M2523="T",190,IF(M2523="H",210, IF(M2523="V",240,IF(M2523="W",270,IF(M2523="Y",300,"error"))))))))))))</f>
        <v>240</v>
      </c>
      <c r="O2523" t="s">
        <v>2052</v>
      </c>
      <c r="P2523" t="s">
        <v>80</v>
      </c>
      <c r="Q2523" t="s">
        <v>80</v>
      </c>
      <c r="R2523">
        <v>740</v>
      </c>
      <c r="S2523" t="s">
        <v>79</v>
      </c>
      <c r="T2523" t="s">
        <v>82</v>
      </c>
      <c r="U2523" t="s">
        <v>82</v>
      </c>
      <c r="V2523" t="s">
        <v>2050</v>
      </c>
    </row>
    <row r="2524" spans="1:22" ht="16.5" thickBot="1" x14ac:dyDescent="0.3">
      <c r="A2524" s="15" t="s">
        <v>125</v>
      </c>
      <c r="B2524" s="16" t="s">
        <v>75</v>
      </c>
      <c r="C2524" s="16" t="s">
        <v>1853</v>
      </c>
      <c r="D2524" s="16">
        <v>205</v>
      </c>
      <c r="E2524" s="16">
        <v>65</v>
      </c>
      <c r="F2524" s="16">
        <v>15</v>
      </c>
      <c r="G2524" s="24" t="s">
        <v>2309</v>
      </c>
      <c r="I2524" t="s">
        <v>77</v>
      </c>
      <c r="J2524" t="s">
        <v>84</v>
      </c>
      <c r="K2524">
        <v>94</v>
      </c>
      <c r="L2524">
        <f>VLOOKUP(K2524,Sheet4!$A$2:$B$73,2,FALSE)</f>
        <v>670</v>
      </c>
      <c r="M2524" t="s">
        <v>2041</v>
      </c>
      <c r="N2524">
        <f>IF(M2524="L",120,IF(M2524="M", 130, IF(M2524="N",140, IF(M2524="P",150,IF(M2524="Q",160,IF(M2524="R",170,IF(M2524="S",180,IF(M2524="T",190,IF(M2524="H",210, IF(M2524="V",240,IF(M2524="W",270,IF(M2524="Y",300,"error"))))))))))))</f>
        <v>210</v>
      </c>
      <c r="O2524" t="s">
        <v>2052</v>
      </c>
      <c r="P2524" t="s">
        <v>80</v>
      </c>
      <c r="Q2524" t="s">
        <v>81</v>
      </c>
      <c r="R2524">
        <v>340</v>
      </c>
      <c r="S2524" t="s">
        <v>79</v>
      </c>
      <c r="T2524" t="s">
        <v>82</v>
      </c>
      <c r="U2524" t="s">
        <v>82</v>
      </c>
      <c r="V2524" t="s">
        <v>2050</v>
      </c>
    </row>
    <row r="2525" spans="1:22" ht="16.5" thickBot="1" x14ac:dyDescent="0.3">
      <c r="A2525" s="15">
        <v>87994</v>
      </c>
      <c r="B2525" s="16" t="s">
        <v>1706</v>
      </c>
      <c r="C2525" s="16" t="s">
        <v>2452</v>
      </c>
      <c r="D2525" s="16">
        <v>225</v>
      </c>
      <c r="E2525" s="16">
        <v>35</v>
      </c>
      <c r="F2525" s="16">
        <v>18</v>
      </c>
      <c r="G2525" s="24" t="s">
        <v>2426</v>
      </c>
      <c r="H2525" s="9" t="s">
        <v>2417</v>
      </c>
      <c r="I2525" t="s">
        <v>1718</v>
      </c>
      <c r="J2525" t="s">
        <v>1996</v>
      </c>
      <c r="K2525">
        <v>87</v>
      </c>
      <c r="L2525">
        <f>VLOOKUP(K2525,Sheet4!$A$2:$B$73,2,FALSE)</f>
        <v>545</v>
      </c>
      <c r="M2525" t="s">
        <v>2043</v>
      </c>
      <c r="N2525">
        <f>IF(M2525="L",120,IF(M2525="M", 130, IF(M2525="N",140, IF(M2525="P",150,IF(M2525="Q",160,IF(M2525="R",170,IF(M2525="S",180,IF(M2525="T",190,IF(M2525="H",210, IF(M2525="V",240,IF(M2525="W",270,IF(M2525="Y",300,"error"))))))))))))</f>
        <v>270</v>
      </c>
      <c r="O2525" t="s">
        <v>85</v>
      </c>
      <c r="P2525" t="s">
        <v>2067</v>
      </c>
      <c r="Q2525" t="s">
        <v>80</v>
      </c>
      <c r="R2525">
        <v>340</v>
      </c>
      <c r="S2525" t="s">
        <v>79</v>
      </c>
      <c r="T2525" t="s">
        <v>82</v>
      </c>
      <c r="U2525" t="s">
        <v>82</v>
      </c>
      <c r="V2525" t="s">
        <v>2050</v>
      </c>
    </row>
    <row r="2526" spans="1:22" ht="16.5" thickBot="1" x14ac:dyDescent="0.3">
      <c r="A2526" s="15"/>
      <c r="G2526" s="24"/>
      <c r="H2526" s="9" t="s">
        <v>2418</v>
      </c>
    </row>
    <row r="2527" spans="1:22" ht="16.5" thickBot="1" x14ac:dyDescent="0.3">
      <c r="A2527" s="15"/>
      <c r="G2527" s="24"/>
      <c r="H2527" s="9" t="s">
        <v>2419</v>
      </c>
    </row>
    <row r="2528" spans="1:22" ht="16.5" thickBot="1" x14ac:dyDescent="0.3">
      <c r="A2528" s="15" t="s">
        <v>1327</v>
      </c>
      <c r="B2528" s="16" t="s">
        <v>1700</v>
      </c>
      <c r="C2528" s="16" t="s">
        <v>1731</v>
      </c>
      <c r="D2528" s="16">
        <v>285</v>
      </c>
      <c r="E2528" s="16">
        <v>40</v>
      </c>
      <c r="F2528" s="16">
        <v>19</v>
      </c>
      <c r="G2528" s="24" t="s">
        <v>2219</v>
      </c>
      <c r="I2528" t="s">
        <v>1718</v>
      </c>
      <c r="J2528" t="s">
        <v>1719</v>
      </c>
      <c r="K2528">
        <v>103</v>
      </c>
      <c r="L2528">
        <f>VLOOKUP(K2528,Sheet4!$A$2:$B$73,2,FALSE)</f>
        <v>875</v>
      </c>
      <c r="M2528" t="s">
        <v>2040</v>
      </c>
      <c r="N2528">
        <f t="shared" ref="N2528:N2593" si="52">IF(M2528="L",120,IF(M2528="M", 130, IF(M2528="N",140, IF(M2528="P",150,IF(M2528="Q",160,IF(M2528="R",170,IF(M2528="S",180,IF(M2528="T",190,IF(M2528="H",210, IF(M2528="V",240,IF(M2528="W",270,IF(M2528="Y",300,"error"))))))))))))</f>
        <v>300</v>
      </c>
      <c r="O2528" t="s">
        <v>2052</v>
      </c>
      <c r="P2528" t="s">
        <v>2067</v>
      </c>
      <c r="Q2528" t="s">
        <v>80</v>
      </c>
      <c r="R2528">
        <v>220</v>
      </c>
      <c r="S2528" t="s">
        <v>79</v>
      </c>
      <c r="T2528" t="s">
        <v>82</v>
      </c>
      <c r="U2528" t="s">
        <v>82</v>
      </c>
      <c r="V2528" t="s">
        <v>2050</v>
      </c>
    </row>
    <row r="2529" spans="1:22" ht="16.5" thickBot="1" x14ac:dyDescent="0.3">
      <c r="A2529" s="15" t="s">
        <v>1328</v>
      </c>
      <c r="B2529" s="16" t="s">
        <v>1700</v>
      </c>
      <c r="C2529" s="16" t="s">
        <v>1951</v>
      </c>
      <c r="D2529" s="16">
        <v>235</v>
      </c>
      <c r="E2529" s="16">
        <v>60</v>
      </c>
      <c r="F2529" s="16">
        <v>18</v>
      </c>
      <c r="G2529" s="24" t="s">
        <v>2236</v>
      </c>
      <c r="I2529" t="s">
        <v>1718</v>
      </c>
      <c r="J2529" t="s">
        <v>1995</v>
      </c>
      <c r="K2529">
        <v>107</v>
      </c>
      <c r="L2529">
        <f>VLOOKUP(K2529,Sheet4!$A$2:$B$73,2,FALSE)</f>
        <v>975</v>
      </c>
      <c r="M2529" t="s">
        <v>2042</v>
      </c>
      <c r="N2529">
        <f t="shared" si="52"/>
        <v>240</v>
      </c>
      <c r="O2529" t="s">
        <v>85</v>
      </c>
      <c r="P2529" t="s">
        <v>80</v>
      </c>
      <c r="Q2529" t="s">
        <v>80</v>
      </c>
      <c r="R2529">
        <v>740</v>
      </c>
      <c r="S2529" t="s">
        <v>79</v>
      </c>
      <c r="T2529" t="s">
        <v>82</v>
      </c>
      <c r="U2529" t="s">
        <v>82</v>
      </c>
      <c r="V2529" t="s">
        <v>2050</v>
      </c>
    </row>
    <row r="2530" spans="1:22" ht="16.5" thickBot="1" x14ac:dyDescent="0.3">
      <c r="A2530" s="15" t="s">
        <v>1329</v>
      </c>
      <c r="B2530" s="16" t="s">
        <v>1700</v>
      </c>
      <c r="C2530" s="16" t="s">
        <v>2217</v>
      </c>
      <c r="D2530" s="16">
        <v>235</v>
      </c>
      <c r="E2530" s="16">
        <v>45</v>
      </c>
      <c r="F2530" s="16">
        <v>18</v>
      </c>
      <c r="G2530" s="24" t="s">
        <v>2218</v>
      </c>
      <c r="I2530" t="s">
        <v>1718</v>
      </c>
      <c r="J2530" t="s">
        <v>1996</v>
      </c>
      <c r="K2530">
        <v>94</v>
      </c>
      <c r="L2530">
        <f>VLOOKUP(K2530,Sheet4!$A$2:$B$73,2,FALSE)</f>
        <v>670</v>
      </c>
      <c r="M2530" t="s">
        <v>2041</v>
      </c>
      <c r="N2530">
        <f t="shared" si="52"/>
        <v>210</v>
      </c>
      <c r="O2530" t="s">
        <v>2052</v>
      </c>
      <c r="P2530" t="s">
        <v>80</v>
      </c>
      <c r="Q2530" t="s">
        <v>80</v>
      </c>
      <c r="R2530">
        <v>700</v>
      </c>
      <c r="S2530" t="s">
        <v>79</v>
      </c>
      <c r="T2530" t="s">
        <v>82</v>
      </c>
      <c r="U2530" t="s">
        <v>82</v>
      </c>
      <c r="V2530" t="s">
        <v>2050</v>
      </c>
    </row>
    <row r="2531" spans="1:22" ht="16.5" thickBot="1" x14ac:dyDescent="0.3">
      <c r="A2531" s="15" t="s">
        <v>1330</v>
      </c>
      <c r="B2531" s="16" t="s">
        <v>1700</v>
      </c>
      <c r="C2531" s="16" t="s">
        <v>1951</v>
      </c>
      <c r="D2531" s="16">
        <v>235</v>
      </c>
      <c r="E2531" s="16">
        <v>55</v>
      </c>
      <c r="F2531" s="16">
        <v>20</v>
      </c>
      <c r="G2531" s="24" t="s">
        <v>2236</v>
      </c>
      <c r="I2531" t="s">
        <v>77</v>
      </c>
      <c r="J2531" t="s">
        <v>1720</v>
      </c>
      <c r="K2531">
        <v>102</v>
      </c>
      <c r="L2531">
        <f>VLOOKUP(K2531,Sheet4!$A$2:$B$73,2,FALSE)</f>
        <v>850</v>
      </c>
      <c r="M2531" t="s">
        <v>2041</v>
      </c>
      <c r="N2531">
        <f t="shared" si="52"/>
        <v>210</v>
      </c>
      <c r="O2531" t="s">
        <v>2052</v>
      </c>
      <c r="P2531" t="s">
        <v>80</v>
      </c>
      <c r="Q2531" t="s">
        <v>80</v>
      </c>
      <c r="R2531">
        <v>740</v>
      </c>
      <c r="S2531" t="s">
        <v>79</v>
      </c>
      <c r="T2531" t="s">
        <v>82</v>
      </c>
      <c r="U2531" t="s">
        <v>82</v>
      </c>
      <c r="V2531" t="s">
        <v>2050</v>
      </c>
    </row>
    <row r="2532" spans="1:22" ht="16.5" thickBot="1" x14ac:dyDescent="0.3">
      <c r="A2532" s="15">
        <v>68038</v>
      </c>
      <c r="B2532" s="16" t="s">
        <v>1705</v>
      </c>
      <c r="C2532" s="16" t="s">
        <v>2553</v>
      </c>
      <c r="D2532" s="16">
        <v>255</v>
      </c>
      <c r="E2532" s="16">
        <v>30</v>
      </c>
      <c r="F2532" s="16">
        <v>22</v>
      </c>
      <c r="G2532" s="24" t="s">
        <v>2554</v>
      </c>
      <c r="I2532" t="s">
        <v>1718</v>
      </c>
      <c r="J2532" t="s">
        <v>1996</v>
      </c>
      <c r="K2532">
        <v>95</v>
      </c>
      <c r="L2532">
        <f>VLOOKUP(K2532,Sheet4!$A$2:$B$73,2,FALSE)</f>
        <v>690</v>
      </c>
      <c r="M2532" t="s">
        <v>2040</v>
      </c>
      <c r="N2532">
        <f t="shared" si="52"/>
        <v>300</v>
      </c>
      <c r="O2532" t="s">
        <v>85</v>
      </c>
      <c r="P2532" t="s">
        <v>2067</v>
      </c>
      <c r="Q2532" t="s">
        <v>80</v>
      </c>
      <c r="R2532">
        <v>220</v>
      </c>
      <c r="S2532" t="s">
        <v>79</v>
      </c>
      <c r="T2532" t="s">
        <v>82</v>
      </c>
      <c r="U2532" t="s">
        <v>82</v>
      </c>
      <c r="V2532" t="s">
        <v>2050</v>
      </c>
    </row>
    <row r="2533" spans="1:22" ht="16.5" thickBot="1" x14ac:dyDescent="0.3">
      <c r="A2533" s="15" t="s">
        <v>1331</v>
      </c>
      <c r="B2533" s="16" t="s">
        <v>1700</v>
      </c>
      <c r="C2533" s="16" t="s">
        <v>1869</v>
      </c>
      <c r="D2533" s="16">
        <v>255</v>
      </c>
      <c r="E2533" s="16">
        <v>55</v>
      </c>
      <c r="F2533" s="16">
        <v>18</v>
      </c>
      <c r="G2533" s="24" t="s">
        <v>2226</v>
      </c>
      <c r="I2533" t="s">
        <v>77</v>
      </c>
      <c r="J2533" t="s">
        <v>1995</v>
      </c>
      <c r="K2533">
        <v>109</v>
      </c>
      <c r="L2533">
        <f>VLOOKUP(K2533,Sheet4!$A$2:$B$73,2,FALSE)</f>
        <v>1030</v>
      </c>
      <c r="M2533" t="s">
        <v>2040</v>
      </c>
      <c r="N2533">
        <f t="shared" si="52"/>
        <v>300</v>
      </c>
      <c r="O2533" t="s">
        <v>85</v>
      </c>
      <c r="P2533" t="s">
        <v>2067</v>
      </c>
      <c r="Q2533" t="s">
        <v>80</v>
      </c>
      <c r="R2533">
        <v>300</v>
      </c>
      <c r="S2533" t="s">
        <v>79</v>
      </c>
      <c r="T2533" t="s">
        <v>2051</v>
      </c>
      <c r="U2533" t="s">
        <v>82</v>
      </c>
      <c r="V2533" t="s">
        <v>2050</v>
      </c>
    </row>
    <row r="2534" spans="1:22" ht="16.5" thickBot="1" x14ac:dyDescent="0.3">
      <c r="A2534" s="15" t="s">
        <v>1333</v>
      </c>
      <c r="B2534" s="16" t="s">
        <v>1714</v>
      </c>
      <c r="C2534" s="16" t="s">
        <v>1955</v>
      </c>
      <c r="D2534" s="16">
        <v>225</v>
      </c>
      <c r="E2534" s="16">
        <v>60</v>
      </c>
      <c r="F2534" s="16">
        <v>17</v>
      </c>
      <c r="G2534" s="24" t="s">
        <v>2393</v>
      </c>
      <c r="I2534" t="s">
        <v>77</v>
      </c>
      <c r="J2534" t="s">
        <v>1719</v>
      </c>
      <c r="K2534">
        <v>99</v>
      </c>
      <c r="L2534">
        <f>VLOOKUP(K2534,Sheet4!$A$2:$B$73,2,FALSE)</f>
        <v>775</v>
      </c>
      <c r="M2534" t="s">
        <v>2041</v>
      </c>
      <c r="N2534">
        <f t="shared" si="52"/>
        <v>210</v>
      </c>
      <c r="O2534" t="s">
        <v>2052</v>
      </c>
      <c r="P2534" t="s">
        <v>80</v>
      </c>
      <c r="Q2534" t="s">
        <v>80</v>
      </c>
      <c r="R2534">
        <v>500</v>
      </c>
      <c r="S2534" t="s">
        <v>79</v>
      </c>
      <c r="T2534" t="s">
        <v>82</v>
      </c>
      <c r="U2534" t="s">
        <v>82</v>
      </c>
      <c r="V2534" t="s">
        <v>2050</v>
      </c>
    </row>
    <row r="2535" spans="1:22" ht="16.5" thickBot="1" x14ac:dyDescent="0.3">
      <c r="A2535" s="15" t="s">
        <v>1326</v>
      </c>
      <c r="B2535" s="16" t="s">
        <v>75</v>
      </c>
      <c r="C2535" s="16" t="s">
        <v>1878</v>
      </c>
      <c r="D2535" s="16">
        <v>255</v>
      </c>
      <c r="E2535" s="16">
        <v>45</v>
      </c>
      <c r="F2535" s="16">
        <v>20</v>
      </c>
      <c r="G2535" s="24" t="s">
        <v>2263</v>
      </c>
      <c r="I2535" t="s">
        <v>77</v>
      </c>
      <c r="J2535" t="s">
        <v>1996</v>
      </c>
      <c r="K2535">
        <v>101</v>
      </c>
      <c r="L2535">
        <f>VLOOKUP(K2535,Sheet4!$A$2:$B$73,2,FALSE)</f>
        <v>825</v>
      </c>
      <c r="M2535" t="s">
        <v>2040</v>
      </c>
      <c r="N2535">
        <f t="shared" si="52"/>
        <v>300</v>
      </c>
      <c r="O2535" t="s">
        <v>2052</v>
      </c>
      <c r="P2535" t="s">
        <v>2067</v>
      </c>
      <c r="Q2535" t="s">
        <v>80</v>
      </c>
      <c r="R2535">
        <v>220</v>
      </c>
      <c r="S2535" t="s">
        <v>79</v>
      </c>
      <c r="T2535" t="s">
        <v>82</v>
      </c>
      <c r="U2535" t="s">
        <v>82</v>
      </c>
      <c r="V2535" t="s">
        <v>2050</v>
      </c>
    </row>
    <row r="2536" spans="1:22" ht="16.5" thickBot="1" x14ac:dyDescent="0.3">
      <c r="A2536" s="15" t="s">
        <v>1335</v>
      </c>
      <c r="B2536" s="16" t="s">
        <v>1700</v>
      </c>
      <c r="C2536" s="16" t="s">
        <v>2217</v>
      </c>
      <c r="D2536" s="16">
        <v>225</v>
      </c>
      <c r="E2536" s="16">
        <v>45</v>
      </c>
      <c r="F2536" s="16">
        <v>17</v>
      </c>
      <c r="G2536" s="24" t="s">
        <v>2218</v>
      </c>
      <c r="I2536" t="s">
        <v>1718</v>
      </c>
      <c r="J2536" t="s">
        <v>1996</v>
      </c>
      <c r="K2536">
        <v>94</v>
      </c>
      <c r="L2536">
        <f>VLOOKUP(K2536,Sheet4!$A$2:$B$73,2,FALSE)</f>
        <v>670</v>
      </c>
      <c r="M2536" t="s">
        <v>2041</v>
      </c>
      <c r="N2536">
        <f t="shared" si="52"/>
        <v>210</v>
      </c>
      <c r="O2536" t="s">
        <v>2052</v>
      </c>
      <c r="P2536" t="s">
        <v>80</v>
      </c>
      <c r="Q2536" t="s">
        <v>80</v>
      </c>
      <c r="R2536">
        <v>700</v>
      </c>
      <c r="S2536" t="s">
        <v>79</v>
      </c>
      <c r="T2536" t="s">
        <v>82</v>
      </c>
      <c r="U2536" t="s">
        <v>82</v>
      </c>
      <c r="V2536" t="s">
        <v>2050</v>
      </c>
    </row>
    <row r="2537" spans="1:22" ht="16.5" thickBot="1" x14ac:dyDescent="0.3">
      <c r="A2537" s="15">
        <v>5512</v>
      </c>
      <c r="B2537" s="16" t="s">
        <v>1705</v>
      </c>
      <c r="C2537" s="16" t="s">
        <v>2564</v>
      </c>
      <c r="D2537" s="16">
        <v>265</v>
      </c>
      <c r="E2537" s="16">
        <v>40</v>
      </c>
      <c r="F2537" s="16">
        <v>18</v>
      </c>
      <c r="G2537" s="24" t="s">
        <v>2563</v>
      </c>
      <c r="I2537" t="s">
        <v>1718</v>
      </c>
      <c r="J2537" t="s">
        <v>1996</v>
      </c>
      <c r="K2537">
        <v>101</v>
      </c>
      <c r="L2537">
        <f>VLOOKUP(K2537,Sheet4!$A$2:$B$73,2,FALSE)</f>
        <v>825</v>
      </c>
      <c r="M2537" t="s">
        <v>2040</v>
      </c>
      <c r="N2537">
        <f t="shared" si="52"/>
        <v>300</v>
      </c>
      <c r="O2537" t="s">
        <v>85</v>
      </c>
      <c r="P2537" t="s">
        <v>2067</v>
      </c>
      <c r="Q2537" t="s">
        <v>80</v>
      </c>
      <c r="R2537">
        <v>300</v>
      </c>
      <c r="S2537" t="s">
        <v>79</v>
      </c>
      <c r="T2537" t="s">
        <v>2051</v>
      </c>
      <c r="U2537" t="s">
        <v>82</v>
      </c>
      <c r="V2537" t="s">
        <v>2050</v>
      </c>
    </row>
    <row r="2538" spans="1:22" ht="16.5" thickBot="1" x14ac:dyDescent="0.3">
      <c r="A2538" s="15">
        <v>85741</v>
      </c>
      <c r="B2538" s="16" t="s">
        <v>1715</v>
      </c>
      <c r="C2538" s="16" t="s">
        <v>2584</v>
      </c>
      <c r="D2538" s="16">
        <v>205</v>
      </c>
      <c r="E2538" s="16">
        <v>40</v>
      </c>
      <c r="F2538" s="16">
        <v>16</v>
      </c>
      <c r="G2538" s="24" t="s">
        <v>2585</v>
      </c>
      <c r="I2538" t="s">
        <v>1718</v>
      </c>
      <c r="J2538" t="s">
        <v>1719</v>
      </c>
      <c r="K2538">
        <v>83</v>
      </c>
      <c r="L2538">
        <f>VLOOKUP(K2538,Sheet4!$A$2:$B$73,2,FALSE)</f>
        <v>487</v>
      </c>
      <c r="M2538" t="s">
        <v>2043</v>
      </c>
      <c r="N2538">
        <f t="shared" si="52"/>
        <v>270</v>
      </c>
      <c r="O2538" t="s">
        <v>2052</v>
      </c>
      <c r="P2538" t="s">
        <v>2067</v>
      </c>
      <c r="Q2538" t="s">
        <v>80</v>
      </c>
      <c r="R2538">
        <v>300</v>
      </c>
      <c r="S2538" t="s">
        <v>79</v>
      </c>
      <c r="T2538" t="s">
        <v>82</v>
      </c>
      <c r="U2538" t="s">
        <v>82</v>
      </c>
      <c r="V2538" t="s">
        <v>2050</v>
      </c>
    </row>
    <row r="2539" spans="1:22" ht="16.5" thickBot="1" x14ac:dyDescent="0.3">
      <c r="A2539" s="15" t="s">
        <v>1336</v>
      </c>
      <c r="B2539" s="16" t="s">
        <v>1700</v>
      </c>
      <c r="C2539" s="16" t="s">
        <v>1951</v>
      </c>
      <c r="D2539" s="16">
        <v>255</v>
      </c>
      <c r="E2539" s="16">
        <v>55</v>
      </c>
      <c r="F2539" s="16">
        <v>18</v>
      </c>
      <c r="G2539" s="24" t="s">
        <v>2236</v>
      </c>
      <c r="I2539" t="s">
        <v>77</v>
      </c>
      <c r="J2539" t="s">
        <v>1995</v>
      </c>
      <c r="K2539">
        <v>109</v>
      </c>
      <c r="L2539">
        <f>VLOOKUP(K2539,Sheet4!$A$2:$B$73,2,FALSE)</f>
        <v>1030</v>
      </c>
      <c r="M2539" t="s">
        <v>2042</v>
      </c>
      <c r="N2539">
        <f t="shared" si="52"/>
        <v>240</v>
      </c>
      <c r="O2539" t="s">
        <v>85</v>
      </c>
      <c r="P2539" t="s">
        <v>80</v>
      </c>
      <c r="Q2539" t="s">
        <v>80</v>
      </c>
      <c r="R2539">
        <v>740</v>
      </c>
      <c r="S2539" t="s">
        <v>79</v>
      </c>
      <c r="T2539" t="s">
        <v>82</v>
      </c>
      <c r="U2539" t="s">
        <v>82</v>
      </c>
      <c r="V2539" t="s">
        <v>2050</v>
      </c>
    </row>
    <row r="2540" spans="1:22" ht="16.5" thickBot="1" x14ac:dyDescent="0.3">
      <c r="A2540" s="15">
        <v>41503</v>
      </c>
      <c r="B2540" s="16" t="s">
        <v>1706</v>
      </c>
      <c r="C2540" s="16" t="s">
        <v>2456</v>
      </c>
      <c r="D2540" s="16">
        <v>275</v>
      </c>
      <c r="E2540" s="16">
        <v>40</v>
      </c>
      <c r="F2540" s="16">
        <v>18</v>
      </c>
      <c r="G2540" s="24" t="s">
        <v>2423</v>
      </c>
      <c r="H2540" s="9" t="s">
        <v>2611</v>
      </c>
      <c r="I2540" t="s">
        <v>1718</v>
      </c>
      <c r="J2540" t="s">
        <v>1719</v>
      </c>
      <c r="K2540">
        <v>99</v>
      </c>
      <c r="L2540">
        <f>VLOOKUP(K2540,Sheet4!$A$2:$B$73,2,FALSE)</f>
        <v>775</v>
      </c>
      <c r="M2540" t="s">
        <v>2040</v>
      </c>
      <c r="N2540">
        <f t="shared" si="52"/>
        <v>300</v>
      </c>
      <c r="O2540" t="s">
        <v>2052</v>
      </c>
      <c r="P2540" t="s">
        <v>2067</v>
      </c>
      <c r="Q2540" t="s">
        <v>80</v>
      </c>
      <c r="R2540">
        <v>300</v>
      </c>
      <c r="S2540" t="s">
        <v>79</v>
      </c>
      <c r="T2540" t="s">
        <v>82</v>
      </c>
      <c r="U2540" t="s">
        <v>82</v>
      </c>
      <c r="V2540" t="s">
        <v>2050</v>
      </c>
    </row>
    <row r="2541" spans="1:22" ht="16.5" thickBot="1" x14ac:dyDescent="0.3">
      <c r="A2541" s="15"/>
      <c r="G2541" s="24"/>
      <c r="H2541" s="9" t="s">
        <v>2612</v>
      </c>
    </row>
    <row r="2542" spans="1:22" ht="16.5" thickBot="1" x14ac:dyDescent="0.3">
      <c r="A2542" s="15"/>
      <c r="G2542" s="24"/>
      <c r="H2542" s="9" t="s">
        <v>2613</v>
      </c>
    </row>
    <row r="2543" spans="1:22" ht="16.5" thickBot="1" x14ac:dyDescent="0.3">
      <c r="A2543" s="15">
        <v>60013</v>
      </c>
      <c r="B2543" s="16" t="s">
        <v>1706</v>
      </c>
      <c r="C2543" s="16" t="s">
        <v>2461</v>
      </c>
      <c r="D2543" s="16">
        <v>245</v>
      </c>
      <c r="E2543" s="16">
        <v>60</v>
      </c>
      <c r="F2543" s="16">
        <v>15</v>
      </c>
      <c r="G2543" s="24" t="s">
        <v>2435</v>
      </c>
      <c r="H2543" s="9" t="s">
        <v>2635</v>
      </c>
      <c r="I2543" t="s">
        <v>1718</v>
      </c>
      <c r="J2543" t="s">
        <v>1719</v>
      </c>
      <c r="K2543">
        <v>100</v>
      </c>
      <c r="L2543">
        <f>VLOOKUP(K2543,Sheet4!$A$2:$B$73,2,FALSE)</f>
        <v>800</v>
      </c>
      <c r="M2543" t="s">
        <v>2044</v>
      </c>
      <c r="N2543">
        <f t="shared" si="52"/>
        <v>170</v>
      </c>
      <c r="O2543" t="s">
        <v>2052</v>
      </c>
      <c r="P2543" t="s">
        <v>80</v>
      </c>
      <c r="Q2543" t="s">
        <v>81</v>
      </c>
      <c r="R2543">
        <v>400</v>
      </c>
      <c r="S2543" t="s">
        <v>2638</v>
      </c>
      <c r="T2543" t="s">
        <v>82</v>
      </c>
      <c r="U2543" t="s">
        <v>82</v>
      </c>
      <c r="V2543" t="s">
        <v>2050</v>
      </c>
    </row>
    <row r="2544" spans="1:22" ht="16.5" thickBot="1" x14ac:dyDescent="0.3">
      <c r="A2544" s="15"/>
      <c r="G2544" s="24"/>
      <c r="H2544" s="9" t="s">
        <v>2636</v>
      </c>
    </row>
    <row r="2545" spans="1:22" ht="16.5" thickBot="1" x14ac:dyDescent="0.3">
      <c r="A2545" s="15"/>
      <c r="G2545" s="24"/>
      <c r="H2545" s="9" t="s">
        <v>2637</v>
      </c>
    </row>
    <row r="2546" spans="1:22" ht="16.5" thickBot="1" x14ac:dyDescent="0.3">
      <c r="A2546" s="15" t="s">
        <v>1337</v>
      </c>
      <c r="B2546" s="16" t="s">
        <v>1700</v>
      </c>
      <c r="C2546" s="16" t="s">
        <v>1752</v>
      </c>
      <c r="D2546" s="16">
        <v>325</v>
      </c>
      <c r="E2546" s="16">
        <v>45</v>
      </c>
      <c r="F2546" s="16">
        <v>24</v>
      </c>
      <c r="G2546" s="24" t="s">
        <v>2230</v>
      </c>
      <c r="I2546" t="s">
        <v>77</v>
      </c>
      <c r="J2546" t="s">
        <v>1719</v>
      </c>
      <c r="K2546">
        <v>120</v>
      </c>
      <c r="L2546">
        <f>VLOOKUP(K2546,Sheet4!$A$2:$B$73,2,FALSE)</f>
        <v>1400</v>
      </c>
      <c r="M2546" t="s">
        <v>78</v>
      </c>
      <c r="N2546">
        <f t="shared" si="52"/>
        <v>180</v>
      </c>
      <c r="O2546" t="s">
        <v>2053</v>
      </c>
      <c r="P2546" t="s">
        <v>2081</v>
      </c>
      <c r="Q2546" t="s">
        <v>2081</v>
      </c>
      <c r="R2546" t="s">
        <v>2081</v>
      </c>
      <c r="S2546" t="s">
        <v>79</v>
      </c>
      <c r="T2546" t="s">
        <v>82</v>
      </c>
      <c r="U2546" t="s">
        <v>82</v>
      </c>
      <c r="V2546">
        <v>10</v>
      </c>
    </row>
    <row r="2547" spans="1:22" ht="16.5" thickBot="1" x14ac:dyDescent="0.3">
      <c r="A2547" s="15" t="s">
        <v>419</v>
      </c>
      <c r="B2547" s="16" t="s">
        <v>75</v>
      </c>
      <c r="C2547" s="16" t="s">
        <v>1784</v>
      </c>
      <c r="D2547" s="16">
        <v>245</v>
      </c>
      <c r="E2547" s="16">
        <v>75</v>
      </c>
      <c r="F2547" s="16">
        <v>16</v>
      </c>
      <c r="G2547" s="24" t="s">
        <v>2282</v>
      </c>
      <c r="I2547" t="s">
        <v>77</v>
      </c>
      <c r="J2547" t="s">
        <v>84</v>
      </c>
      <c r="K2547">
        <v>120</v>
      </c>
      <c r="L2547">
        <f>VLOOKUP(K2547,Sheet4!$A$2:$B$73,2,FALSE)</f>
        <v>1400</v>
      </c>
      <c r="M2547" t="s">
        <v>2039</v>
      </c>
      <c r="N2547">
        <f t="shared" si="52"/>
        <v>160</v>
      </c>
      <c r="O2547" t="s">
        <v>2053</v>
      </c>
      <c r="P2547" t="s">
        <v>2081</v>
      </c>
      <c r="Q2547" t="s">
        <v>2081</v>
      </c>
      <c r="R2547" t="s">
        <v>2081</v>
      </c>
      <c r="S2547" t="s">
        <v>2640</v>
      </c>
      <c r="T2547" t="s">
        <v>82</v>
      </c>
      <c r="U2547" t="s">
        <v>82</v>
      </c>
      <c r="V2547">
        <v>10</v>
      </c>
    </row>
    <row r="2548" spans="1:22" ht="16.5" thickBot="1" x14ac:dyDescent="0.3">
      <c r="A2548" s="15" t="s">
        <v>1339</v>
      </c>
      <c r="B2548" s="16" t="s">
        <v>1700</v>
      </c>
      <c r="C2548" s="16" t="s">
        <v>1731</v>
      </c>
      <c r="D2548" s="16">
        <v>245</v>
      </c>
      <c r="E2548" s="16">
        <v>50</v>
      </c>
      <c r="F2548" s="16">
        <v>18</v>
      </c>
      <c r="G2548" s="24" t="s">
        <v>2219</v>
      </c>
      <c r="I2548" t="s">
        <v>1718</v>
      </c>
      <c r="J2548" t="s">
        <v>1719</v>
      </c>
      <c r="K2548">
        <v>100</v>
      </c>
      <c r="L2548">
        <f>VLOOKUP(K2548,Sheet4!$A$2:$B$73,2,FALSE)</f>
        <v>800</v>
      </c>
      <c r="M2548" t="s">
        <v>2040</v>
      </c>
      <c r="N2548">
        <f t="shared" si="52"/>
        <v>300</v>
      </c>
      <c r="O2548" t="s">
        <v>2052</v>
      </c>
      <c r="P2548" t="s">
        <v>2067</v>
      </c>
      <c r="Q2548" t="s">
        <v>80</v>
      </c>
      <c r="R2548">
        <v>220</v>
      </c>
      <c r="S2548" t="s">
        <v>79</v>
      </c>
      <c r="T2548" t="s">
        <v>82</v>
      </c>
      <c r="U2548" t="s">
        <v>2051</v>
      </c>
      <c r="V2548" t="s">
        <v>2050</v>
      </c>
    </row>
    <row r="2549" spans="1:22" ht="16.5" thickBot="1" x14ac:dyDescent="0.3">
      <c r="A2549" s="15" t="s">
        <v>969</v>
      </c>
      <c r="B2549" s="16" t="s">
        <v>1703</v>
      </c>
      <c r="C2549" s="16" t="s">
        <v>1782</v>
      </c>
      <c r="D2549" s="16">
        <v>225</v>
      </c>
      <c r="E2549" s="16">
        <v>55</v>
      </c>
      <c r="F2549" s="16">
        <v>16</v>
      </c>
      <c r="G2549" s="24" t="s">
        <v>2172</v>
      </c>
      <c r="H2549" s="9" t="s">
        <v>2782</v>
      </c>
      <c r="I2549" t="s">
        <v>1718</v>
      </c>
      <c r="J2549" t="s">
        <v>1719</v>
      </c>
      <c r="K2549">
        <v>99</v>
      </c>
      <c r="L2549">
        <f>VLOOKUP(K2549,Sheet4!$A$2:$B$73,2,FALSE)</f>
        <v>775</v>
      </c>
      <c r="M2549" t="s">
        <v>2040</v>
      </c>
      <c r="N2549">
        <f t="shared" si="52"/>
        <v>300</v>
      </c>
      <c r="O2549" t="s">
        <v>85</v>
      </c>
      <c r="P2549" t="s">
        <v>80</v>
      </c>
      <c r="Q2549" t="s">
        <v>80</v>
      </c>
      <c r="R2549">
        <v>320</v>
      </c>
      <c r="S2549" t="s">
        <v>79</v>
      </c>
      <c r="T2549" t="s">
        <v>2051</v>
      </c>
      <c r="U2549" t="s">
        <v>82</v>
      </c>
      <c r="V2549" t="s">
        <v>2050</v>
      </c>
    </row>
    <row r="2550" spans="1:22" ht="16.5" thickBot="1" x14ac:dyDescent="0.3">
      <c r="A2550" s="15"/>
      <c r="G2550" s="24"/>
      <c r="H2550" s="9" t="s">
        <v>2783</v>
      </c>
    </row>
    <row r="2551" spans="1:22" ht="16.5" thickBot="1" x14ac:dyDescent="0.3">
      <c r="A2551" s="15"/>
      <c r="G2551" s="24"/>
      <c r="H2551" s="9" t="s">
        <v>2784</v>
      </c>
    </row>
    <row r="2552" spans="1:22" ht="16.5" thickBot="1" x14ac:dyDescent="0.3">
      <c r="A2552" s="15">
        <v>86721</v>
      </c>
      <c r="B2552" s="16" t="s">
        <v>1706</v>
      </c>
      <c r="C2552" s="16" t="s">
        <v>2456</v>
      </c>
      <c r="D2552" s="16">
        <v>235</v>
      </c>
      <c r="E2552" s="16">
        <v>35</v>
      </c>
      <c r="F2552" s="16">
        <v>18</v>
      </c>
      <c r="G2552" s="24" t="s">
        <v>2423</v>
      </c>
      <c r="H2552" s="9" t="s">
        <v>2611</v>
      </c>
      <c r="I2552" t="s">
        <v>1718</v>
      </c>
      <c r="J2552" t="s">
        <v>1719</v>
      </c>
      <c r="K2552">
        <v>90</v>
      </c>
      <c r="L2552">
        <f>VLOOKUP(K2552,Sheet4!$A$2:$B$73,2,FALSE)</f>
        <v>600</v>
      </c>
      <c r="M2552" t="s">
        <v>2040</v>
      </c>
      <c r="N2552">
        <f t="shared" si="52"/>
        <v>300</v>
      </c>
      <c r="O2552" t="s">
        <v>85</v>
      </c>
      <c r="P2552" t="s">
        <v>2067</v>
      </c>
      <c r="Q2552" t="s">
        <v>80</v>
      </c>
      <c r="R2552">
        <v>300</v>
      </c>
      <c r="S2552" t="s">
        <v>79</v>
      </c>
      <c r="T2552" t="s">
        <v>82</v>
      </c>
      <c r="U2552" t="s">
        <v>82</v>
      </c>
      <c r="V2552" t="s">
        <v>2050</v>
      </c>
    </row>
    <row r="2553" spans="1:22" ht="16.5" thickBot="1" x14ac:dyDescent="0.3">
      <c r="A2553" s="15"/>
      <c r="G2553" s="24"/>
      <c r="H2553" s="9" t="s">
        <v>2612</v>
      </c>
    </row>
    <row r="2554" spans="1:22" ht="16.5" thickBot="1" x14ac:dyDescent="0.3">
      <c r="A2554" s="15"/>
      <c r="G2554" s="24"/>
      <c r="H2554" s="9" t="s">
        <v>2613</v>
      </c>
    </row>
    <row r="2555" spans="1:22" ht="16.5" thickBot="1" x14ac:dyDescent="0.3">
      <c r="A2555" s="15" t="s">
        <v>1341</v>
      </c>
      <c r="B2555" s="16" t="s">
        <v>1700</v>
      </c>
      <c r="C2555" s="16" t="s">
        <v>1956</v>
      </c>
      <c r="D2555" s="16">
        <v>235</v>
      </c>
      <c r="E2555" s="16">
        <v>35</v>
      </c>
      <c r="F2555" s="16">
        <v>20</v>
      </c>
      <c r="G2555" s="24" t="s">
        <v>2225</v>
      </c>
      <c r="I2555" t="s">
        <v>1718</v>
      </c>
      <c r="J2555" t="s">
        <v>1996</v>
      </c>
      <c r="K2555">
        <v>88</v>
      </c>
      <c r="L2555">
        <f>VLOOKUP(K2555,Sheet4!$A$2:$B$73,2,FALSE)</f>
        <v>560</v>
      </c>
      <c r="M2555" t="s">
        <v>2040</v>
      </c>
      <c r="N2555">
        <f t="shared" si="52"/>
        <v>300</v>
      </c>
      <c r="O2555" t="s">
        <v>2052</v>
      </c>
      <c r="P2555" t="s">
        <v>2067</v>
      </c>
      <c r="Q2555" t="s">
        <v>80</v>
      </c>
      <c r="R2555">
        <v>220</v>
      </c>
      <c r="S2555" t="s">
        <v>79</v>
      </c>
      <c r="T2555" t="s">
        <v>2051</v>
      </c>
      <c r="U2555" t="s">
        <v>82</v>
      </c>
      <c r="V2555" t="s">
        <v>2050</v>
      </c>
    </row>
    <row r="2556" spans="1:22" ht="16.5" thickBot="1" x14ac:dyDescent="0.3">
      <c r="A2556" s="15" t="s">
        <v>1342</v>
      </c>
      <c r="B2556" s="16" t="s">
        <v>1700</v>
      </c>
      <c r="C2556" s="16" t="s">
        <v>1951</v>
      </c>
      <c r="D2556" s="16">
        <v>275</v>
      </c>
      <c r="E2556" s="16">
        <v>50</v>
      </c>
      <c r="F2556" s="16">
        <v>22</v>
      </c>
      <c r="G2556" s="24" t="s">
        <v>2236</v>
      </c>
      <c r="I2556" t="s">
        <v>77</v>
      </c>
      <c r="J2556" t="s">
        <v>1720</v>
      </c>
      <c r="K2556">
        <v>111</v>
      </c>
      <c r="L2556">
        <f>VLOOKUP(K2556,Sheet4!$A$2:$B$73,2,FALSE)</f>
        <v>1090</v>
      </c>
      <c r="M2556" t="s">
        <v>2041</v>
      </c>
      <c r="N2556">
        <f t="shared" si="52"/>
        <v>210</v>
      </c>
      <c r="O2556" t="s">
        <v>2052</v>
      </c>
      <c r="P2556" t="s">
        <v>80</v>
      </c>
      <c r="Q2556" t="s">
        <v>80</v>
      </c>
      <c r="R2556">
        <v>740</v>
      </c>
      <c r="S2556" t="s">
        <v>79</v>
      </c>
      <c r="T2556" t="s">
        <v>82</v>
      </c>
      <c r="U2556" t="s">
        <v>82</v>
      </c>
      <c r="V2556" t="s">
        <v>2050</v>
      </c>
    </row>
    <row r="2557" spans="1:22" ht="16.5" thickBot="1" x14ac:dyDescent="0.3">
      <c r="A2557" s="15" t="s">
        <v>1343</v>
      </c>
      <c r="B2557" s="16" t="s">
        <v>1700</v>
      </c>
      <c r="C2557" s="16" t="s">
        <v>2217</v>
      </c>
      <c r="D2557" s="16">
        <v>215</v>
      </c>
      <c r="E2557" s="16">
        <v>60</v>
      </c>
      <c r="F2557" s="16">
        <v>16</v>
      </c>
      <c r="G2557" s="24" t="s">
        <v>2218</v>
      </c>
      <c r="I2557" t="s">
        <v>1718</v>
      </c>
      <c r="J2557" t="s">
        <v>1720</v>
      </c>
      <c r="K2557">
        <v>95</v>
      </c>
      <c r="L2557">
        <f>VLOOKUP(K2557,Sheet4!$A$2:$B$73,2,FALSE)</f>
        <v>690</v>
      </c>
      <c r="M2557" t="s">
        <v>2042</v>
      </c>
      <c r="N2557">
        <f t="shared" si="52"/>
        <v>240</v>
      </c>
      <c r="O2557" t="s">
        <v>2052</v>
      </c>
      <c r="P2557" t="s">
        <v>80</v>
      </c>
      <c r="Q2557" t="s">
        <v>80</v>
      </c>
      <c r="R2557">
        <v>700</v>
      </c>
      <c r="S2557" t="s">
        <v>79</v>
      </c>
      <c r="T2557" t="s">
        <v>82</v>
      </c>
      <c r="U2557" t="s">
        <v>82</v>
      </c>
      <c r="V2557" t="s">
        <v>2050</v>
      </c>
    </row>
    <row r="2558" spans="1:22" ht="16.5" thickBot="1" x14ac:dyDescent="0.3">
      <c r="A2558" s="15" t="s">
        <v>1344</v>
      </c>
      <c r="B2558" s="16" t="s">
        <v>1700</v>
      </c>
      <c r="C2558" s="16" t="s">
        <v>1790</v>
      </c>
      <c r="D2558" s="16">
        <v>285</v>
      </c>
      <c r="E2558" s="16">
        <v>45</v>
      </c>
      <c r="F2558" s="16">
        <v>22</v>
      </c>
      <c r="G2558" s="24" t="s">
        <v>2234</v>
      </c>
      <c r="I2558" t="s">
        <v>77</v>
      </c>
      <c r="J2558" t="s">
        <v>1719</v>
      </c>
      <c r="K2558">
        <v>114</v>
      </c>
      <c r="L2558">
        <f>VLOOKUP(K2558,Sheet4!$A$2:$B$73,2,FALSE)</f>
        <v>1180</v>
      </c>
      <c r="M2558" t="s">
        <v>2041</v>
      </c>
      <c r="N2558">
        <f t="shared" si="52"/>
        <v>210</v>
      </c>
      <c r="O2558" t="s">
        <v>85</v>
      </c>
      <c r="S2558" t="s">
        <v>79</v>
      </c>
      <c r="T2558" t="s">
        <v>82</v>
      </c>
      <c r="U2558" t="s">
        <v>82</v>
      </c>
      <c r="V2558" t="s">
        <v>2050</v>
      </c>
    </row>
    <row r="2559" spans="1:22" ht="16.5" thickBot="1" x14ac:dyDescent="0.3">
      <c r="A2559" s="15">
        <v>88407</v>
      </c>
      <c r="B2559" s="16" t="s">
        <v>1705</v>
      </c>
      <c r="C2559" s="16" t="s">
        <v>2553</v>
      </c>
      <c r="D2559" s="16">
        <v>255</v>
      </c>
      <c r="E2559" s="16">
        <v>40</v>
      </c>
      <c r="F2559" s="16">
        <v>17</v>
      </c>
      <c r="G2559" s="24" t="s">
        <v>2554</v>
      </c>
      <c r="I2559" t="s">
        <v>1718</v>
      </c>
      <c r="J2559" t="s">
        <v>1996</v>
      </c>
      <c r="K2559">
        <v>94</v>
      </c>
      <c r="L2559">
        <f>VLOOKUP(K2559,Sheet4!$A$2:$B$73,2,FALSE)</f>
        <v>670</v>
      </c>
      <c r="M2559" t="s">
        <v>2040</v>
      </c>
      <c r="N2559">
        <f t="shared" si="52"/>
        <v>300</v>
      </c>
      <c r="O2559" t="s">
        <v>2052</v>
      </c>
      <c r="P2559" t="s">
        <v>2067</v>
      </c>
      <c r="Q2559" t="s">
        <v>80</v>
      </c>
      <c r="R2559">
        <v>220</v>
      </c>
      <c r="S2559" t="s">
        <v>79</v>
      </c>
      <c r="T2559" t="s">
        <v>82</v>
      </c>
      <c r="U2559" t="s">
        <v>82</v>
      </c>
      <c r="V2559" t="s">
        <v>2050</v>
      </c>
    </row>
    <row r="2560" spans="1:22" ht="16.5" thickBot="1" x14ac:dyDescent="0.3">
      <c r="A2560" s="15" t="s">
        <v>1345</v>
      </c>
      <c r="B2560" s="16" t="s">
        <v>1700</v>
      </c>
      <c r="C2560" s="16" t="s">
        <v>1801</v>
      </c>
      <c r="D2560" s="16">
        <v>255</v>
      </c>
      <c r="E2560" s="16">
        <v>55</v>
      </c>
      <c r="F2560" s="16">
        <v>18</v>
      </c>
      <c r="G2560" s="24" t="s">
        <v>2233</v>
      </c>
      <c r="I2560" t="s">
        <v>77</v>
      </c>
      <c r="J2560" t="s">
        <v>1719</v>
      </c>
      <c r="K2560">
        <v>109</v>
      </c>
      <c r="L2560">
        <f>VLOOKUP(K2560,Sheet4!$A$2:$B$73,2,FALSE)</f>
        <v>1030</v>
      </c>
      <c r="M2560" t="s">
        <v>2042</v>
      </c>
      <c r="N2560">
        <f t="shared" si="52"/>
        <v>240</v>
      </c>
      <c r="O2560" t="s">
        <v>85</v>
      </c>
      <c r="P2560" t="s">
        <v>2067</v>
      </c>
      <c r="Q2560" t="s">
        <v>80</v>
      </c>
      <c r="R2560">
        <v>400</v>
      </c>
      <c r="S2560" t="s">
        <v>79</v>
      </c>
      <c r="T2560" t="s">
        <v>2051</v>
      </c>
      <c r="U2560" t="s">
        <v>82</v>
      </c>
      <c r="V2560" t="s">
        <v>2050</v>
      </c>
    </row>
    <row r="2561" spans="1:22" ht="16.5" thickBot="1" x14ac:dyDescent="0.3">
      <c r="A2561" s="15" t="s">
        <v>1346</v>
      </c>
      <c r="B2561" s="16" t="s">
        <v>1700</v>
      </c>
      <c r="C2561" s="16" t="s">
        <v>2217</v>
      </c>
      <c r="D2561" s="16">
        <v>215</v>
      </c>
      <c r="E2561" s="16">
        <v>55</v>
      </c>
      <c r="F2561" s="16">
        <v>16</v>
      </c>
      <c r="G2561" s="24" t="s">
        <v>2218</v>
      </c>
      <c r="I2561" t="s">
        <v>1718</v>
      </c>
      <c r="J2561" t="s">
        <v>1720</v>
      </c>
      <c r="K2561">
        <v>97</v>
      </c>
      <c r="L2561">
        <f>VLOOKUP(K2561,Sheet4!$A$2:$B$73,2,FALSE)</f>
        <v>730</v>
      </c>
      <c r="M2561" t="s">
        <v>2041</v>
      </c>
      <c r="N2561">
        <f t="shared" si="52"/>
        <v>210</v>
      </c>
      <c r="O2561" t="s">
        <v>85</v>
      </c>
      <c r="P2561" t="s">
        <v>80</v>
      </c>
      <c r="Q2561" t="s">
        <v>80</v>
      </c>
      <c r="R2561">
        <v>700</v>
      </c>
      <c r="S2561" t="s">
        <v>79</v>
      </c>
      <c r="T2561" t="s">
        <v>82</v>
      </c>
      <c r="U2561" t="s">
        <v>82</v>
      </c>
      <c r="V2561" t="s">
        <v>2050</v>
      </c>
    </row>
    <row r="2562" spans="1:22" ht="16.5" thickBot="1" x14ac:dyDescent="0.3">
      <c r="A2562" s="15">
        <v>93395</v>
      </c>
      <c r="B2562" s="16" t="s">
        <v>1705</v>
      </c>
      <c r="C2562" s="16" t="s">
        <v>2553</v>
      </c>
      <c r="D2562" s="16">
        <v>225</v>
      </c>
      <c r="E2562" s="16">
        <v>40</v>
      </c>
      <c r="F2562" s="16">
        <v>19</v>
      </c>
      <c r="G2562" s="24" t="s">
        <v>2554</v>
      </c>
      <c r="I2562" t="s">
        <v>1718</v>
      </c>
      <c r="J2562" t="s">
        <v>1996</v>
      </c>
      <c r="K2562">
        <v>93</v>
      </c>
      <c r="L2562">
        <f>VLOOKUP(K2562,Sheet4!$A$2:$B$73,2,FALSE)</f>
        <v>650</v>
      </c>
      <c r="M2562" t="s">
        <v>2040</v>
      </c>
      <c r="N2562">
        <f t="shared" si="52"/>
        <v>300</v>
      </c>
      <c r="O2562" t="s">
        <v>85</v>
      </c>
      <c r="P2562" t="s">
        <v>2067</v>
      </c>
      <c r="Q2562" t="s">
        <v>80</v>
      </c>
      <c r="R2562">
        <v>220</v>
      </c>
      <c r="S2562" t="s">
        <v>79</v>
      </c>
      <c r="T2562" t="s">
        <v>82</v>
      </c>
      <c r="U2562" t="s">
        <v>82</v>
      </c>
      <c r="V2562" t="s">
        <v>2050</v>
      </c>
    </row>
    <row r="2563" spans="1:22" ht="16.5" thickBot="1" x14ac:dyDescent="0.3">
      <c r="A2563" s="15">
        <v>99883</v>
      </c>
      <c r="B2563" s="16" t="s">
        <v>1705</v>
      </c>
      <c r="C2563" s="16" t="s">
        <v>2553</v>
      </c>
      <c r="D2563" s="16">
        <v>265</v>
      </c>
      <c r="E2563" s="16">
        <v>40</v>
      </c>
      <c r="F2563" s="16">
        <v>18</v>
      </c>
      <c r="G2563" s="24" t="s">
        <v>2554</v>
      </c>
      <c r="I2563" t="s">
        <v>1718</v>
      </c>
      <c r="J2563" t="s">
        <v>1996</v>
      </c>
      <c r="K2563">
        <v>101</v>
      </c>
      <c r="L2563">
        <f>VLOOKUP(K2563,Sheet4!$A$2:$B$73,2,FALSE)</f>
        <v>825</v>
      </c>
      <c r="M2563" t="s">
        <v>2040</v>
      </c>
      <c r="N2563">
        <f t="shared" si="52"/>
        <v>300</v>
      </c>
      <c r="O2563" t="s">
        <v>85</v>
      </c>
      <c r="P2563" t="s">
        <v>2067</v>
      </c>
      <c r="Q2563" t="s">
        <v>80</v>
      </c>
      <c r="R2563">
        <v>220</v>
      </c>
      <c r="S2563" t="s">
        <v>79</v>
      </c>
      <c r="T2563" t="s">
        <v>2051</v>
      </c>
      <c r="U2563" t="s">
        <v>82</v>
      </c>
      <c r="V2563" t="s">
        <v>2050</v>
      </c>
    </row>
    <row r="2564" spans="1:22" ht="16.5" thickBot="1" x14ac:dyDescent="0.3">
      <c r="A2564" s="15">
        <v>96700</v>
      </c>
      <c r="B2564" s="16" t="s">
        <v>1705</v>
      </c>
      <c r="C2564" s="16" t="s">
        <v>2553</v>
      </c>
      <c r="D2564" s="16">
        <v>285</v>
      </c>
      <c r="E2564" s="16">
        <v>30</v>
      </c>
      <c r="F2564" s="16">
        <v>21</v>
      </c>
      <c r="G2564" s="24" t="s">
        <v>2554</v>
      </c>
      <c r="I2564" t="s">
        <v>1718</v>
      </c>
      <c r="J2564" t="s">
        <v>1996</v>
      </c>
      <c r="K2564">
        <v>100</v>
      </c>
      <c r="L2564">
        <f>VLOOKUP(K2564,Sheet4!$A$2:$B$73,2,FALSE)</f>
        <v>800</v>
      </c>
      <c r="M2564" t="s">
        <v>2040</v>
      </c>
      <c r="N2564">
        <f t="shared" si="52"/>
        <v>300</v>
      </c>
      <c r="O2564" t="s">
        <v>85</v>
      </c>
      <c r="P2564" t="s">
        <v>2067</v>
      </c>
      <c r="Q2564" t="s">
        <v>80</v>
      </c>
      <c r="R2564">
        <v>220</v>
      </c>
      <c r="S2564" t="s">
        <v>79</v>
      </c>
      <c r="T2564" t="s">
        <v>82</v>
      </c>
      <c r="U2564" t="s">
        <v>82</v>
      </c>
      <c r="V2564" t="s">
        <v>2050</v>
      </c>
    </row>
    <row r="2565" spans="1:22" ht="16.5" thickBot="1" x14ac:dyDescent="0.3">
      <c r="A2565" s="15" t="s">
        <v>1347</v>
      </c>
      <c r="B2565" s="16" t="s">
        <v>1700</v>
      </c>
      <c r="C2565" s="16" t="s">
        <v>1951</v>
      </c>
      <c r="D2565" s="16">
        <v>265</v>
      </c>
      <c r="E2565" s="16">
        <v>65</v>
      </c>
      <c r="F2565" s="16">
        <v>18</v>
      </c>
      <c r="G2565" s="24" t="s">
        <v>2236</v>
      </c>
      <c r="I2565" t="s">
        <v>77</v>
      </c>
      <c r="J2565" t="s">
        <v>1720</v>
      </c>
      <c r="K2565">
        <v>114</v>
      </c>
      <c r="L2565">
        <f>VLOOKUP(K2565,Sheet4!$A$2:$B$73,2,FALSE)</f>
        <v>1180</v>
      </c>
      <c r="M2565" t="s">
        <v>2041</v>
      </c>
      <c r="N2565">
        <f t="shared" si="52"/>
        <v>210</v>
      </c>
      <c r="O2565" t="s">
        <v>2052</v>
      </c>
      <c r="P2565" t="s">
        <v>80</v>
      </c>
      <c r="Q2565" t="s">
        <v>80</v>
      </c>
      <c r="R2565">
        <v>740</v>
      </c>
      <c r="S2565" t="s">
        <v>79</v>
      </c>
      <c r="T2565" t="s">
        <v>82</v>
      </c>
      <c r="U2565" t="s">
        <v>82</v>
      </c>
      <c r="V2565" t="s">
        <v>2050</v>
      </c>
    </row>
    <row r="2566" spans="1:22" ht="16.5" thickBot="1" x14ac:dyDescent="0.3">
      <c r="A2566" s="15">
        <v>82759</v>
      </c>
      <c r="B2566" s="16" t="s">
        <v>1705</v>
      </c>
      <c r="C2566" s="16" t="s">
        <v>2549</v>
      </c>
      <c r="D2566" s="16">
        <v>275</v>
      </c>
      <c r="E2566" s="16">
        <v>40</v>
      </c>
      <c r="F2566" s="16">
        <v>18</v>
      </c>
      <c r="G2566" s="24" t="s">
        <v>2550</v>
      </c>
      <c r="I2566" t="s">
        <v>1718</v>
      </c>
      <c r="J2566" t="s">
        <v>1996</v>
      </c>
      <c r="K2566">
        <v>99</v>
      </c>
      <c r="L2566">
        <f>VLOOKUP(K2566,Sheet4!$A$2:$B$73,2,FALSE)</f>
        <v>775</v>
      </c>
      <c r="M2566" t="s">
        <v>2040</v>
      </c>
      <c r="N2566">
        <f t="shared" si="52"/>
        <v>300</v>
      </c>
      <c r="O2566" t="s">
        <v>2052</v>
      </c>
      <c r="P2566" t="s">
        <v>2067</v>
      </c>
      <c r="Q2566" t="s">
        <v>80</v>
      </c>
      <c r="R2566">
        <v>400</v>
      </c>
      <c r="S2566" t="s">
        <v>79</v>
      </c>
      <c r="T2566" t="s">
        <v>82</v>
      </c>
      <c r="U2566" t="s">
        <v>82</v>
      </c>
      <c r="V2566" t="s">
        <v>2050</v>
      </c>
    </row>
    <row r="2567" spans="1:22" ht="16.5" thickBot="1" x14ac:dyDescent="0.3">
      <c r="A2567" s="15">
        <v>66839</v>
      </c>
      <c r="B2567" s="16" t="s">
        <v>1705</v>
      </c>
      <c r="C2567" s="16" t="s">
        <v>2564</v>
      </c>
      <c r="D2567" s="16">
        <v>255</v>
      </c>
      <c r="E2567" s="16">
        <v>30</v>
      </c>
      <c r="F2567" s="16">
        <v>19</v>
      </c>
      <c r="G2567" s="24" t="s">
        <v>2563</v>
      </c>
      <c r="I2567" t="s">
        <v>1718</v>
      </c>
      <c r="J2567" t="s">
        <v>1996</v>
      </c>
      <c r="K2567">
        <v>91</v>
      </c>
      <c r="L2567">
        <f>VLOOKUP(K2567,Sheet4!$A$2:$B$73,2,FALSE)</f>
        <v>615</v>
      </c>
      <c r="M2567" t="s">
        <v>2040</v>
      </c>
      <c r="N2567">
        <f t="shared" si="52"/>
        <v>300</v>
      </c>
      <c r="O2567" t="s">
        <v>85</v>
      </c>
      <c r="P2567" t="s">
        <v>2067</v>
      </c>
      <c r="Q2567" t="s">
        <v>80</v>
      </c>
      <c r="R2567">
        <v>300</v>
      </c>
      <c r="S2567" t="s">
        <v>79</v>
      </c>
      <c r="T2567" t="s">
        <v>82</v>
      </c>
      <c r="U2567" t="s">
        <v>82</v>
      </c>
      <c r="V2567" t="s">
        <v>2050</v>
      </c>
    </row>
    <row r="2568" spans="1:22" ht="16.5" thickBot="1" x14ac:dyDescent="0.3">
      <c r="A2568" s="15" t="s">
        <v>1428</v>
      </c>
      <c r="B2568" s="16" t="s">
        <v>1703</v>
      </c>
      <c r="C2568" s="16" t="s">
        <v>1957</v>
      </c>
      <c r="D2568" s="16">
        <v>255</v>
      </c>
      <c r="E2568" s="16">
        <v>55</v>
      </c>
      <c r="F2568" s="16">
        <v>17</v>
      </c>
      <c r="G2568" s="24" t="s">
        <v>2145</v>
      </c>
      <c r="H2568" s="9" t="s">
        <v>2701</v>
      </c>
      <c r="I2568" t="s">
        <v>77</v>
      </c>
      <c r="J2568" t="s">
        <v>1719</v>
      </c>
      <c r="K2568">
        <v>104</v>
      </c>
      <c r="L2568">
        <f>VLOOKUP(K2568,Sheet4!$A$2:$B$73,2,FALSE)</f>
        <v>900</v>
      </c>
      <c r="M2568" t="s">
        <v>2042</v>
      </c>
      <c r="N2568">
        <f t="shared" si="52"/>
        <v>240</v>
      </c>
      <c r="O2568" t="s">
        <v>2052</v>
      </c>
      <c r="P2568" t="s">
        <v>80</v>
      </c>
      <c r="Q2568" t="s">
        <v>80</v>
      </c>
      <c r="R2568">
        <v>300</v>
      </c>
      <c r="S2568" t="s">
        <v>79</v>
      </c>
      <c r="T2568" t="s">
        <v>2051</v>
      </c>
      <c r="U2568" t="s">
        <v>82</v>
      </c>
      <c r="V2568" t="s">
        <v>2050</v>
      </c>
    </row>
    <row r="2569" spans="1:22" ht="16.5" thickBot="1" x14ac:dyDescent="0.3">
      <c r="A2569" s="15"/>
      <c r="G2569" s="24"/>
      <c r="H2569" s="9" t="s">
        <v>2702</v>
      </c>
    </row>
    <row r="2570" spans="1:22" ht="16.5" thickBot="1" x14ac:dyDescent="0.3">
      <c r="A2570" s="15"/>
      <c r="G2570" s="24"/>
      <c r="H2570" s="9" t="s">
        <v>2703</v>
      </c>
    </row>
    <row r="2571" spans="1:22" ht="16.5" thickBot="1" x14ac:dyDescent="0.3">
      <c r="A2571" s="15" t="s">
        <v>1349</v>
      </c>
      <c r="B2571" s="16" t="s">
        <v>1697</v>
      </c>
      <c r="C2571" s="16" t="s">
        <v>1851</v>
      </c>
      <c r="D2571" s="16">
        <v>195</v>
      </c>
      <c r="E2571" s="16">
        <v>60</v>
      </c>
      <c r="F2571" s="16">
        <v>15</v>
      </c>
      <c r="G2571" s="24" t="s">
        <v>2181</v>
      </c>
      <c r="H2571" s="9" t="s">
        <v>2828</v>
      </c>
      <c r="I2571" t="s">
        <v>1718</v>
      </c>
      <c r="J2571" t="s">
        <v>1720</v>
      </c>
      <c r="K2571">
        <v>88</v>
      </c>
      <c r="L2571">
        <f>VLOOKUP(K2571,Sheet4!$A$2:$B$73,2,FALSE)</f>
        <v>560</v>
      </c>
      <c r="M2571" t="s">
        <v>2041</v>
      </c>
      <c r="N2571">
        <f t="shared" si="52"/>
        <v>210</v>
      </c>
      <c r="O2571" t="s">
        <v>2052</v>
      </c>
      <c r="P2571" t="s">
        <v>80</v>
      </c>
      <c r="Q2571" t="s">
        <v>80</v>
      </c>
      <c r="R2571">
        <v>620</v>
      </c>
      <c r="S2571" t="s">
        <v>79</v>
      </c>
      <c r="T2571" t="s">
        <v>82</v>
      </c>
      <c r="U2571" t="s">
        <v>82</v>
      </c>
      <c r="V2571">
        <v>4</v>
      </c>
    </row>
    <row r="2572" spans="1:22" ht="16.5" thickBot="1" x14ac:dyDescent="0.3">
      <c r="A2572" s="15"/>
      <c r="G2572" s="24"/>
      <c r="H2572" s="9" t="s">
        <v>2829</v>
      </c>
    </row>
    <row r="2573" spans="1:22" ht="16.5" thickBot="1" x14ac:dyDescent="0.3">
      <c r="A2573" s="15"/>
      <c r="G2573" s="24"/>
      <c r="H2573" s="9" t="s">
        <v>2830</v>
      </c>
    </row>
    <row r="2574" spans="1:22" ht="16.5" thickBot="1" x14ac:dyDescent="0.3">
      <c r="A2574" s="15" t="s">
        <v>1350</v>
      </c>
      <c r="B2574" s="16" t="s">
        <v>1700</v>
      </c>
      <c r="C2574" s="16" t="s">
        <v>1790</v>
      </c>
      <c r="D2574" s="16">
        <v>285</v>
      </c>
      <c r="E2574" s="16">
        <v>65</v>
      </c>
      <c r="F2574" s="16">
        <v>17</v>
      </c>
      <c r="G2574" s="24" t="s">
        <v>2234</v>
      </c>
      <c r="I2574" t="s">
        <v>77</v>
      </c>
      <c r="J2574" t="s">
        <v>1719</v>
      </c>
      <c r="K2574">
        <v>116</v>
      </c>
      <c r="L2574">
        <f>VLOOKUP(K2574,Sheet4!$A$2:$B$73,2,FALSE)</f>
        <v>1250</v>
      </c>
      <c r="M2574" t="s">
        <v>2041</v>
      </c>
      <c r="N2574">
        <f t="shared" si="52"/>
        <v>210</v>
      </c>
      <c r="O2574" t="s">
        <v>2052</v>
      </c>
      <c r="P2574" t="s">
        <v>80</v>
      </c>
      <c r="Q2574" t="s">
        <v>80</v>
      </c>
      <c r="R2574">
        <v>600</v>
      </c>
      <c r="S2574" t="s">
        <v>79</v>
      </c>
      <c r="T2574" t="s">
        <v>82</v>
      </c>
      <c r="U2574" t="s">
        <v>82</v>
      </c>
      <c r="V2574" t="s">
        <v>2050</v>
      </c>
    </row>
    <row r="2575" spans="1:22" ht="16.5" thickBot="1" x14ac:dyDescent="0.3">
      <c r="A2575" s="15" t="s">
        <v>1351</v>
      </c>
      <c r="B2575" s="16" t="s">
        <v>1700</v>
      </c>
      <c r="C2575" s="16" t="s">
        <v>1731</v>
      </c>
      <c r="D2575" s="16">
        <v>245</v>
      </c>
      <c r="E2575" s="16">
        <v>45</v>
      </c>
      <c r="F2575" s="16">
        <v>18</v>
      </c>
      <c r="G2575" s="24" t="s">
        <v>2219</v>
      </c>
      <c r="I2575" t="s">
        <v>1718</v>
      </c>
      <c r="J2575" t="s">
        <v>1719</v>
      </c>
      <c r="K2575">
        <v>100</v>
      </c>
      <c r="L2575">
        <f>VLOOKUP(K2575,Sheet4!$A$2:$B$73,2,FALSE)</f>
        <v>800</v>
      </c>
      <c r="M2575" t="s">
        <v>2040</v>
      </c>
      <c r="N2575">
        <f t="shared" si="52"/>
        <v>300</v>
      </c>
      <c r="O2575" t="s">
        <v>85</v>
      </c>
      <c r="P2575" t="s">
        <v>2067</v>
      </c>
      <c r="Q2575" t="s">
        <v>80</v>
      </c>
      <c r="R2575">
        <v>220</v>
      </c>
      <c r="S2575" t="s">
        <v>79</v>
      </c>
      <c r="T2575" t="s">
        <v>2051</v>
      </c>
      <c r="U2575" t="s">
        <v>82</v>
      </c>
      <c r="V2575" t="s">
        <v>2050</v>
      </c>
    </row>
    <row r="2576" spans="1:22" ht="16.5" thickBot="1" x14ac:dyDescent="0.3">
      <c r="A2576" s="15" t="s">
        <v>1617</v>
      </c>
      <c r="B2576" s="16" t="s">
        <v>75</v>
      </c>
      <c r="C2576" s="16" t="s">
        <v>1775</v>
      </c>
      <c r="D2576" s="16">
        <v>195</v>
      </c>
      <c r="E2576" s="16">
        <v>60</v>
      </c>
      <c r="F2576" s="16">
        <v>16</v>
      </c>
      <c r="G2576" s="24" t="s">
        <v>2250</v>
      </c>
      <c r="I2576" t="s">
        <v>77</v>
      </c>
      <c r="J2576" t="s">
        <v>1994</v>
      </c>
      <c r="K2576" t="s">
        <v>2035</v>
      </c>
      <c r="L2576" t="s">
        <v>2135</v>
      </c>
      <c r="M2576" t="s">
        <v>2041</v>
      </c>
      <c r="N2576">
        <f t="shared" si="52"/>
        <v>210</v>
      </c>
      <c r="O2576" t="s">
        <v>2054</v>
      </c>
      <c r="P2576" t="s">
        <v>2081</v>
      </c>
      <c r="Q2576" t="s">
        <v>2081</v>
      </c>
      <c r="R2576" t="s">
        <v>2081</v>
      </c>
      <c r="S2576" t="s">
        <v>79</v>
      </c>
      <c r="T2576" t="s">
        <v>82</v>
      </c>
      <c r="U2576" t="s">
        <v>82</v>
      </c>
      <c r="V2576">
        <v>6</v>
      </c>
    </row>
    <row r="2577" spans="1:22" ht="16.5" thickBot="1" x14ac:dyDescent="0.3">
      <c r="A2577" s="15" t="s">
        <v>1353</v>
      </c>
      <c r="B2577" s="16" t="s">
        <v>1700</v>
      </c>
      <c r="C2577" s="16" t="s">
        <v>1893</v>
      </c>
      <c r="D2577" s="16">
        <v>275</v>
      </c>
      <c r="E2577" s="16">
        <v>45</v>
      </c>
      <c r="F2577" s="16">
        <v>20</v>
      </c>
      <c r="G2577" s="24" t="s">
        <v>2237</v>
      </c>
      <c r="I2577" t="s">
        <v>77</v>
      </c>
      <c r="J2577" t="s">
        <v>1719</v>
      </c>
      <c r="K2577">
        <v>110</v>
      </c>
      <c r="L2577">
        <f>VLOOKUP(K2577,Sheet4!$A$2:$B$73,2,FALSE)</f>
        <v>1060</v>
      </c>
      <c r="M2577" t="s">
        <v>2041</v>
      </c>
      <c r="N2577">
        <f t="shared" si="52"/>
        <v>210</v>
      </c>
      <c r="O2577" t="s">
        <v>85</v>
      </c>
      <c r="P2577" t="s">
        <v>80</v>
      </c>
      <c r="Q2577" t="s">
        <v>80</v>
      </c>
      <c r="R2577">
        <v>420</v>
      </c>
      <c r="S2577" t="s">
        <v>79</v>
      </c>
      <c r="T2577" t="s">
        <v>2051</v>
      </c>
      <c r="U2577" t="s">
        <v>82</v>
      </c>
      <c r="V2577" t="s">
        <v>2050</v>
      </c>
    </row>
    <row r="2578" spans="1:22" ht="16.5" thickBot="1" x14ac:dyDescent="0.3">
      <c r="A2578" s="15" t="s">
        <v>1354</v>
      </c>
      <c r="B2578" s="16" t="s">
        <v>1697</v>
      </c>
      <c r="C2578" s="16" t="s">
        <v>1856</v>
      </c>
      <c r="D2578" s="16">
        <v>185</v>
      </c>
      <c r="E2578" s="16">
        <v>60</v>
      </c>
      <c r="F2578" s="16">
        <v>15</v>
      </c>
      <c r="G2578" s="24" t="s">
        <v>2180</v>
      </c>
      <c r="H2578" s="9" t="s">
        <v>2825</v>
      </c>
      <c r="I2578" t="s">
        <v>1718</v>
      </c>
      <c r="J2578" t="s">
        <v>1720</v>
      </c>
      <c r="K2578">
        <v>84</v>
      </c>
      <c r="L2578">
        <f>VLOOKUP(K2578,Sheet4!$A$2:$B$73,2,FALSE)</f>
        <v>500</v>
      </c>
      <c r="M2578" t="s">
        <v>2045</v>
      </c>
      <c r="N2578">
        <f t="shared" si="52"/>
        <v>190</v>
      </c>
      <c r="O2578" t="s">
        <v>2052</v>
      </c>
      <c r="P2578" t="s">
        <v>80</v>
      </c>
      <c r="Q2578" t="s">
        <v>80</v>
      </c>
      <c r="R2578">
        <v>780</v>
      </c>
      <c r="S2578" t="s">
        <v>79</v>
      </c>
      <c r="T2578" t="s">
        <v>82</v>
      </c>
      <c r="U2578" t="s">
        <v>82</v>
      </c>
      <c r="V2578">
        <v>4</v>
      </c>
    </row>
    <row r="2579" spans="1:22" ht="16.5" thickBot="1" x14ac:dyDescent="0.3">
      <c r="A2579" s="15"/>
      <c r="G2579" s="24"/>
      <c r="H2579" s="9" t="s">
        <v>2826</v>
      </c>
    </row>
    <row r="2580" spans="1:22" ht="16.5" thickBot="1" x14ac:dyDescent="0.3">
      <c r="A2580" s="15"/>
      <c r="G2580" s="24"/>
      <c r="H2580" s="9" t="s">
        <v>2827</v>
      </c>
    </row>
    <row r="2581" spans="1:22" ht="16.5" thickBot="1" x14ac:dyDescent="0.3">
      <c r="A2581" s="15" t="s">
        <v>1355</v>
      </c>
      <c r="B2581" s="16" t="s">
        <v>1700</v>
      </c>
      <c r="C2581" s="16" t="s">
        <v>1951</v>
      </c>
      <c r="D2581" s="16">
        <v>235</v>
      </c>
      <c r="E2581" s="16">
        <v>65</v>
      </c>
      <c r="F2581" s="16">
        <v>17</v>
      </c>
      <c r="G2581" s="24" t="s">
        <v>2236</v>
      </c>
      <c r="I2581" t="s">
        <v>1718</v>
      </c>
      <c r="J2581" t="s">
        <v>1720</v>
      </c>
      <c r="K2581">
        <v>104</v>
      </c>
      <c r="L2581">
        <f>VLOOKUP(K2581,Sheet4!$A$2:$B$73,2,FALSE)</f>
        <v>900</v>
      </c>
      <c r="M2581" t="s">
        <v>2041</v>
      </c>
      <c r="N2581">
        <f t="shared" si="52"/>
        <v>210</v>
      </c>
      <c r="O2581" t="s">
        <v>2052</v>
      </c>
      <c r="P2581" t="s">
        <v>80</v>
      </c>
      <c r="Q2581" t="s">
        <v>80</v>
      </c>
      <c r="R2581">
        <v>740</v>
      </c>
      <c r="S2581" t="s">
        <v>79</v>
      </c>
      <c r="T2581" t="s">
        <v>82</v>
      </c>
      <c r="U2581" t="s">
        <v>82</v>
      </c>
      <c r="V2581" t="s">
        <v>2050</v>
      </c>
    </row>
    <row r="2582" spans="1:22" ht="16.5" thickBot="1" x14ac:dyDescent="0.3">
      <c r="A2582" s="15" t="s">
        <v>1356</v>
      </c>
      <c r="B2582" s="16" t="s">
        <v>1700</v>
      </c>
      <c r="C2582" s="16" t="s">
        <v>1731</v>
      </c>
      <c r="D2582" s="16">
        <v>295</v>
      </c>
      <c r="E2582" s="16">
        <v>30</v>
      </c>
      <c r="F2582" s="16">
        <v>19</v>
      </c>
      <c r="G2582" s="24" t="s">
        <v>2219</v>
      </c>
      <c r="I2582" t="s">
        <v>1718</v>
      </c>
      <c r="J2582" t="s">
        <v>1719</v>
      </c>
      <c r="K2582">
        <v>100</v>
      </c>
      <c r="L2582">
        <f>VLOOKUP(K2582,Sheet4!$A$2:$B$73,2,FALSE)</f>
        <v>800</v>
      </c>
      <c r="M2582" t="s">
        <v>2040</v>
      </c>
      <c r="N2582">
        <f t="shared" si="52"/>
        <v>300</v>
      </c>
      <c r="O2582" t="s">
        <v>85</v>
      </c>
      <c r="P2582" t="s">
        <v>2067</v>
      </c>
      <c r="Q2582" t="s">
        <v>80</v>
      </c>
      <c r="R2582">
        <v>220</v>
      </c>
      <c r="S2582" t="s">
        <v>79</v>
      </c>
      <c r="T2582" t="s">
        <v>2051</v>
      </c>
      <c r="U2582" t="s">
        <v>82</v>
      </c>
      <c r="V2582" t="s">
        <v>2050</v>
      </c>
    </row>
    <row r="2583" spans="1:22" ht="16.5" thickBot="1" x14ac:dyDescent="0.3">
      <c r="A2583" s="15" t="s">
        <v>1357</v>
      </c>
      <c r="B2583" s="16" t="s">
        <v>1700</v>
      </c>
      <c r="C2583" s="16" t="s">
        <v>1769</v>
      </c>
      <c r="D2583" s="16">
        <v>245</v>
      </c>
      <c r="E2583" s="16">
        <v>50</v>
      </c>
      <c r="F2583" s="16">
        <v>17</v>
      </c>
      <c r="G2583" s="24" t="s">
        <v>2212</v>
      </c>
      <c r="I2583" t="s">
        <v>1718</v>
      </c>
      <c r="J2583" t="s">
        <v>1995</v>
      </c>
      <c r="K2583">
        <v>99</v>
      </c>
      <c r="L2583">
        <f>VLOOKUP(K2583,Sheet4!$A$2:$B$73,2,FALSE)</f>
        <v>775</v>
      </c>
      <c r="M2583" t="s">
        <v>2042</v>
      </c>
      <c r="N2583">
        <f t="shared" si="52"/>
        <v>240</v>
      </c>
      <c r="O2583" t="s">
        <v>2052</v>
      </c>
      <c r="P2583" t="s">
        <v>2067</v>
      </c>
      <c r="Q2583" t="s">
        <v>80</v>
      </c>
      <c r="R2583">
        <v>260</v>
      </c>
      <c r="S2583" t="s">
        <v>79</v>
      </c>
      <c r="T2583" t="s">
        <v>82</v>
      </c>
      <c r="U2583" t="s">
        <v>82</v>
      </c>
      <c r="V2583" t="s">
        <v>2050</v>
      </c>
    </row>
    <row r="2584" spans="1:22" ht="16.5" thickBot="1" x14ac:dyDescent="0.3">
      <c r="A2584" s="15" t="s">
        <v>1358</v>
      </c>
      <c r="B2584" s="16" t="s">
        <v>1700</v>
      </c>
      <c r="C2584" s="16" t="s">
        <v>1951</v>
      </c>
      <c r="D2584" s="16">
        <v>265</v>
      </c>
      <c r="E2584" s="16">
        <v>70</v>
      </c>
      <c r="F2584" s="16">
        <v>17</v>
      </c>
      <c r="G2584" s="24" t="s">
        <v>2236</v>
      </c>
      <c r="I2584" t="s">
        <v>1718</v>
      </c>
      <c r="J2584" t="s">
        <v>1720</v>
      </c>
      <c r="K2584">
        <v>115</v>
      </c>
      <c r="L2584">
        <f>VLOOKUP(K2584,Sheet4!$A$2:$B$73,2,FALSE)</f>
        <v>1215</v>
      </c>
      <c r="M2584" t="s">
        <v>2045</v>
      </c>
      <c r="N2584">
        <f t="shared" si="52"/>
        <v>190</v>
      </c>
      <c r="O2584" t="s">
        <v>2052</v>
      </c>
      <c r="P2584" t="s">
        <v>80</v>
      </c>
      <c r="Q2584" t="s">
        <v>80</v>
      </c>
      <c r="R2584">
        <v>740</v>
      </c>
      <c r="S2584" t="s">
        <v>79</v>
      </c>
      <c r="T2584" t="s">
        <v>82</v>
      </c>
      <c r="U2584" t="s">
        <v>82</v>
      </c>
      <c r="V2584" t="s">
        <v>2050</v>
      </c>
    </row>
    <row r="2585" spans="1:22" ht="16.5" thickBot="1" x14ac:dyDescent="0.3">
      <c r="A2585" s="15" t="s">
        <v>1418</v>
      </c>
      <c r="B2585" s="16" t="s">
        <v>1703</v>
      </c>
      <c r="C2585" s="26" t="s">
        <v>1958</v>
      </c>
      <c r="D2585" s="16">
        <v>255</v>
      </c>
      <c r="E2585" s="16">
        <v>45</v>
      </c>
      <c r="F2585" s="16">
        <v>18</v>
      </c>
      <c r="G2585" s="24" t="s">
        <v>2162</v>
      </c>
      <c r="H2585" s="9" t="s">
        <v>2752</v>
      </c>
      <c r="I2585" t="s">
        <v>1718</v>
      </c>
      <c r="J2585" t="s">
        <v>1719</v>
      </c>
      <c r="K2585">
        <v>99</v>
      </c>
      <c r="L2585">
        <f>VLOOKUP(K2585,Sheet4!$A$2:$B$73,2,FALSE)</f>
        <v>775</v>
      </c>
      <c r="M2585" t="s">
        <v>2040</v>
      </c>
      <c r="N2585">
        <f t="shared" si="52"/>
        <v>300</v>
      </c>
      <c r="O2585" t="s">
        <v>2052</v>
      </c>
      <c r="P2585" t="s">
        <v>80</v>
      </c>
      <c r="Q2585" t="s">
        <v>80</v>
      </c>
      <c r="R2585">
        <v>140</v>
      </c>
      <c r="S2585" t="s">
        <v>79</v>
      </c>
      <c r="T2585" t="s">
        <v>2051</v>
      </c>
      <c r="U2585" t="s">
        <v>82</v>
      </c>
      <c r="V2585" t="s">
        <v>2050</v>
      </c>
    </row>
    <row r="2586" spans="1:22" ht="16.5" thickBot="1" x14ac:dyDescent="0.3">
      <c r="A2586" s="15"/>
      <c r="G2586" s="24"/>
      <c r="H2586" s="9" t="s">
        <v>2753</v>
      </c>
    </row>
    <row r="2587" spans="1:22" ht="16.5" thickBot="1" x14ac:dyDescent="0.3">
      <c r="A2587" s="15"/>
      <c r="G2587" s="24"/>
      <c r="H2587" s="9" t="s">
        <v>2754</v>
      </c>
    </row>
    <row r="2588" spans="1:22" ht="16.5" thickBot="1" x14ac:dyDescent="0.3">
      <c r="A2588" s="15" t="s">
        <v>1360</v>
      </c>
      <c r="B2588" s="16" t="s">
        <v>1700</v>
      </c>
      <c r="C2588" s="16" t="s">
        <v>1896</v>
      </c>
      <c r="D2588" s="16">
        <v>275</v>
      </c>
      <c r="E2588" s="16">
        <v>30</v>
      </c>
      <c r="F2588" s="16">
        <v>21</v>
      </c>
      <c r="G2588" s="24" t="s">
        <v>2225</v>
      </c>
      <c r="I2588" t="s">
        <v>1718</v>
      </c>
      <c r="J2588" t="s">
        <v>1719</v>
      </c>
      <c r="K2588">
        <v>98</v>
      </c>
      <c r="L2588">
        <f>VLOOKUP(K2588,Sheet4!$A$2:$B$73,2,FALSE)</f>
        <v>750</v>
      </c>
      <c r="M2588" t="s">
        <v>2040</v>
      </c>
      <c r="N2588">
        <f t="shared" si="52"/>
        <v>300</v>
      </c>
      <c r="O2588" t="s">
        <v>85</v>
      </c>
      <c r="P2588" t="s">
        <v>2067</v>
      </c>
      <c r="Q2588" t="s">
        <v>80</v>
      </c>
      <c r="R2588">
        <v>220</v>
      </c>
      <c r="S2588" t="s">
        <v>79</v>
      </c>
      <c r="T2588" t="s">
        <v>2051</v>
      </c>
      <c r="U2588" t="s">
        <v>2051</v>
      </c>
      <c r="V2588" t="s">
        <v>2050</v>
      </c>
    </row>
    <row r="2589" spans="1:22" ht="16.5" thickBot="1" x14ac:dyDescent="0.3">
      <c r="A2589" s="15" t="s">
        <v>1361</v>
      </c>
      <c r="B2589" s="16" t="s">
        <v>1700</v>
      </c>
      <c r="C2589" s="16" t="s">
        <v>1951</v>
      </c>
      <c r="D2589" s="16">
        <v>255</v>
      </c>
      <c r="E2589" s="16">
        <v>50</v>
      </c>
      <c r="F2589" s="16">
        <v>20</v>
      </c>
      <c r="G2589" s="24" t="s">
        <v>2236</v>
      </c>
      <c r="I2589" t="s">
        <v>77</v>
      </c>
      <c r="J2589" t="s">
        <v>1720</v>
      </c>
      <c r="K2589">
        <v>109</v>
      </c>
      <c r="L2589">
        <f>VLOOKUP(K2589,Sheet4!$A$2:$B$73,2,FALSE)</f>
        <v>1030</v>
      </c>
      <c r="M2589" t="s">
        <v>2041</v>
      </c>
      <c r="N2589">
        <f t="shared" si="52"/>
        <v>210</v>
      </c>
      <c r="O2589" t="s">
        <v>85</v>
      </c>
      <c r="P2589" t="s">
        <v>80</v>
      </c>
      <c r="Q2589" t="s">
        <v>80</v>
      </c>
      <c r="R2589">
        <v>740</v>
      </c>
      <c r="S2589" t="s">
        <v>79</v>
      </c>
      <c r="T2589" t="s">
        <v>82</v>
      </c>
      <c r="U2589" t="s">
        <v>82</v>
      </c>
      <c r="V2589" t="s">
        <v>2050</v>
      </c>
    </row>
    <row r="2590" spans="1:22" ht="16.5" thickBot="1" x14ac:dyDescent="0.3">
      <c r="A2590" s="15" t="s">
        <v>1362</v>
      </c>
      <c r="B2590" s="16" t="s">
        <v>1702</v>
      </c>
      <c r="C2590" s="16" t="s">
        <v>1900</v>
      </c>
      <c r="D2590" s="16">
        <v>225</v>
      </c>
      <c r="E2590" s="16">
        <v>60</v>
      </c>
      <c r="F2590" s="16">
        <v>17</v>
      </c>
      <c r="G2590" s="24" t="s">
        <v>2321</v>
      </c>
      <c r="H2590" s="9" t="s">
        <v>2911</v>
      </c>
      <c r="I2590" t="s">
        <v>77</v>
      </c>
      <c r="J2590" t="s">
        <v>1719</v>
      </c>
      <c r="K2590">
        <v>98</v>
      </c>
      <c r="L2590">
        <f>VLOOKUP(K2590,Sheet4!$A$2:$B$73,2,FALSE)</f>
        <v>750</v>
      </c>
      <c r="M2590" t="s">
        <v>2041</v>
      </c>
      <c r="N2590">
        <f t="shared" si="52"/>
        <v>210</v>
      </c>
      <c r="O2590" t="s">
        <v>2052</v>
      </c>
      <c r="P2590" t="s">
        <v>81</v>
      </c>
      <c r="Q2590" t="s">
        <v>80</v>
      </c>
      <c r="R2590">
        <v>300</v>
      </c>
      <c r="S2590" t="s">
        <v>79</v>
      </c>
      <c r="T2590" t="s">
        <v>82</v>
      </c>
      <c r="U2590" t="s">
        <v>82</v>
      </c>
      <c r="V2590" t="s">
        <v>2050</v>
      </c>
    </row>
    <row r="2591" spans="1:22" ht="16.5" thickBot="1" x14ac:dyDescent="0.3">
      <c r="A2591" s="15"/>
      <c r="G2591" s="24"/>
      <c r="H2591" s="9" t="s">
        <v>2912</v>
      </c>
    </row>
    <row r="2592" spans="1:22" ht="16.5" thickBot="1" x14ac:dyDescent="0.3">
      <c r="A2592" s="15"/>
      <c r="G2592" s="24"/>
      <c r="H2592" s="9" t="s">
        <v>2913</v>
      </c>
    </row>
    <row r="2593" spans="1:22" ht="16.5" thickBot="1" x14ac:dyDescent="0.3">
      <c r="A2593" s="15">
        <v>50004</v>
      </c>
      <c r="B2593" s="16" t="s">
        <v>1706</v>
      </c>
      <c r="C2593" s="16" t="s">
        <v>2428</v>
      </c>
      <c r="D2593" s="16">
        <v>225</v>
      </c>
      <c r="E2593" s="16">
        <v>55</v>
      </c>
      <c r="F2593" s="16">
        <v>16</v>
      </c>
      <c r="G2593" s="24" t="s">
        <v>2427</v>
      </c>
      <c r="H2593" s="9" t="s">
        <v>2420</v>
      </c>
      <c r="I2593" t="s">
        <v>1718</v>
      </c>
      <c r="J2593" t="s">
        <v>1996</v>
      </c>
      <c r="K2593">
        <v>95</v>
      </c>
      <c r="L2593">
        <f>VLOOKUP(K2593,Sheet4!$A$2:$B$73,2,FALSE)</f>
        <v>690</v>
      </c>
      <c r="M2593" t="s">
        <v>2043</v>
      </c>
      <c r="N2593">
        <f t="shared" si="52"/>
        <v>270</v>
      </c>
      <c r="O2593" t="s">
        <v>2052</v>
      </c>
      <c r="P2593" t="s">
        <v>2067</v>
      </c>
      <c r="Q2593" t="s">
        <v>80</v>
      </c>
      <c r="R2593">
        <v>340</v>
      </c>
      <c r="S2593" t="s">
        <v>79</v>
      </c>
      <c r="T2593" t="s">
        <v>82</v>
      </c>
      <c r="U2593" t="s">
        <v>82</v>
      </c>
      <c r="V2593" t="s">
        <v>2050</v>
      </c>
    </row>
    <row r="2594" spans="1:22" ht="16.5" thickBot="1" x14ac:dyDescent="0.3">
      <c r="A2594" s="15"/>
      <c r="G2594" s="24"/>
      <c r="H2594" s="9" t="s">
        <v>2421</v>
      </c>
    </row>
    <row r="2595" spans="1:22" ht="16.5" thickBot="1" x14ac:dyDescent="0.3">
      <c r="A2595" s="15"/>
      <c r="G2595" s="24"/>
      <c r="H2595" s="9" t="s">
        <v>2422</v>
      </c>
    </row>
    <row r="2596" spans="1:22" ht="16.5" thickBot="1" x14ac:dyDescent="0.3">
      <c r="A2596" s="15" t="s">
        <v>1274</v>
      </c>
      <c r="B2596" s="16" t="s">
        <v>1703</v>
      </c>
      <c r="C2596" s="16" t="s">
        <v>1913</v>
      </c>
      <c r="D2596" s="16">
        <v>245</v>
      </c>
      <c r="E2596" s="16">
        <v>45</v>
      </c>
      <c r="F2596" s="16">
        <v>17</v>
      </c>
      <c r="G2596" s="24" t="s">
        <v>2163</v>
      </c>
      <c r="H2596" s="9" t="s">
        <v>2755</v>
      </c>
      <c r="I2596" t="s">
        <v>1718</v>
      </c>
      <c r="J2596" t="s">
        <v>1719</v>
      </c>
      <c r="K2596">
        <v>95</v>
      </c>
      <c r="L2596">
        <f>VLOOKUP(K2596,Sheet4!$A$2:$B$73,2,FALSE)</f>
        <v>690</v>
      </c>
      <c r="M2596" t="s">
        <v>2040</v>
      </c>
      <c r="N2596">
        <f t="shared" ref="N2596:N2630" si="53">IF(M2596="L",120,IF(M2596="M", 130, IF(M2596="N",140, IF(M2596="P",150,IF(M2596="Q",160,IF(M2596="R",170,IF(M2596="S",180,IF(M2596="T",190,IF(M2596="H",210, IF(M2596="V",240,IF(M2596="W",270,IF(M2596="Y",300,"error"))))))))))))</f>
        <v>300</v>
      </c>
      <c r="O2596" t="s">
        <v>2052</v>
      </c>
      <c r="P2596" t="s">
        <v>80</v>
      </c>
      <c r="Q2596" t="s">
        <v>80</v>
      </c>
      <c r="R2596">
        <v>140</v>
      </c>
      <c r="S2596" t="s">
        <v>79</v>
      </c>
      <c r="T2596" t="s">
        <v>2051</v>
      </c>
      <c r="U2596" t="s">
        <v>82</v>
      </c>
      <c r="V2596" t="s">
        <v>2050</v>
      </c>
    </row>
    <row r="2597" spans="1:22" ht="16.5" thickBot="1" x14ac:dyDescent="0.3">
      <c r="A2597" s="15"/>
      <c r="G2597" s="24"/>
      <c r="H2597" s="9" t="s">
        <v>2756</v>
      </c>
    </row>
    <row r="2598" spans="1:22" ht="16.5" thickBot="1" x14ac:dyDescent="0.3">
      <c r="A2598" s="15"/>
      <c r="G2598" s="24"/>
      <c r="H2598" s="9" t="s">
        <v>2757</v>
      </c>
    </row>
    <row r="2599" spans="1:22" ht="16.5" thickBot="1" x14ac:dyDescent="0.3">
      <c r="A2599" s="15" t="s">
        <v>1364</v>
      </c>
      <c r="B2599" s="16" t="s">
        <v>1700</v>
      </c>
      <c r="C2599" s="16" t="s">
        <v>2217</v>
      </c>
      <c r="D2599" s="16">
        <v>195</v>
      </c>
      <c r="E2599" s="16">
        <v>55</v>
      </c>
      <c r="F2599" s="16">
        <v>16</v>
      </c>
      <c r="G2599" s="24" t="s">
        <v>2218</v>
      </c>
      <c r="I2599" t="s">
        <v>1718</v>
      </c>
      <c r="J2599" t="s">
        <v>1720</v>
      </c>
      <c r="K2599">
        <v>87</v>
      </c>
      <c r="L2599">
        <f>VLOOKUP(K2599,Sheet4!$A$2:$B$73,2,FALSE)</f>
        <v>545</v>
      </c>
      <c r="M2599" t="s">
        <v>2042</v>
      </c>
      <c r="N2599">
        <f t="shared" si="53"/>
        <v>240</v>
      </c>
      <c r="O2599" t="s">
        <v>2052</v>
      </c>
      <c r="P2599" t="s">
        <v>80</v>
      </c>
      <c r="Q2599" t="s">
        <v>80</v>
      </c>
      <c r="R2599">
        <v>700</v>
      </c>
      <c r="S2599" t="s">
        <v>79</v>
      </c>
      <c r="T2599" t="s">
        <v>82</v>
      </c>
      <c r="U2599" t="s">
        <v>82</v>
      </c>
      <c r="V2599" t="s">
        <v>2050</v>
      </c>
    </row>
    <row r="2600" spans="1:22" ht="16.5" thickBot="1" x14ac:dyDescent="0.3">
      <c r="A2600" s="15">
        <v>94564</v>
      </c>
      <c r="B2600" s="16" t="s">
        <v>1706</v>
      </c>
      <c r="C2600" s="16" t="s">
        <v>2456</v>
      </c>
      <c r="D2600" s="16">
        <v>255</v>
      </c>
      <c r="E2600" s="16">
        <v>40</v>
      </c>
      <c r="F2600" s="16">
        <v>17</v>
      </c>
      <c r="G2600" s="24" t="s">
        <v>2423</v>
      </c>
      <c r="H2600" s="9" t="s">
        <v>2611</v>
      </c>
      <c r="I2600" t="s">
        <v>1718</v>
      </c>
      <c r="J2600" t="s">
        <v>1719</v>
      </c>
      <c r="K2600">
        <v>94</v>
      </c>
      <c r="L2600">
        <f>VLOOKUP(K2600,Sheet4!$A$2:$B$73,2,FALSE)</f>
        <v>670</v>
      </c>
      <c r="M2600" t="s">
        <v>2040</v>
      </c>
      <c r="N2600">
        <f t="shared" si="53"/>
        <v>300</v>
      </c>
      <c r="O2600" t="s">
        <v>2052</v>
      </c>
      <c r="P2600" t="s">
        <v>2067</v>
      </c>
      <c r="Q2600" t="s">
        <v>80</v>
      </c>
      <c r="R2600">
        <v>300</v>
      </c>
      <c r="S2600" t="s">
        <v>79</v>
      </c>
      <c r="T2600" t="s">
        <v>82</v>
      </c>
      <c r="U2600" t="s">
        <v>82</v>
      </c>
      <c r="V2600" t="s">
        <v>2050</v>
      </c>
    </row>
    <row r="2601" spans="1:22" ht="16.5" thickBot="1" x14ac:dyDescent="0.3">
      <c r="A2601" s="15"/>
      <c r="G2601" s="24"/>
      <c r="H2601" s="9" t="s">
        <v>2612</v>
      </c>
    </row>
    <row r="2602" spans="1:22" ht="16.5" thickBot="1" x14ac:dyDescent="0.3">
      <c r="A2602" s="15"/>
      <c r="G2602" s="24"/>
      <c r="H2602" s="9" t="s">
        <v>2613</v>
      </c>
    </row>
    <row r="2603" spans="1:22" ht="16.5" thickBot="1" x14ac:dyDescent="0.3">
      <c r="A2603" s="15" t="s">
        <v>1366</v>
      </c>
      <c r="B2603" s="16" t="s">
        <v>75</v>
      </c>
      <c r="C2603" s="16" t="s">
        <v>1835</v>
      </c>
      <c r="D2603" s="16">
        <v>245</v>
      </c>
      <c r="E2603" s="16">
        <v>40</v>
      </c>
      <c r="F2603" s="16">
        <v>17</v>
      </c>
      <c r="G2603" s="24" t="s">
        <v>2259</v>
      </c>
      <c r="I2603" t="s">
        <v>1718</v>
      </c>
      <c r="J2603" t="s">
        <v>1719</v>
      </c>
      <c r="K2603">
        <v>95</v>
      </c>
      <c r="L2603">
        <f>VLOOKUP(K2603,Sheet4!$A$2:$B$73,2,FALSE)</f>
        <v>690</v>
      </c>
      <c r="M2603" t="s">
        <v>2040</v>
      </c>
      <c r="N2603">
        <f t="shared" si="53"/>
        <v>300</v>
      </c>
      <c r="O2603" t="s">
        <v>85</v>
      </c>
      <c r="P2603" t="s">
        <v>2067</v>
      </c>
      <c r="Q2603" t="s">
        <v>80</v>
      </c>
      <c r="R2603">
        <v>300</v>
      </c>
      <c r="S2603" t="s">
        <v>79</v>
      </c>
      <c r="T2603" t="s">
        <v>82</v>
      </c>
      <c r="U2603" t="s">
        <v>82</v>
      </c>
      <c r="V2603" t="s">
        <v>2050</v>
      </c>
    </row>
    <row r="2604" spans="1:22" ht="16.5" thickBot="1" x14ac:dyDescent="0.3">
      <c r="A2604" s="15" t="s">
        <v>302</v>
      </c>
      <c r="B2604" s="16" t="s">
        <v>75</v>
      </c>
      <c r="C2604" s="16" t="s">
        <v>1889</v>
      </c>
      <c r="D2604" s="16">
        <v>12.5</v>
      </c>
      <c r="E2604" s="16">
        <v>90</v>
      </c>
      <c r="F2604" s="16">
        <v>20</v>
      </c>
      <c r="G2604" s="24" t="s">
        <v>2303</v>
      </c>
      <c r="I2604" t="s">
        <v>77</v>
      </c>
      <c r="J2604" t="s">
        <v>84</v>
      </c>
      <c r="K2604">
        <v>121</v>
      </c>
      <c r="L2604">
        <v>1450</v>
      </c>
      <c r="M2604" t="s">
        <v>2039</v>
      </c>
      <c r="N2604">
        <f t="shared" si="53"/>
        <v>160</v>
      </c>
      <c r="O2604" t="s">
        <v>2053</v>
      </c>
      <c r="P2604" t="s">
        <v>2081</v>
      </c>
      <c r="Q2604" t="s">
        <v>2081</v>
      </c>
      <c r="R2604" t="s">
        <v>2081</v>
      </c>
      <c r="S2604" t="s">
        <v>79</v>
      </c>
      <c r="T2604" t="s">
        <v>82</v>
      </c>
      <c r="U2604" t="s">
        <v>82</v>
      </c>
      <c r="V2604">
        <v>10</v>
      </c>
    </row>
    <row r="2605" spans="1:22" ht="16.5" thickBot="1" x14ac:dyDescent="0.3">
      <c r="A2605" s="15" t="s">
        <v>1419</v>
      </c>
      <c r="B2605" s="16" t="s">
        <v>1703</v>
      </c>
      <c r="C2605" s="16" t="s">
        <v>1920</v>
      </c>
      <c r="D2605" s="16">
        <v>255</v>
      </c>
      <c r="E2605" s="16">
        <v>45</v>
      </c>
      <c r="F2605" s="16">
        <v>19</v>
      </c>
      <c r="G2605" s="24" t="s">
        <v>2148</v>
      </c>
      <c r="H2605" s="9" t="s">
        <v>2710</v>
      </c>
      <c r="I2605" t="s">
        <v>77</v>
      </c>
      <c r="J2605" t="s">
        <v>1996</v>
      </c>
      <c r="K2605">
        <v>100</v>
      </c>
      <c r="L2605">
        <f>VLOOKUP(K2605,Sheet4!$A$2:$B$73,2,FALSE)</f>
        <v>800</v>
      </c>
      <c r="M2605" t="s">
        <v>2042</v>
      </c>
      <c r="N2605">
        <f t="shared" si="53"/>
        <v>240</v>
      </c>
      <c r="O2605" t="s">
        <v>2052</v>
      </c>
      <c r="P2605" t="s">
        <v>2067</v>
      </c>
      <c r="Q2605" t="s">
        <v>80</v>
      </c>
      <c r="R2605">
        <v>500</v>
      </c>
      <c r="S2605" t="s">
        <v>79</v>
      </c>
      <c r="T2605" t="s">
        <v>2051</v>
      </c>
      <c r="U2605" t="s">
        <v>82</v>
      </c>
      <c r="V2605" t="s">
        <v>2050</v>
      </c>
    </row>
    <row r="2606" spans="1:22" ht="16.5" thickBot="1" x14ac:dyDescent="0.3">
      <c r="A2606" s="15"/>
      <c r="G2606" s="24"/>
      <c r="H2606" s="9" t="s">
        <v>2711</v>
      </c>
    </row>
    <row r="2607" spans="1:22" ht="16.5" thickBot="1" x14ac:dyDescent="0.3">
      <c r="A2607" s="15"/>
      <c r="G2607" s="24"/>
      <c r="H2607" s="9" t="s">
        <v>2712</v>
      </c>
    </row>
    <row r="2608" spans="1:22" ht="16.5" thickBot="1" x14ac:dyDescent="0.3">
      <c r="A2608" s="15" t="s">
        <v>1608</v>
      </c>
      <c r="B2608" s="16" t="s">
        <v>1703</v>
      </c>
      <c r="C2608" s="16" t="s">
        <v>1913</v>
      </c>
      <c r="D2608" s="16">
        <v>285</v>
      </c>
      <c r="E2608" s="16">
        <v>30</v>
      </c>
      <c r="F2608" s="16">
        <v>19</v>
      </c>
      <c r="G2608" s="24" t="s">
        <v>2163</v>
      </c>
      <c r="H2608" s="9" t="s">
        <v>2755</v>
      </c>
      <c r="I2608" t="s">
        <v>1718</v>
      </c>
      <c r="J2608" t="s">
        <v>1719</v>
      </c>
      <c r="K2608">
        <v>98</v>
      </c>
      <c r="L2608">
        <f>VLOOKUP(K2608,Sheet4!$A$2:$B$73,2,FALSE)</f>
        <v>750</v>
      </c>
      <c r="M2608" t="s">
        <v>2040</v>
      </c>
      <c r="N2608">
        <f t="shared" si="53"/>
        <v>300</v>
      </c>
      <c r="O2608" t="s">
        <v>2052</v>
      </c>
      <c r="P2608" t="s">
        <v>80</v>
      </c>
      <c r="Q2608" t="s">
        <v>80</v>
      </c>
      <c r="R2608">
        <v>140</v>
      </c>
      <c r="S2608" t="s">
        <v>79</v>
      </c>
      <c r="T2608" t="s">
        <v>2051</v>
      </c>
      <c r="U2608" t="s">
        <v>82</v>
      </c>
      <c r="V2608" t="s">
        <v>2050</v>
      </c>
    </row>
    <row r="2609" spans="1:22" ht="16.5" thickBot="1" x14ac:dyDescent="0.3">
      <c r="A2609" s="15"/>
      <c r="G2609" s="24"/>
      <c r="H2609" s="9" t="s">
        <v>2756</v>
      </c>
    </row>
    <row r="2610" spans="1:22" ht="16.5" thickBot="1" x14ac:dyDescent="0.3">
      <c r="A2610" s="15"/>
      <c r="G2610" s="24"/>
      <c r="H2610" s="9" t="s">
        <v>2757</v>
      </c>
    </row>
    <row r="2611" spans="1:22" ht="16.5" thickBot="1" x14ac:dyDescent="0.3">
      <c r="A2611" s="15" t="s">
        <v>1524</v>
      </c>
      <c r="B2611" s="16" t="s">
        <v>1703</v>
      </c>
      <c r="C2611" s="16" t="s">
        <v>1730</v>
      </c>
      <c r="D2611" s="16">
        <v>275</v>
      </c>
      <c r="E2611" s="16">
        <v>30</v>
      </c>
      <c r="F2611" s="16">
        <v>20</v>
      </c>
      <c r="G2611" s="24" t="s">
        <v>2168</v>
      </c>
      <c r="H2611" s="9" t="s">
        <v>2770</v>
      </c>
      <c r="I2611" t="s">
        <v>1718</v>
      </c>
      <c r="J2611" t="s">
        <v>1719</v>
      </c>
      <c r="K2611">
        <v>97</v>
      </c>
      <c r="L2611">
        <f>VLOOKUP(K2611,Sheet4!$A$2:$B$73,2,FALSE)</f>
        <v>730</v>
      </c>
      <c r="M2611" t="s">
        <v>2040</v>
      </c>
      <c r="N2611">
        <f t="shared" si="53"/>
        <v>300</v>
      </c>
      <c r="O2611" t="s">
        <v>85</v>
      </c>
      <c r="P2611" t="s">
        <v>80</v>
      </c>
      <c r="Q2611" t="s">
        <v>80</v>
      </c>
      <c r="R2611">
        <v>280</v>
      </c>
      <c r="S2611" t="s">
        <v>79</v>
      </c>
      <c r="T2611" t="s">
        <v>2051</v>
      </c>
      <c r="U2611" t="s">
        <v>82</v>
      </c>
      <c r="V2611" t="s">
        <v>2050</v>
      </c>
    </row>
    <row r="2612" spans="1:22" ht="16.5" thickBot="1" x14ac:dyDescent="0.3">
      <c r="A2612" s="15"/>
      <c r="G2612" s="24"/>
      <c r="H2612" s="9" t="s">
        <v>2771</v>
      </c>
    </row>
    <row r="2613" spans="1:22" ht="16.5" thickBot="1" x14ac:dyDescent="0.3">
      <c r="A2613" s="15"/>
      <c r="G2613" s="24"/>
      <c r="H2613" s="9" t="s">
        <v>2772</v>
      </c>
    </row>
    <row r="2614" spans="1:22" ht="16.5" thickBot="1" x14ac:dyDescent="0.3">
      <c r="A2614" s="15" t="s">
        <v>1371</v>
      </c>
      <c r="B2614" s="16" t="s">
        <v>1697</v>
      </c>
      <c r="C2614" s="16" t="s">
        <v>1856</v>
      </c>
      <c r="D2614" s="16">
        <v>205</v>
      </c>
      <c r="E2614" s="16">
        <v>65</v>
      </c>
      <c r="F2614" s="16">
        <v>15</v>
      </c>
      <c r="G2614" s="24" t="s">
        <v>2180</v>
      </c>
      <c r="H2614" s="9" t="s">
        <v>2825</v>
      </c>
      <c r="I2614" t="s">
        <v>1718</v>
      </c>
      <c r="J2614" t="s">
        <v>1720</v>
      </c>
      <c r="K2614">
        <v>94</v>
      </c>
      <c r="L2614">
        <f>VLOOKUP(K2614,Sheet4!$A$2:$B$73,2,FALSE)</f>
        <v>670</v>
      </c>
      <c r="M2614" t="s">
        <v>2045</v>
      </c>
      <c r="N2614">
        <f t="shared" si="53"/>
        <v>190</v>
      </c>
      <c r="O2614" t="s">
        <v>2052</v>
      </c>
      <c r="P2614" t="s">
        <v>80</v>
      </c>
      <c r="Q2614" t="s">
        <v>80</v>
      </c>
      <c r="R2614">
        <v>780</v>
      </c>
      <c r="S2614" t="s">
        <v>79</v>
      </c>
      <c r="T2614" t="s">
        <v>82</v>
      </c>
      <c r="U2614" t="s">
        <v>82</v>
      </c>
      <c r="V2614">
        <v>4</v>
      </c>
    </row>
    <row r="2615" spans="1:22" ht="16.5" thickBot="1" x14ac:dyDescent="0.3">
      <c r="A2615" s="15"/>
      <c r="G2615" s="24"/>
      <c r="H2615" s="9" t="s">
        <v>2826</v>
      </c>
    </row>
    <row r="2616" spans="1:22" ht="16.5" thickBot="1" x14ac:dyDescent="0.3">
      <c r="A2616" s="15"/>
      <c r="G2616" s="24"/>
      <c r="H2616" s="9" t="s">
        <v>2827</v>
      </c>
    </row>
    <row r="2617" spans="1:22" ht="16.5" thickBot="1" x14ac:dyDescent="0.3">
      <c r="A2617" s="15" t="s">
        <v>1372</v>
      </c>
      <c r="B2617" s="16" t="s">
        <v>1697</v>
      </c>
      <c r="C2617" s="16" t="s">
        <v>1834</v>
      </c>
      <c r="D2617" s="16">
        <v>275</v>
      </c>
      <c r="E2617" s="16">
        <v>70</v>
      </c>
      <c r="F2617" s="16">
        <v>18</v>
      </c>
      <c r="G2617" s="24" t="s">
        <v>2182</v>
      </c>
      <c r="H2617" s="9" t="s">
        <v>2831</v>
      </c>
      <c r="I2617" t="s">
        <v>77</v>
      </c>
      <c r="J2617" t="s">
        <v>84</v>
      </c>
      <c r="K2617">
        <v>125</v>
      </c>
      <c r="L2617">
        <f>VLOOKUP(K2617,Sheet4!$A$2:$B$73,2,FALSE)</f>
        <v>1650</v>
      </c>
      <c r="M2617" t="s">
        <v>78</v>
      </c>
      <c r="N2617">
        <f t="shared" si="53"/>
        <v>180</v>
      </c>
      <c r="O2617" t="s">
        <v>2053</v>
      </c>
      <c r="P2617" t="s">
        <v>2081</v>
      </c>
      <c r="Q2617" t="s">
        <v>2081</v>
      </c>
      <c r="R2617" t="s">
        <v>2081</v>
      </c>
      <c r="S2617" t="s">
        <v>2640</v>
      </c>
      <c r="T2617" t="s">
        <v>82</v>
      </c>
      <c r="U2617" t="s">
        <v>82</v>
      </c>
      <c r="V2617">
        <v>10</v>
      </c>
    </row>
    <row r="2618" spans="1:22" ht="16.5" thickBot="1" x14ac:dyDescent="0.3">
      <c r="A2618" s="15"/>
      <c r="G2618" s="24"/>
      <c r="H2618" s="9" t="s">
        <v>2832</v>
      </c>
    </row>
    <row r="2619" spans="1:22" ht="16.5" thickBot="1" x14ac:dyDescent="0.3">
      <c r="A2619" s="15"/>
      <c r="G2619" s="24"/>
      <c r="H2619" s="9" t="s">
        <v>2833</v>
      </c>
    </row>
    <row r="2620" spans="1:22" ht="16.5" thickBot="1" x14ac:dyDescent="0.3">
      <c r="A2620" s="15" t="s">
        <v>428</v>
      </c>
      <c r="B2620" s="16" t="s">
        <v>75</v>
      </c>
      <c r="C2620" s="16" t="s">
        <v>1784</v>
      </c>
      <c r="D2620" s="16">
        <v>325</v>
      </c>
      <c r="E2620" s="16">
        <v>65</v>
      </c>
      <c r="F2620" s="16">
        <v>18</v>
      </c>
      <c r="G2620" s="24" t="s">
        <v>2282</v>
      </c>
      <c r="I2620" t="s">
        <v>77</v>
      </c>
      <c r="J2620" t="s">
        <v>84</v>
      </c>
      <c r="K2620" t="s">
        <v>2013</v>
      </c>
      <c r="L2620" t="s">
        <v>2130</v>
      </c>
      <c r="M2620" t="s">
        <v>2039</v>
      </c>
      <c r="N2620">
        <f t="shared" si="53"/>
        <v>160</v>
      </c>
      <c r="O2620" t="s">
        <v>2053</v>
      </c>
      <c r="P2620" t="s">
        <v>2081</v>
      </c>
      <c r="Q2620" t="s">
        <v>2081</v>
      </c>
      <c r="R2620" t="s">
        <v>2081</v>
      </c>
      <c r="S2620" t="s">
        <v>79</v>
      </c>
      <c r="T2620" t="s">
        <v>82</v>
      </c>
      <c r="U2620" t="s">
        <v>82</v>
      </c>
      <c r="V2620">
        <v>10</v>
      </c>
    </row>
    <row r="2621" spans="1:22" ht="16.5" thickBot="1" x14ac:dyDescent="0.3">
      <c r="A2621" s="15" t="s">
        <v>1374</v>
      </c>
      <c r="B2621" s="16" t="s">
        <v>75</v>
      </c>
      <c r="C2621" s="16" t="s">
        <v>1793</v>
      </c>
      <c r="D2621" s="16">
        <v>215</v>
      </c>
      <c r="E2621" s="16">
        <v>55</v>
      </c>
      <c r="F2621" s="16">
        <v>17</v>
      </c>
      <c r="G2621" s="24" t="s">
        <v>2270</v>
      </c>
      <c r="I2621" t="s">
        <v>1718</v>
      </c>
      <c r="J2621" t="s">
        <v>1719</v>
      </c>
      <c r="K2621">
        <v>93</v>
      </c>
      <c r="L2621">
        <f>VLOOKUP(K2621,Sheet4!$A$2:$B$73,2,FALSE)</f>
        <v>650</v>
      </c>
      <c r="M2621" t="s">
        <v>2042</v>
      </c>
      <c r="N2621">
        <f t="shared" si="53"/>
        <v>240</v>
      </c>
      <c r="O2621" t="s">
        <v>2052</v>
      </c>
      <c r="P2621" t="s">
        <v>80</v>
      </c>
      <c r="Q2621" t="s">
        <v>80</v>
      </c>
      <c r="R2621">
        <v>260</v>
      </c>
      <c r="S2621" t="s">
        <v>79</v>
      </c>
      <c r="T2621" t="s">
        <v>2051</v>
      </c>
      <c r="U2621" t="s">
        <v>82</v>
      </c>
      <c r="V2621" t="s">
        <v>2050</v>
      </c>
    </row>
    <row r="2622" spans="1:22" ht="16.5" thickBot="1" x14ac:dyDescent="0.3">
      <c r="A2622" s="15" t="s">
        <v>1375</v>
      </c>
      <c r="B2622" s="16" t="s">
        <v>1698</v>
      </c>
      <c r="C2622" s="16" t="s">
        <v>1959</v>
      </c>
      <c r="D2622" s="16">
        <v>235</v>
      </c>
      <c r="E2622" s="16">
        <v>75</v>
      </c>
      <c r="F2622" s="16">
        <v>15</v>
      </c>
      <c r="G2622" s="24" t="s">
        <v>2365</v>
      </c>
      <c r="I2622" t="s">
        <v>77</v>
      </c>
      <c r="J2622" t="s">
        <v>1719</v>
      </c>
      <c r="K2622">
        <v>105</v>
      </c>
      <c r="L2622">
        <f>VLOOKUP(K2622,Sheet4!$A$2:$B$73,2,FALSE)</f>
        <v>925</v>
      </c>
      <c r="M2622" t="s">
        <v>78</v>
      </c>
      <c r="N2622">
        <f t="shared" si="53"/>
        <v>180</v>
      </c>
      <c r="O2622" t="s">
        <v>2052</v>
      </c>
      <c r="P2622" t="s">
        <v>2050</v>
      </c>
      <c r="Q2622" t="s">
        <v>2050</v>
      </c>
      <c r="R2622" t="s">
        <v>2050</v>
      </c>
      <c r="S2622" t="s">
        <v>79</v>
      </c>
      <c r="T2622" t="s">
        <v>82</v>
      </c>
      <c r="U2622" t="s">
        <v>82</v>
      </c>
      <c r="V2622" t="s">
        <v>2050</v>
      </c>
    </row>
    <row r="2623" spans="1:22" ht="16.5" thickBot="1" x14ac:dyDescent="0.3">
      <c r="A2623" s="15" t="s">
        <v>1376</v>
      </c>
      <c r="B2623" s="16" t="s">
        <v>1700</v>
      </c>
      <c r="C2623" s="16" t="s">
        <v>2217</v>
      </c>
      <c r="D2623" s="16">
        <v>225</v>
      </c>
      <c r="E2623" s="16">
        <v>60</v>
      </c>
      <c r="F2623" s="16">
        <v>17</v>
      </c>
      <c r="G2623" s="24" t="s">
        <v>2218</v>
      </c>
      <c r="I2623" t="s">
        <v>1718</v>
      </c>
      <c r="J2623" t="s">
        <v>1995</v>
      </c>
      <c r="K2623">
        <v>99</v>
      </c>
      <c r="L2623">
        <f>VLOOKUP(K2623,Sheet4!$A$2:$B$73,2,FALSE)</f>
        <v>775</v>
      </c>
      <c r="M2623" t="s">
        <v>2042</v>
      </c>
      <c r="N2623">
        <f t="shared" si="53"/>
        <v>240</v>
      </c>
      <c r="O2623" t="s">
        <v>2052</v>
      </c>
      <c r="P2623" t="s">
        <v>80</v>
      </c>
      <c r="Q2623" t="s">
        <v>80</v>
      </c>
      <c r="R2623">
        <v>700</v>
      </c>
      <c r="S2623" t="s">
        <v>79</v>
      </c>
      <c r="T2623" t="s">
        <v>82</v>
      </c>
      <c r="U2623" t="s">
        <v>82</v>
      </c>
      <c r="V2623" t="s">
        <v>2050</v>
      </c>
    </row>
    <row r="2624" spans="1:22" ht="16.5" thickBot="1" x14ac:dyDescent="0.3">
      <c r="A2624" s="15" t="s">
        <v>1377</v>
      </c>
      <c r="B2624" s="16" t="s">
        <v>75</v>
      </c>
      <c r="C2624" s="16" t="s">
        <v>2280</v>
      </c>
      <c r="D2624" s="16">
        <v>245</v>
      </c>
      <c r="E2624" s="16">
        <v>65</v>
      </c>
      <c r="F2624" s="16">
        <v>17</v>
      </c>
      <c r="G2624" s="24" t="s">
        <v>2282</v>
      </c>
      <c r="I2624" t="s">
        <v>77</v>
      </c>
      <c r="J2624" t="s">
        <v>1719</v>
      </c>
      <c r="K2624">
        <v>107</v>
      </c>
      <c r="L2624">
        <f>VLOOKUP(K2624,Sheet4!$A$2:$B$73,2,FALSE)</f>
        <v>975</v>
      </c>
      <c r="M2624" t="s">
        <v>2041</v>
      </c>
      <c r="N2624">
        <f t="shared" si="53"/>
        <v>210</v>
      </c>
      <c r="O2624" t="s">
        <v>85</v>
      </c>
      <c r="P2624" t="s">
        <v>80</v>
      </c>
      <c r="Q2624" t="s">
        <v>80</v>
      </c>
      <c r="R2624">
        <v>440</v>
      </c>
      <c r="S2624" t="s">
        <v>79</v>
      </c>
      <c r="T2624" t="s">
        <v>82</v>
      </c>
      <c r="U2624" t="s">
        <v>82</v>
      </c>
      <c r="V2624" t="s">
        <v>2050</v>
      </c>
    </row>
    <row r="2625" spans="1:22" ht="16.5" thickBot="1" x14ac:dyDescent="0.3">
      <c r="A2625" s="15" t="s">
        <v>1378</v>
      </c>
      <c r="B2625" s="16" t="s">
        <v>1700</v>
      </c>
      <c r="C2625" s="16" t="s">
        <v>1861</v>
      </c>
      <c r="D2625" s="16">
        <v>225</v>
      </c>
      <c r="E2625" s="16">
        <v>50</v>
      </c>
      <c r="F2625" s="16">
        <v>17</v>
      </c>
      <c r="G2625" s="24" t="s">
        <v>2220</v>
      </c>
      <c r="I2625" t="s">
        <v>1718</v>
      </c>
      <c r="J2625" t="s">
        <v>1719</v>
      </c>
      <c r="K2625">
        <v>98</v>
      </c>
      <c r="L2625">
        <f>VLOOKUP(K2625,Sheet4!$A$2:$B$73,2,FALSE)</f>
        <v>750</v>
      </c>
      <c r="M2625" t="s">
        <v>2043</v>
      </c>
      <c r="N2625">
        <f t="shared" si="53"/>
        <v>270</v>
      </c>
      <c r="O2625" t="s">
        <v>85</v>
      </c>
      <c r="P2625" t="s">
        <v>2067</v>
      </c>
      <c r="Q2625" t="s">
        <v>80</v>
      </c>
      <c r="R2625">
        <v>220</v>
      </c>
      <c r="S2625" t="s">
        <v>79</v>
      </c>
      <c r="T2625" t="s">
        <v>82</v>
      </c>
      <c r="U2625" t="s">
        <v>82</v>
      </c>
      <c r="V2625" t="s">
        <v>2050</v>
      </c>
    </row>
    <row r="2626" spans="1:22" ht="16.5" thickBot="1" x14ac:dyDescent="0.3">
      <c r="A2626" s="15" t="s">
        <v>1379</v>
      </c>
      <c r="B2626" s="16" t="s">
        <v>1697</v>
      </c>
      <c r="C2626" s="16" t="s">
        <v>1766</v>
      </c>
      <c r="D2626" s="16">
        <v>265</v>
      </c>
      <c r="E2626" s="16">
        <v>75</v>
      </c>
      <c r="F2626" s="16">
        <v>16</v>
      </c>
      <c r="G2626" s="24" t="s">
        <v>2191</v>
      </c>
      <c r="H2626" s="9" t="s">
        <v>2849</v>
      </c>
      <c r="I2626" t="s">
        <v>77</v>
      </c>
      <c r="J2626" t="s">
        <v>84</v>
      </c>
      <c r="K2626" t="s">
        <v>1998</v>
      </c>
      <c r="L2626" t="s">
        <v>2115</v>
      </c>
      <c r="M2626" t="s">
        <v>2044</v>
      </c>
      <c r="N2626">
        <f t="shared" si="53"/>
        <v>170</v>
      </c>
      <c r="O2626" t="s">
        <v>2054</v>
      </c>
      <c r="P2626" t="s">
        <v>2081</v>
      </c>
      <c r="Q2626" t="s">
        <v>2081</v>
      </c>
      <c r="R2626" t="s">
        <v>2081</v>
      </c>
      <c r="S2626" t="s">
        <v>79</v>
      </c>
      <c r="T2626" t="s">
        <v>82</v>
      </c>
      <c r="U2626" t="s">
        <v>82</v>
      </c>
      <c r="V2626">
        <v>6</v>
      </c>
    </row>
    <row r="2627" spans="1:22" ht="16.5" thickBot="1" x14ac:dyDescent="0.3">
      <c r="A2627" s="15"/>
      <c r="G2627" s="24"/>
      <c r="H2627" s="9" t="s">
        <v>2850</v>
      </c>
    </row>
    <row r="2628" spans="1:22" ht="16.5" thickBot="1" x14ac:dyDescent="0.3">
      <c r="A2628" s="15"/>
      <c r="G2628" s="24"/>
      <c r="H2628" s="9" t="s">
        <v>2851</v>
      </c>
    </row>
    <row r="2629" spans="1:22" ht="16.5" thickBot="1" x14ac:dyDescent="0.3">
      <c r="A2629" s="15" t="s">
        <v>1380</v>
      </c>
      <c r="B2629" s="16" t="s">
        <v>1700</v>
      </c>
      <c r="C2629" s="16" t="s">
        <v>1731</v>
      </c>
      <c r="D2629" s="16">
        <v>335</v>
      </c>
      <c r="E2629" s="16">
        <v>30</v>
      </c>
      <c r="F2629" s="16">
        <v>20</v>
      </c>
      <c r="G2629" s="24" t="s">
        <v>2219</v>
      </c>
      <c r="I2629" t="s">
        <v>1718</v>
      </c>
      <c r="J2629" t="s">
        <v>1719</v>
      </c>
      <c r="K2629">
        <v>104</v>
      </c>
      <c r="L2629">
        <f>VLOOKUP(K2629,Sheet4!$A$2:$B$73,2,FALSE)</f>
        <v>900</v>
      </c>
      <c r="M2629" t="s">
        <v>2040</v>
      </c>
      <c r="N2629">
        <f t="shared" si="53"/>
        <v>300</v>
      </c>
      <c r="O2629" t="s">
        <v>2052</v>
      </c>
      <c r="P2629" t="s">
        <v>2067</v>
      </c>
      <c r="Q2629" t="s">
        <v>80</v>
      </c>
      <c r="R2629">
        <v>220</v>
      </c>
      <c r="S2629" t="s">
        <v>79</v>
      </c>
      <c r="T2629" t="s">
        <v>2051</v>
      </c>
      <c r="U2629" t="s">
        <v>82</v>
      </c>
      <c r="V2629" t="s">
        <v>2050</v>
      </c>
    </row>
    <row r="2630" spans="1:22" ht="16.5" thickBot="1" x14ac:dyDescent="0.3">
      <c r="A2630" s="15">
        <v>33572</v>
      </c>
      <c r="B2630" s="16" t="s">
        <v>1706</v>
      </c>
      <c r="C2630" s="16" t="s">
        <v>2450</v>
      </c>
      <c r="D2630" s="16">
        <v>12.5</v>
      </c>
      <c r="E2630" s="16">
        <v>80</v>
      </c>
      <c r="F2630" s="16">
        <v>15</v>
      </c>
      <c r="G2630" s="24" t="s">
        <v>2406</v>
      </c>
      <c r="H2630" s="9" t="s">
        <v>2412</v>
      </c>
      <c r="I2630" t="s">
        <v>77</v>
      </c>
      <c r="J2630" t="s">
        <v>84</v>
      </c>
      <c r="K2630">
        <v>113</v>
      </c>
      <c r="L2630">
        <f>VLOOKUP(K2630,Sheet4!$A$2:$B$73,2,FALSE)</f>
        <v>1150</v>
      </c>
      <c r="M2630" t="s">
        <v>2039</v>
      </c>
      <c r="N2630">
        <f t="shared" si="53"/>
        <v>160</v>
      </c>
      <c r="O2630" t="s">
        <v>2054</v>
      </c>
      <c r="P2630" t="s">
        <v>2081</v>
      </c>
      <c r="Q2630" t="s">
        <v>2081</v>
      </c>
      <c r="R2630" t="s">
        <v>2081</v>
      </c>
      <c r="S2630" t="s">
        <v>79</v>
      </c>
      <c r="T2630" t="s">
        <v>82</v>
      </c>
      <c r="U2630" t="s">
        <v>82</v>
      </c>
      <c r="V2630">
        <v>6</v>
      </c>
    </row>
    <row r="2631" spans="1:22" ht="16.5" thickBot="1" x14ac:dyDescent="0.3">
      <c r="A2631" s="15"/>
      <c r="G2631" s="24"/>
      <c r="H2631" s="9" t="s">
        <v>2413</v>
      </c>
    </row>
    <row r="2632" spans="1:22" ht="16.5" thickBot="1" x14ac:dyDescent="0.3">
      <c r="A2632" s="15"/>
      <c r="G2632" s="24"/>
      <c r="H2632" s="9" t="s">
        <v>2414</v>
      </c>
    </row>
    <row r="2633" spans="1:22" ht="16.5" thickBot="1" x14ac:dyDescent="0.3">
      <c r="A2633" s="15">
        <v>49921</v>
      </c>
      <c r="B2633" s="16" t="s">
        <v>1705</v>
      </c>
      <c r="C2633" s="16" t="s">
        <v>2557</v>
      </c>
      <c r="D2633" s="16">
        <v>245</v>
      </c>
      <c r="E2633" s="16">
        <v>45</v>
      </c>
      <c r="F2633" s="16">
        <v>17</v>
      </c>
      <c r="G2633" s="24" t="s">
        <v>2558</v>
      </c>
      <c r="I2633" t="s">
        <v>1718</v>
      </c>
      <c r="J2633" t="s">
        <v>1996</v>
      </c>
      <c r="K2633">
        <v>99</v>
      </c>
      <c r="L2633">
        <f>VLOOKUP(K2633,Sheet4!$A$2:$B$73,2,FALSE)</f>
        <v>775</v>
      </c>
      <c r="M2633" t="s">
        <v>2040</v>
      </c>
      <c r="N2633">
        <f t="shared" ref="N2633:N2644" si="54">IF(M2633="L",120,IF(M2633="M", 130, IF(M2633="N",140, IF(M2633="P",150,IF(M2633="Q",160,IF(M2633="R",170,IF(M2633="S",180,IF(M2633="T",190,IF(M2633="H",210, IF(M2633="V",240,IF(M2633="W",270,IF(M2633="Y",300,"error"))))))))))))</f>
        <v>300</v>
      </c>
      <c r="O2633" t="s">
        <v>85</v>
      </c>
      <c r="P2633" t="s">
        <v>80</v>
      </c>
      <c r="Q2633" t="s">
        <v>80</v>
      </c>
      <c r="R2633">
        <v>340</v>
      </c>
      <c r="S2633" t="s">
        <v>79</v>
      </c>
      <c r="T2633" t="s">
        <v>82</v>
      </c>
      <c r="U2633" t="s">
        <v>82</v>
      </c>
      <c r="V2633" t="s">
        <v>2050</v>
      </c>
    </row>
    <row r="2634" spans="1:22" ht="16.5" thickBot="1" x14ac:dyDescent="0.3">
      <c r="A2634" s="15" t="s">
        <v>854</v>
      </c>
      <c r="B2634" s="16" t="s">
        <v>75</v>
      </c>
      <c r="C2634" s="16" t="s">
        <v>2279</v>
      </c>
      <c r="D2634" s="16">
        <v>225</v>
      </c>
      <c r="E2634" s="16">
        <v>50</v>
      </c>
      <c r="F2634" s="16">
        <v>16</v>
      </c>
      <c r="G2634" s="24" t="s">
        <v>2276</v>
      </c>
      <c r="I2634" t="s">
        <v>1718</v>
      </c>
      <c r="J2634" t="s">
        <v>1995</v>
      </c>
      <c r="K2634">
        <v>92</v>
      </c>
      <c r="L2634">
        <f>VLOOKUP(K2634,Sheet4!$A$2:$B$73,2,FALSE)</f>
        <v>630</v>
      </c>
      <c r="M2634" t="s">
        <v>2043</v>
      </c>
      <c r="N2634">
        <f t="shared" si="54"/>
        <v>270</v>
      </c>
      <c r="O2634" t="s">
        <v>2052</v>
      </c>
      <c r="P2634" t="s">
        <v>80</v>
      </c>
      <c r="Q2634" t="s">
        <v>80</v>
      </c>
      <c r="R2634">
        <v>340</v>
      </c>
      <c r="S2634" t="s">
        <v>79</v>
      </c>
      <c r="T2634" t="s">
        <v>82</v>
      </c>
      <c r="U2634" t="s">
        <v>82</v>
      </c>
      <c r="V2634" t="s">
        <v>2050</v>
      </c>
    </row>
    <row r="2635" spans="1:22" ht="16.5" thickBot="1" x14ac:dyDescent="0.3">
      <c r="A2635" s="15" t="s">
        <v>1382</v>
      </c>
      <c r="B2635" s="16" t="s">
        <v>1714</v>
      </c>
      <c r="C2635" s="16" t="s">
        <v>1955</v>
      </c>
      <c r="D2635" s="16">
        <v>225</v>
      </c>
      <c r="E2635" s="16">
        <v>65</v>
      </c>
      <c r="F2635" s="16">
        <v>17</v>
      </c>
      <c r="G2635" s="24" t="s">
        <v>2393</v>
      </c>
      <c r="I2635" t="s">
        <v>77</v>
      </c>
      <c r="J2635" t="s">
        <v>1719</v>
      </c>
      <c r="K2635">
        <v>102</v>
      </c>
      <c r="L2635">
        <f>VLOOKUP(K2635,Sheet4!$A$2:$B$73,2,FALSE)</f>
        <v>850</v>
      </c>
      <c r="M2635" t="s">
        <v>2041</v>
      </c>
      <c r="N2635">
        <f t="shared" si="54"/>
        <v>210</v>
      </c>
      <c r="O2635" t="s">
        <v>2052</v>
      </c>
      <c r="P2635" t="s">
        <v>80</v>
      </c>
      <c r="Q2635" t="s">
        <v>80</v>
      </c>
      <c r="R2635">
        <v>500</v>
      </c>
      <c r="S2635" t="s">
        <v>79</v>
      </c>
      <c r="T2635" t="s">
        <v>82</v>
      </c>
      <c r="U2635" t="s">
        <v>82</v>
      </c>
      <c r="V2635" t="s">
        <v>2050</v>
      </c>
    </row>
    <row r="2636" spans="1:22" ht="16.5" thickBot="1" x14ac:dyDescent="0.3">
      <c r="A2636" s="15" t="s">
        <v>1383</v>
      </c>
      <c r="B2636" s="16" t="s">
        <v>75</v>
      </c>
      <c r="C2636" s="16" t="s">
        <v>1723</v>
      </c>
      <c r="D2636" s="16">
        <v>235</v>
      </c>
      <c r="E2636" s="16">
        <v>45</v>
      </c>
      <c r="F2636" s="16">
        <v>17</v>
      </c>
      <c r="G2636" s="24" t="s">
        <v>2260</v>
      </c>
      <c r="I2636" t="s">
        <v>1718</v>
      </c>
      <c r="J2636" t="s">
        <v>1996</v>
      </c>
      <c r="K2636">
        <v>97</v>
      </c>
      <c r="L2636">
        <f>VLOOKUP(K2636,Sheet4!$A$2:$B$73,2,FALSE)</f>
        <v>730</v>
      </c>
      <c r="M2636" t="s">
        <v>2040</v>
      </c>
      <c r="N2636">
        <f t="shared" si="54"/>
        <v>300</v>
      </c>
      <c r="O2636" t="s">
        <v>85</v>
      </c>
      <c r="P2636" t="s">
        <v>2067</v>
      </c>
      <c r="Q2636" t="s">
        <v>80</v>
      </c>
      <c r="R2636">
        <v>300</v>
      </c>
      <c r="S2636" t="s">
        <v>79</v>
      </c>
      <c r="T2636" t="s">
        <v>82</v>
      </c>
      <c r="U2636" t="s">
        <v>82</v>
      </c>
      <c r="V2636" t="s">
        <v>2050</v>
      </c>
    </row>
    <row r="2637" spans="1:22" ht="16.5" thickBot="1" x14ac:dyDescent="0.3">
      <c r="A2637" s="15">
        <v>14987</v>
      </c>
      <c r="B2637" s="16" t="s">
        <v>1711</v>
      </c>
      <c r="C2637" s="16" t="s">
        <v>2596</v>
      </c>
      <c r="D2637" s="16">
        <v>235</v>
      </c>
      <c r="E2637" s="16">
        <v>45</v>
      </c>
      <c r="F2637" s="16">
        <v>17</v>
      </c>
      <c r="G2637" s="24" t="s">
        <v>2597</v>
      </c>
      <c r="I2637" t="s">
        <v>1718</v>
      </c>
      <c r="J2637" t="s">
        <v>1719</v>
      </c>
      <c r="K2637">
        <v>94</v>
      </c>
      <c r="L2637">
        <f>VLOOKUP(K2637,Sheet4!$A$2:$B$73,2,FALSE)</f>
        <v>670</v>
      </c>
      <c r="M2637" t="s">
        <v>2043</v>
      </c>
      <c r="N2637">
        <f t="shared" si="54"/>
        <v>270</v>
      </c>
      <c r="O2637" t="s">
        <v>2052</v>
      </c>
      <c r="P2637" t="s">
        <v>2067</v>
      </c>
      <c r="Q2637" t="s">
        <v>80</v>
      </c>
      <c r="R2637">
        <v>400</v>
      </c>
      <c r="S2637" t="s">
        <v>79</v>
      </c>
      <c r="T2637" t="s">
        <v>82</v>
      </c>
      <c r="U2637" t="s">
        <v>82</v>
      </c>
      <c r="V2637" t="s">
        <v>2050</v>
      </c>
    </row>
    <row r="2638" spans="1:22" ht="16.5" thickBot="1" x14ac:dyDescent="0.3">
      <c r="A2638" s="15">
        <v>45806</v>
      </c>
      <c r="B2638" s="16" t="s">
        <v>1706</v>
      </c>
      <c r="C2638" s="16" t="s">
        <v>2447</v>
      </c>
      <c r="D2638" s="16">
        <v>265</v>
      </c>
      <c r="E2638" s="16">
        <v>70</v>
      </c>
      <c r="F2638" s="16">
        <v>16</v>
      </c>
      <c r="G2638" s="24" t="s">
        <v>2403</v>
      </c>
      <c r="H2638" s="9" t="s">
        <v>2662</v>
      </c>
      <c r="I2638" t="s">
        <v>77</v>
      </c>
      <c r="J2638" t="s">
        <v>1719</v>
      </c>
      <c r="K2638">
        <v>112</v>
      </c>
      <c r="L2638">
        <f>VLOOKUP(K2638,Sheet4!$A$2:$B$73,2,FALSE)</f>
        <v>1120</v>
      </c>
      <c r="M2638" t="s">
        <v>2045</v>
      </c>
      <c r="N2638">
        <f t="shared" si="54"/>
        <v>190</v>
      </c>
      <c r="O2638" t="s">
        <v>2052</v>
      </c>
      <c r="P2638" t="s">
        <v>80</v>
      </c>
      <c r="Q2638" t="s">
        <v>80</v>
      </c>
      <c r="R2638">
        <v>420</v>
      </c>
      <c r="S2638" t="s">
        <v>79</v>
      </c>
      <c r="T2638" t="s">
        <v>82</v>
      </c>
      <c r="U2638" t="s">
        <v>82</v>
      </c>
      <c r="V2638" t="s">
        <v>2050</v>
      </c>
    </row>
    <row r="2639" spans="1:22" ht="16.5" thickBot="1" x14ac:dyDescent="0.3">
      <c r="A2639" s="15"/>
      <c r="G2639" s="24"/>
      <c r="H2639" s="9" t="s">
        <v>2663</v>
      </c>
    </row>
    <row r="2640" spans="1:22" ht="16.5" thickBot="1" x14ac:dyDescent="0.3">
      <c r="A2640" s="15"/>
      <c r="G2640" s="24"/>
      <c r="H2640" s="9" t="s">
        <v>2664</v>
      </c>
    </row>
    <row r="2641" spans="1:22" ht="16.5" thickBot="1" x14ac:dyDescent="0.3">
      <c r="A2641" s="15">
        <v>97218</v>
      </c>
      <c r="B2641" s="16" t="s">
        <v>1706</v>
      </c>
      <c r="C2641" s="16" t="s">
        <v>2459</v>
      </c>
      <c r="D2641" s="16">
        <v>12.5</v>
      </c>
      <c r="E2641" s="16">
        <v>80</v>
      </c>
      <c r="F2641" s="16">
        <v>18</v>
      </c>
      <c r="G2641" s="24" t="s">
        <v>2433</v>
      </c>
      <c r="H2641" s="9" t="s">
        <v>2626</v>
      </c>
      <c r="I2641" t="s">
        <v>77</v>
      </c>
      <c r="J2641" t="s">
        <v>84</v>
      </c>
      <c r="K2641">
        <v>123</v>
      </c>
      <c r="L2641">
        <f>VLOOKUP(K2641,Sheet4!$A$2:$B$73,2,FALSE)</f>
        <v>1550</v>
      </c>
      <c r="M2641" t="s">
        <v>2039</v>
      </c>
      <c r="N2641">
        <f t="shared" si="54"/>
        <v>160</v>
      </c>
      <c r="O2641" t="s">
        <v>2055</v>
      </c>
      <c r="P2641" t="s">
        <v>2081</v>
      </c>
      <c r="Q2641" t="s">
        <v>2081</v>
      </c>
      <c r="R2641" t="s">
        <v>2081</v>
      </c>
      <c r="S2641" t="s">
        <v>2638</v>
      </c>
      <c r="T2641" t="s">
        <v>82</v>
      </c>
      <c r="U2641" t="s">
        <v>82</v>
      </c>
      <c r="V2641">
        <v>8</v>
      </c>
    </row>
    <row r="2642" spans="1:22" ht="16.5" thickBot="1" x14ac:dyDescent="0.3">
      <c r="A2642" s="15"/>
      <c r="G2642" s="24"/>
      <c r="H2642" s="9" t="s">
        <v>2627</v>
      </c>
    </row>
    <row r="2643" spans="1:22" ht="16.5" thickBot="1" x14ac:dyDescent="0.3">
      <c r="A2643" s="15"/>
      <c r="G2643" s="24"/>
      <c r="H2643" s="9" t="s">
        <v>2628</v>
      </c>
    </row>
    <row r="2644" spans="1:22" ht="16.5" thickBot="1" x14ac:dyDescent="0.3">
      <c r="A2644" s="15">
        <v>66818</v>
      </c>
      <c r="B2644" s="16" t="s">
        <v>1706</v>
      </c>
      <c r="C2644" s="16" t="s">
        <v>2428</v>
      </c>
      <c r="D2644" s="16">
        <v>235</v>
      </c>
      <c r="E2644" s="16">
        <v>40</v>
      </c>
      <c r="F2644" s="16">
        <v>18</v>
      </c>
      <c r="G2644" s="24" t="s">
        <v>2427</v>
      </c>
      <c r="H2644" s="9" t="s">
        <v>2420</v>
      </c>
      <c r="I2644" t="s">
        <v>1718</v>
      </c>
      <c r="J2644" t="s">
        <v>1996</v>
      </c>
      <c r="K2644">
        <v>91</v>
      </c>
      <c r="L2644">
        <f>VLOOKUP(K2644,Sheet4!$A$2:$B$73,2,FALSE)</f>
        <v>615</v>
      </c>
      <c r="M2644" t="s">
        <v>2043</v>
      </c>
      <c r="N2644">
        <f t="shared" si="54"/>
        <v>270</v>
      </c>
      <c r="O2644" t="s">
        <v>2052</v>
      </c>
      <c r="P2644" t="s">
        <v>2067</v>
      </c>
      <c r="Q2644" t="s">
        <v>80</v>
      </c>
      <c r="R2644">
        <v>340</v>
      </c>
      <c r="S2644" t="s">
        <v>79</v>
      </c>
      <c r="T2644" t="s">
        <v>82</v>
      </c>
      <c r="U2644" t="s">
        <v>82</v>
      </c>
      <c r="V2644" t="s">
        <v>2050</v>
      </c>
    </row>
    <row r="2645" spans="1:22" ht="16.5" thickBot="1" x14ac:dyDescent="0.3">
      <c r="A2645" s="15"/>
      <c r="G2645" s="24"/>
      <c r="H2645" s="9" t="s">
        <v>2421</v>
      </c>
    </row>
    <row r="2646" spans="1:22" ht="16.5" thickBot="1" x14ac:dyDescent="0.3">
      <c r="A2646" s="15"/>
      <c r="G2646" s="24"/>
      <c r="H2646" s="9" t="s">
        <v>2422</v>
      </c>
    </row>
    <row r="2647" spans="1:22" ht="16.5" thickBot="1" x14ac:dyDescent="0.3">
      <c r="A2647" s="15">
        <v>64275</v>
      </c>
      <c r="B2647" s="16" t="s">
        <v>1706</v>
      </c>
      <c r="C2647" s="16" t="s">
        <v>2456</v>
      </c>
      <c r="D2647" s="16">
        <v>225</v>
      </c>
      <c r="E2647" s="16">
        <v>55</v>
      </c>
      <c r="F2647" s="16">
        <v>16</v>
      </c>
      <c r="G2647" s="24" t="s">
        <v>2423</v>
      </c>
      <c r="H2647" s="9" t="s">
        <v>2611</v>
      </c>
      <c r="I2647" t="s">
        <v>1718</v>
      </c>
      <c r="J2647" t="s">
        <v>1719</v>
      </c>
      <c r="K2647">
        <v>95</v>
      </c>
      <c r="L2647">
        <f>VLOOKUP(K2647,Sheet4!$A$2:$B$73,2,FALSE)</f>
        <v>690</v>
      </c>
      <c r="M2647" t="s">
        <v>2040</v>
      </c>
      <c r="N2647">
        <f t="shared" ref="N2647:N2703" si="55">IF(M2647="L",120,IF(M2647="M", 130, IF(M2647="N",140, IF(M2647="P",150,IF(M2647="Q",160,IF(M2647="R",170,IF(M2647="S",180,IF(M2647="T",190,IF(M2647="H",210, IF(M2647="V",240,IF(M2647="W",270,IF(M2647="Y",300,"error"))))))))))))</f>
        <v>300</v>
      </c>
      <c r="O2647" t="s">
        <v>2052</v>
      </c>
      <c r="P2647" t="s">
        <v>2067</v>
      </c>
      <c r="Q2647" t="s">
        <v>80</v>
      </c>
      <c r="R2647">
        <v>300</v>
      </c>
      <c r="S2647" t="s">
        <v>79</v>
      </c>
      <c r="T2647" t="s">
        <v>82</v>
      </c>
      <c r="U2647" t="s">
        <v>82</v>
      </c>
      <c r="V2647" t="s">
        <v>2050</v>
      </c>
    </row>
    <row r="2648" spans="1:22" ht="16.5" thickBot="1" x14ac:dyDescent="0.3">
      <c r="A2648" s="15"/>
      <c r="G2648" s="24"/>
      <c r="H2648" s="9" t="s">
        <v>2612</v>
      </c>
    </row>
    <row r="2649" spans="1:22" ht="16.5" thickBot="1" x14ac:dyDescent="0.3">
      <c r="A2649" s="15"/>
      <c r="G2649" s="24"/>
      <c r="H2649" s="9" t="s">
        <v>2613</v>
      </c>
    </row>
    <row r="2650" spans="1:22" ht="16.5" thickBot="1" x14ac:dyDescent="0.3">
      <c r="A2650" s="15">
        <v>98829</v>
      </c>
      <c r="B2650" s="16" t="s">
        <v>1706</v>
      </c>
      <c r="C2650" s="16" t="s">
        <v>2456</v>
      </c>
      <c r="D2650" s="16">
        <v>245</v>
      </c>
      <c r="E2650" s="16">
        <v>45</v>
      </c>
      <c r="F2650" s="16">
        <v>17</v>
      </c>
      <c r="G2650" s="24" t="s">
        <v>2423</v>
      </c>
      <c r="H2650" s="9" t="s">
        <v>2611</v>
      </c>
      <c r="I2650" t="s">
        <v>1718</v>
      </c>
      <c r="J2650" t="s">
        <v>1719</v>
      </c>
      <c r="K2650">
        <v>95</v>
      </c>
      <c r="L2650">
        <f>VLOOKUP(K2650,Sheet4!$A$2:$B$73,2,FALSE)</f>
        <v>690</v>
      </c>
      <c r="M2650" t="s">
        <v>2040</v>
      </c>
      <c r="N2650">
        <f t="shared" si="55"/>
        <v>300</v>
      </c>
      <c r="O2650" t="s">
        <v>2052</v>
      </c>
      <c r="P2650" t="s">
        <v>2067</v>
      </c>
      <c r="Q2650" t="s">
        <v>80</v>
      </c>
      <c r="R2650">
        <v>300</v>
      </c>
      <c r="S2650" t="s">
        <v>79</v>
      </c>
      <c r="T2650" t="s">
        <v>82</v>
      </c>
      <c r="U2650" t="s">
        <v>82</v>
      </c>
      <c r="V2650" t="s">
        <v>2050</v>
      </c>
    </row>
    <row r="2651" spans="1:22" ht="16.5" thickBot="1" x14ac:dyDescent="0.3">
      <c r="A2651" s="15"/>
      <c r="G2651" s="24"/>
      <c r="H2651" s="9" t="s">
        <v>2612</v>
      </c>
    </row>
    <row r="2652" spans="1:22" ht="16.5" thickBot="1" x14ac:dyDescent="0.3">
      <c r="A2652" s="15"/>
      <c r="G2652" s="24"/>
      <c r="H2652" s="9" t="s">
        <v>2613</v>
      </c>
    </row>
    <row r="2653" spans="1:22" ht="16.5" thickBot="1" x14ac:dyDescent="0.3">
      <c r="A2653" s="15" t="s">
        <v>763</v>
      </c>
      <c r="B2653" s="16" t="s">
        <v>1703</v>
      </c>
      <c r="C2653" s="16" t="s">
        <v>1960</v>
      </c>
      <c r="D2653" s="16">
        <v>215</v>
      </c>
      <c r="E2653" s="16">
        <v>45</v>
      </c>
      <c r="F2653" s="16">
        <v>17</v>
      </c>
      <c r="G2653" s="24" t="s">
        <v>2170</v>
      </c>
      <c r="H2653" s="9" t="s">
        <v>2776</v>
      </c>
      <c r="I2653" t="s">
        <v>1718</v>
      </c>
      <c r="J2653" t="s">
        <v>1719</v>
      </c>
      <c r="K2653">
        <v>87</v>
      </c>
      <c r="L2653">
        <f>VLOOKUP(K2653,Sheet4!$A$2:$B$73,2,FALSE)</f>
        <v>545</v>
      </c>
      <c r="M2653" t="s">
        <v>2042</v>
      </c>
      <c r="N2653">
        <f t="shared" si="55"/>
        <v>240</v>
      </c>
      <c r="O2653" t="s">
        <v>2052</v>
      </c>
      <c r="P2653" t="s">
        <v>80</v>
      </c>
      <c r="Q2653" t="s">
        <v>80</v>
      </c>
      <c r="R2653">
        <v>260</v>
      </c>
      <c r="S2653" t="s">
        <v>79</v>
      </c>
      <c r="T2653" t="s">
        <v>82</v>
      </c>
      <c r="U2653" t="s">
        <v>82</v>
      </c>
      <c r="V2653" t="s">
        <v>2050</v>
      </c>
    </row>
    <row r="2654" spans="1:22" ht="16.5" thickBot="1" x14ac:dyDescent="0.3">
      <c r="A2654" s="15"/>
      <c r="G2654" s="24"/>
      <c r="H2654" s="9" t="s">
        <v>2777</v>
      </c>
    </row>
    <row r="2655" spans="1:22" ht="16.5" thickBot="1" x14ac:dyDescent="0.3">
      <c r="A2655" s="15"/>
      <c r="G2655" s="24"/>
      <c r="H2655" s="9" t="s">
        <v>2778</v>
      </c>
    </row>
    <row r="2656" spans="1:22" ht="16.5" thickBot="1" x14ac:dyDescent="0.3">
      <c r="A2656" s="15" t="s">
        <v>1385</v>
      </c>
      <c r="B2656" s="16" t="s">
        <v>1702</v>
      </c>
      <c r="C2656" s="16" t="s">
        <v>1899</v>
      </c>
      <c r="D2656" s="16">
        <v>245</v>
      </c>
      <c r="E2656" s="16">
        <v>75</v>
      </c>
      <c r="F2656" s="16">
        <v>16</v>
      </c>
      <c r="G2656" s="24" t="s">
        <v>2319</v>
      </c>
      <c r="I2656" t="s">
        <v>77</v>
      </c>
      <c r="J2656" t="s">
        <v>1719</v>
      </c>
      <c r="K2656" t="s">
        <v>2030</v>
      </c>
      <c r="L2656" t="s">
        <v>2119</v>
      </c>
      <c r="M2656" t="s">
        <v>78</v>
      </c>
      <c r="N2656">
        <f t="shared" si="55"/>
        <v>180</v>
      </c>
      <c r="O2656" t="s">
        <v>2052</v>
      </c>
      <c r="P2656" t="s">
        <v>81</v>
      </c>
      <c r="Q2656" t="s">
        <v>81</v>
      </c>
      <c r="R2656">
        <v>460</v>
      </c>
      <c r="S2656" t="s">
        <v>2640</v>
      </c>
      <c r="T2656" t="s">
        <v>82</v>
      </c>
      <c r="U2656" t="s">
        <v>82</v>
      </c>
      <c r="V2656" t="s">
        <v>2050</v>
      </c>
    </row>
    <row r="2657" spans="1:22" ht="16.5" thickBot="1" x14ac:dyDescent="0.3">
      <c r="A2657" s="15" t="s">
        <v>1518</v>
      </c>
      <c r="B2657" s="16" t="s">
        <v>75</v>
      </c>
      <c r="C2657" s="16" t="s">
        <v>1918</v>
      </c>
      <c r="D2657" s="16">
        <v>255</v>
      </c>
      <c r="E2657" s="16">
        <v>40</v>
      </c>
      <c r="F2657" s="16">
        <v>19</v>
      </c>
      <c r="G2657" s="24" t="s">
        <v>2258</v>
      </c>
      <c r="I2657" t="s">
        <v>1718</v>
      </c>
      <c r="J2657" t="s">
        <v>1996</v>
      </c>
      <c r="K2657">
        <v>100</v>
      </c>
      <c r="L2657">
        <f>VLOOKUP(K2657,Sheet4!$A$2:$B$73,2,FALSE)</f>
        <v>800</v>
      </c>
      <c r="M2657" t="s">
        <v>2040</v>
      </c>
      <c r="N2657">
        <f t="shared" si="55"/>
        <v>300</v>
      </c>
      <c r="O2657" t="s">
        <v>85</v>
      </c>
      <c r="P2657" t="s">
        <v>2067</v>
      </c>
      <c r="Q2657" t="s">
        <v>80</v>
      </c>
      <c r="R2657">
        <v>500</v>
      </c>
      <c r="S2657" t="s">
        <v>79</v>
      </c>
      <c r="T2657" t="s">
        <v>2051</v>
      </c>
      <c r="U2657" t="s">
        <v>82</v>
      </c>
      <c r="V2657" t="s">
        <v>2050</v>
      </c>
    </row>
    <row r="2658" spans="1:22" ht="16.5" thickBot="1" x14ac:dyDescent="0.3">
      <c r="A2658" s="15" t="s">
        <v>1387</v>
      </c>
      <c r="B2658" s="16" t="s">
        <v>1697</v>
      </c>
      <c r="C2658" s="16" t="s">
        <v>1856</v>
      </c>
      <c r="D2658" s="16">
        <v>185</v>
      </c>
      <c r="E2658" s="16">
        <v>65</v>
      </c>
      <c r="F2658" s="16">
        <v>15</v>
      </c>
      <c r="G2658" s="24" t="s">
        <v>2180</v>
      </c>
      <c r="H2658" s="9" t="s">
        <v>2825</v>
      </c>
      <c r="I2658" t="s">
        <v>1718</v>
      </c>
      <c r="J2658" t="s">
        <v>1720</v>
      </c>
      <c r="K2658">
        <v>88</v>
      </c>
      <c r="L2658">
        <f>VLOOKUP(K2658,Sheet4!$A$2:$B$73,2,FALSE)</f>
        <v>560</v>
      </c>
      <c r="M2658" t="s">
        <v>2045</v>
      </c>
      <c r="N2658">
        <f t="shared" si="55"/>
        <v>190</v>
      </c>
      <c r="O2658" t="s">
        <v>2052</v>
      </c>
      <c r="P2658" t="s">
        <v>80</v>
      </c>
      <c r="Q2658" t="s">
        <v>80</v>
      </c>
      <c r="R2658">
        <v>780</v>
      </c>
      <c r="S2658" t="s">
        <v>79</v>
      </c>
      <c r="T2658" t="s">
        <v>82</v>
      </c>
      <c r="U2658" t="s">
        <v>82</v>
      </c>
      <c r="V2658">
        <v>4</v>
      </c>
    </row>
    <row r="2659" spans="1:22" ht="16.5" thickBot="1" x14ac:dyDescent="0.3">
      <c r="A2659" s="15"/>
      <c r="G2659" s="24"/>
      <c r="H2659" s="9" t="s">
        <v>2826</v>
      </c>
    </row>
    <row r="2660" spans="1:22" ht="16.5" thickBot="1" x14ac:dyDescent="0.3">
      <c r="A2660" s="15"/>
      <c r="G2660" s="24"/>
      <c r="H2660" s="9" t="s">
        <v>2827</v>
      </c>
    </row>
    <row r="2661" spans="1:22" ht="16.5" thickBot="1" x14ac:dyDescent="0.3">
      <c r="A2661" s="15" t="s">
        <v>1388</v>
      </c>
      <c r="B2661" s="16" t="s">
        <v>1700</v>
      </c>
      <c r="C2661" s="16" t="s">
        <v>1951</v>
      </c>
      <c r="D2661" s="16">
        <v>225</v>
      </c>
      <c r="E2661" s="16">
        <v>65</v>
      </c>
      <c r="F2661" s="16">
        <v>17</v>
      </c>
      <c r="G2661" s="24" t="s">
        <v>2236</v>
      </c>
      <c r="I2661" t="s">
        <v>1718</v>
      </c>
      <c r="J2661" t="s">
        <v>1720</v>
      </c>
      <c r="K2661">
        <v>102</v>
      </c>
      <c r="L2661">
        <f>VLOOKUP(K2661,Sheet4!$A$2:$B$73,2,FALSE)</f>
        <v>850</v>
      </c>
      <c r="M2661" t="s">
        <v>2041</v>
      </c>
      <c r="N2661">
        <f t="shared" si="55"/>
        <v>210</v>
      </c>
      <c r="O2661" t="s">
        <v>2052</v>
      </c>
      <c r="P2661" t="s">
        <v>80</v>
      </c>
      <c r="Q2661" t="s">
        <v>80</v>
      </c>
      <c r="R2661">
        <v>740</v>
      </c>
      <c r="S2661" t="s">
        <v>79</v>
      </c>
      <c r="T2661" t="s">
        <v>82</v>
      </c>
      <c r="U2661" t="s">
        <v>82</v>
      </c>
      <c r="V2661" t="s">
        <v>2050</v>
      </c>
    </row>
    <row r="2662" spans="1:22" ht="18.75" customHeight="1" thickBot="1" x14ac:dyDescent="0.3">
      <c r="A2662" s="15" t="s">
        <v>1334</v>
      </c>
      <c r="B2662" s="16" t="s">
        <v>75</v>
      </c>
      <c r="C2662" s="16" t="s">
        <v>1878</v>
      </c>
      <c r="D2662" s="16">
        <v>275</v>
      </c>
      <c r="E2662" s="16">
        <v>35</v>
      </c>
      <c r="F2662" s="16">
        <v>18</v>
      </c>
      <c r="G2662" s="24" t="s">
        <v>2263</v>
      </c>
      <c r="H2662" s="9" t="s">
        <v>2056</v>
      </c>
      <c r="I2662" t="s">
        <v>1718</v>
      </c>
      <c r="J2662" t="s">
        <v>1996</v>
      </c>
      <c r="K2662">
        <v>87</v>
      </c>
      <c r="L2662">
        <f>VLOOKUP(K2662,Sheet4!$A$2:$B$73,2,FALSE)</f>
        <v>545</v>
      </c>
      <c r="M2662" t="s">
        <v>2040</v>
      </c>
      <c r="N2662">
        <f t="shared" si="55"/>
        <v>300</v>
      </c>
      <c r="O2662" t="s">
        <v>2052</v>
      </c>
      <c r="P2662" t="s">
        <v>2067</v>
      </c>
      <c r="Q2662" t="s">
        <v>80</v>
      </c>
      <c r="R2662">
        <v>220</v>
      </c>
      <c r="S2662" t="s">
        <v>79</v>
      </c>
      <c r="T2662" t="s">
        <v>2051</v>
      </c>
      <c r="U2662" t="s">
        <v>2051</v>
      </c>
      <c r="V2662" t="s">
        <v>2050</v>
      </c>
    </row>
    <row r="2663" spans="1:22" ht="16.5" thickBot="1" x14ac:dyDescent="0.3">
      <c r="A2663" s="15" t="s">
        <v>1390</v>
      </c>
      <c r="B2663" s="16" t="s">
        <v>1700</v>
      </c>
      <c r="C2663" s="16" t="s">
        <v>1731</v>
      </c>
      <c r="D2663" s="16">
        <v>245</v>
      </c>
      <c r="E2663" s="16">
        <v>40</v>
      </c>
      <c r="F2663" s="16">
        <v>19</v>
      </c>
      <c r="G2663" s="24" t="s">
        <v>2219</v>
      </c>
      <c r="I2663" t="s">
        <v>1718</v>
      </c>
      <c r="J2663" t="s">
        <v>1719</v>
      </c>
      <c r="K2663">
        <v>94</v>
      </c>
      <c r="L2663">
        <f>VLOOKUP(K2663,Sheet4!$A$2:$B$73,2,FALSE)</f>
        <v>670</v>
      </c>
      <c r="M2663" t="s">
        <v>2040</v>
      </c>
      <c r="N2663">
        <f t="shared" si="55"/>
        <v>300</v>
      </c>
      <c r="O2663" t="s">
        <v>2052</v>
      </c>
      <c r="P2663" t="s">
        <v>2067</v>
      </c>
      <c r="Q2663" t="s">
        <v>80</v>
      </c>
      <c r="R2663">
        <v>220</v>
      </c>
      <c r="S2663" t="s">
        <v>79</v>
      </c>
      <c r="T2663" t="s">
        <v>2051</v>
      </c>
      <c r="U2663" t="s">
        <v>82</v>
      </c>
      <c r="V2663" t="s">
        <v>2050</v>
      </c>
    </row>
    <row r="2664" spans="1:22" ht="16.5" thickBot="1" x14ac:dyDescent="0.3">
      <c r="A2664" s="15">
        <v>42877</v>
      </c>
      <c r="B2664" s="16" t="s">
        <v>1705</v>
      </c>
      <c r="C2664" s="16" t="s">
        <v>2564</v>
      </c>
      <c r="D2664" s="16">
        <v>295</v>
      </c>
      <c r="E2664" s="16">
        <v>25</v>
      </c>
      <c r="F2664" s="16">
        <v>20</v>
      </c>
      <c r="G2664" s="24" t="s">
        <v>2563</v>
      </c>
      <c r="I2664" t="s">
        <v>1718</v>
      </c>
      <c r="J2664" t="s">
        <v>1996</v>
      </c>
      <c r="K2664">
        <v>95</v>
      </c>
      <c r="L2664">
        <f>VLOOKUP(K2664,Sheet4!$A$2:$B$73,2,FALSE)</f>
        <v>690</v>
      </c>
      <c r="M2664" t="s">
        <v>2040</v>
      </c>
      <c r="N2664">
        <f t="shared" si="55"/>
        <v>300</v>
      </c>
      <c r="O2664" t="s">
        <v>2052</v>
      </c>
      <c r="P2664" t="s">
        <v>2067</v>
      </c>
      <c r="Q2664" t="s">
        <v>80</v>
      </c>
      <c r="R2664">
        <v>300</v>
      </c>
      <c r="S2664" t="s">
        <v>79</v>
      </c>
      <c r="T2664" t="s">
        <v>82</v>
      </c>
      <c r="U2664" t="s">
        <v>82</v>
      </c>
      <c r="V2664" t="s">
        <v>2050</v>
      </c>
    </row>
    <row r="2665" spans="1:22" ht="16.5" thickBot="1" x14ac:dyDescent="0.3">
      <c r="A2665" s="15" t="s">
        <v>1391</v>
      </c>
      <c r="B2665" s="16" t="s">
        <v>1697</v>
      </c>
      <c r="C2665" s="16" t="s">
        <v>1856</v>
      </c>
      <c r="D2665" s="16">
        <v>195</v>
      </c>
      <c r="E2665" s="16">
        <v>60</v>
      </c>
      <c r="F2665" s="16">
        <v>15</v>
      </c>
      <c r="G2665" s="24" t="s">
        <v>2180</v>
      </c>
      <c r="H2665" s="9" t="s">
        <v>2825</v>
      </c>
      <c r="I2665" t="s">
        <v>1718</v>
      </c>
      <c r="J2665" t="s">
        <v>1720</v>
      </c>
      <c r="K2665">
        <v>88</v>
      </c>
      <c r="L2665">
        <f>VLOOKUP(K2665,Sheet4!$A$2:$B$73,2,FALSE)</f>
        <v>560</v>
      </c>
      <c r="M2665" t="s">
        <v>2045</v>
      </c>
      <c r="N2665">
        <f t="shared" si="55"/>
        <v>190</v>
      </c>
      <c r="O2665" t="s">
        <v>2052</v>
      </c>
      <c r="P2665" t="s">
        <v>80</v>
      </c>
      <c r="Q2665" t="s">
        <v>80</v>
      </c>
      <c r="R2665">
        <v>780</v>
      </c>
      <c r="S2665" t="s">
        <v>79</v>
      </c>
      <c r="T2665" t="s">
        <v>82</v>
      </c>
      <c r="U2665" t="s">
        <v>82</v>
      </c>
      <c r="V2665">
        <v>4</v>
      </c>
    </row>
    <row r="2666" spans="1:22" ht="16.5" thickBot="1" x14ac:dyDescent="0.3">
      <c r="A2666" s="15"/>
      <c r="G2666" s="24"/>
      <c r="H2666" s="9" t="s">
        <v>2826</v>
      </c>
    </row>
    <row r="2667" spans="1:22" ht="16.5" thickBot="1" x14ac:dyDescent="0.3">
      <c r="A2667" s="15"/>
      <c r="G2667" s="24"/>
      <c r="H2667" s="9" t="s">
        <v>2827</v>
      </c>
    </row>
    <row r="2668" spans="1:22" ht="16.5" thickBot="1" x14ac:dyDescent="0.3">
      <c r="A2668" s="15">
        <v>47748</v>
      </c>
      <c r="B2668" s="16" t="s">
        <v>1705</v>
      </c>
      <c r="C2668" s="16" t="s">
        <v>2549</v>
      </c>
      <c r="D2668" s="16">
        <v>245</v>
      </c>
      <c r="E2668" s="16">
        <v>35</v>
      </c>
      <c r="F2668" s="16">
        <v>20</v>
      </c>
      <c r="G2668" s="24" t="s">
        <v>2550</v>
      </c>
      <c r="I2668" t="s">
        <v>1718</v>
      </c>
      <c r="J2668" t="s">
        <v>1996</v>
      </c>
      <c r="K2668">
        <v>95</v>
      </c>
      <c r="L2668">
        <f>VLOOKUP(K2668,Sheet4!$A$2:$B$73,2,FALSE)</f>
        <v>690</v>
      </c>
      <c r="M2668" t="s">
        <v>2040</v>
      </c>
      <c r="N2668">
        <f t="shared" si="55"/>
        <v>300</v>
      </c>
      <c r="O2668" t="s">
        <v>2052</v>
      </c>
      <c r="P2668" t="s">
        <v>2067</v>
      </c>
      <c r="Q2668" t="s">
        <v>80</v>
      </c>
      <c r="R2668">
        <v>400</v>
      </c>
      <c r="S2668" t="s">
        <v>79</v>
      </c>
      <c r="T2668" t="s">
        <v>82</v>
      </c>
      <c r="U2668" t="s">
        <v>82</v>
      </c>
      <c r="V2668" t="s">
        <v>2050</v>
      </c>
    </row>
    <row r="2669" spans="1:22" ht="16.5" thickBot="1" x14ac:dyDescent="0.3">
      <c r="A2669" s="15">
        <v>30639</v>
      </c>
      <c r="B2669" s="16" t="s">
        <v>1706</v>
      </c>
      <c r="C2669" s="16" t="s">
        <v>2459</v>
      </c>
      <c r="D2669" s="16">
        <v>255</v>
      </c>
      <c r="E2669" s="16">
        <v>85</v>
      </c>
      <c r="F2669" s="16">
        <v>16</v>
      </c>
      <c r="G2669" s="24" t="s">
        <v>2433</v>
      </c>
      <c r="H2669" s="9" t="s">
        <v>2626</v>
      </c>
      <c r="I2669" t="s">
        <v>77</v>
      </c>
      <c r="J2669" t="s">
        <v>84</v>
      </c>
      <c r="K2669" t="s">
        <v>2004</v>
      </c>
      <c r="L2669" t="s">
        <v>2091</v>
      </c>
      <c r="M2669" t="s">
        <v>2039</v>
      </c>
      <c r="N2669">
        <f t="shared" si="55"/>
        <v>160</v>
      </c>
      <c r="O2669" t="s">
        <v>2053</v>
      </c>
      <c r="P2669" t="s">
        <v>2081</v>
      </c>
      <c r="Q2669" t="s">
        <v>2081</v>
      </c>
      <c r="R2669" t="s">
        <v>2081</v>
      </c>
      <c r="S2669" t="s">
        <v>2638</v>
      </c>
      <c r="T2669" t="s">
        <v>82</v>
      </c>
      <c r="U2669" t="s">
        <v>82</v>
      </c>
      <c r="V2669">
        <v>10</v>
      </c>
    </row>
    <row r="2670" spans="1:22" ht="16.5" thickBot="1" x14ac:dyDescent="0.3">
      <c r="A2670" s="15"/>
      <c r="G2670" s="24"/>
      <c r="H2670" s="9" t="s">
        <v>2627</v>
      </c>
    </row>
    <row r="2671" spans="1:22" ht="16.5" thickBot="1" x14ac:dyDescent="0.3">
      <c r="A2671" s="15"/>
      <c r="G2671" s="24"/>
      <c r="H2671" s="9" t="s">
        <v>2628</v>
      </c>
    </row>
    <row r="2672" spans="1:22" ht="16.5" thickBot="1" x14ac:dyDescent="0.3">
      <c r="A2672" s="15">
        <v>53580</v>
      </c>
      <c r="B2672" s="16" t="s">
        <v>1706</v>
      </c>
      <c r="C2672" s="16" t="s">
        <v>2456</v>
      </c>
      <c r="D2672" s="16">
        <v>235</v>
      </c>
      <c r="E2672" s="16">
        <v>40</v>
      </c>
      <c r="F2672" s="16">
        <v>17</v>
      </c>
      <c r="G2672" s="24" t="s">
        <v>2423</v>
      </c>
      <c r="H2672" s="9" t="s">
        <v>2611</v>
      </c>
      <c r="I2672" t="s">
        <v>1718</v>
      </c>
      <c r="J2672" t="s">
        <v>1719</v>
      </c>
      <c r="K2672">
        <v>94</v>
      </c>
      <c r="L2672">
        <f>VLOOKUP(K2672,Sheet4!$A$2:$B$73,2,FALSE)</f>
        <v>670</v>
      </c>
      <c r="M2672" t="s">
        <v>2040</v>
      </c>
      <c r="N2672">
        <f t="shared" si="55"/>
        <v>300</v>
      </c>
      <c r="O2672" t="s">
        <v>85</v>
      </c>
      <c r="P2672" t="s">
        <v>2067</v>
      </c>
      <c r="Q2672" t="s">
        <v>80</v>
      </c>
      <c r="R2672">
        <v>300</v>
      </c>
      <c r="S2672" t="s">
        <v>79</v>
      </c>
      <c r="T2672" t="s">
        <v>82</v>
      </c>
      <c r="U2672" t="s">
        <v>82</v>
      </c>
      <c r="V2672" t="s">
        <v>2050</v>
      </c>
    </row>
    <row r="2673" spans="1:22" ht="16.5" thickBot="1" x14ac:dyDescent="0.3">
      <c r="A2673" s="15"/>
      <c r="G2673" s="24"/>
      <c r="H2673" s="9" t="s">
        <v>2612</v>
      </c>
    </row>
    <row r="2674" spans="1:22" ht="16.5" thickBot="1" x14ac:dyDescent="0.3">
      <c r="A2674" s="15"/>
      <c r="G2674" s="24"/>
      <c r="H2674" s="9" t="s">
        <v>2613</v>
      </c>
    </row>
    <row r="2675" spans="1:22" ht="16.5" thickBot="1" x14ac:dyDescent="0.3">
      <c r="A2675" s="15">
        <v>65519</v>
      </c>
      <c r="B2675" s="16" t="s">
        <v>1705</v>
      </c>
      <c r="C2675" s="16" t="s">
        <v>2553</v>
      </c>
      <c r="D2675" s="16">
        <v>235</v>
      </c>
      <c r="E2675" s="16">
        <v>40</v>
      </c>
      <c r="F2675" s="16">
        <v>17</v>
      </c>
      <c r="G2675" s="24" t="s">
        <v>2554</v>
      </c>
      <c r="I2675" t="s">
        <v>1718</v>
      </c>
      <c r="J2675" t="s">
        <v>1996</v>
      </c>
      <c r="K2675">
        <v>90</v>
      </c>
      <c r="L2675">
        <f>VLOOKUP(K2675,Sheet4!$A$2:$B$73,2,FALSE)</f>
        <v>600</v>
      </c>
      <c r="M2675" t="s">
        <v>2040</v>
      </c>
      <c r="N2675">
        <f t="shared" si="55"/>
        <v>300</v>
      </c>
      <c r="O2675" t="s">
        <v>2052</v>
      </c>
      <c r="P2675" t="s">
        <v>2067</v>
      </c>
      <c r="Q2675" t="s">
        <v>80</v>
      </c>
      <c r="R2675">
        <v>220</v>
      </c>
      <c r="S2675" t="s">
        <v>79</v>
      </c>
      <c r="T2675" t="s">
        <v>82</v>
      </c>
      <c r="U2675" t="s">
        <v>82</v>
      </c>
      <c r="V2675" t="s">
        <v>2050</v>
      </c>
    </row>
    <row r="2676" spans="1:22" ht="16.5" thickBot="1" x14ac:dyDescent="0.3">
      <c r="A2676" s="15">
        <v>88189</v>
      </c>
      <c r="B2676" s="16" t="s">
        <v>1705</v>
      </c>
      <c r="C2676" s="16" t="s">
        <v>2553</v>
      </c>
      <c r="D2676" s="16">
        <v>295</v>
      </c>
      <c r="E2676" s="16">
        <v>30</v>
      </c>
      <c r="F2676" s="16">
        <v>19</v>
      </c>
      <c r="G2676" s="24" t="s">
        <v>2554</v>
      </c>
      <c r="I2676" t="s">
        <v>1718</v>
      </c>
      <c r="J2676" t="s">
        <v>1996</v>
      </c>
      <c r="K2676">
        <v>100</v>
      </c>
      <c r="L2676">
        <f>VLOOKUP(K2676,Sheet4!$A$2:$B$73,2,FALSE)</f>
        <v>800</v>
      </c>
      <c r="M2676" t="s">
        <v>2040</v>
      </c>
      <c r="N2676">
        <f t="shared" si="55"/>
        <v>300</v>
      </c>
      <c r="O2676" t="s">
        <v>85</v>
      </c>
      <c r="P2676" t="s">
        <v>2067</v>
      </c>
      <c r="Q2676" t="s">
        <v>80</v>
      </c>
      <c r="R2676">
        <v>220</v>
      </c>
      <c r="S2676" t="s">
        <v>79</v>
      </c>
      <c r="T2676" t="s">
        <v>82</v>
      </c>
      <c r="U2676" t="s">
        <v>82</v>
      </c>
      <c r="V2676" t="s">
        <v>2050</v>
      </c>
    </row>
    <row r="2677" spans="1:22" ht="16.5" thickBot="1" x14ac:dyDescent="0.3">
      <c r="A2677" s="15">
        <v>93822</v>
      </c>
      <c r="B2677" s="16" t="s">
        <v>1711</v>
      </c>
      <c r="C2677" s="16" t="s">
        <v>2592</v>
      </c>
      <c r="D2677" s="16">
        <v>225</v>
      </c>
      <c r="E2677" s="16">
        <v>75</v>
      </c>
      <c r="F2677" s="16">
        <v>16</v>
      </c>
      <c r="G2677" s="24" t="s">
        <v>2593</v>
      </c>
      <c r="I2677" t="s">
        <v>77</v>
      </c>
      <c r="J2677" t="s">
        <v>1719</v>
      </c>
      <c r="K2677" t="s">
        <v>2006</v>
      </c>
      <c r="L2677" t="s">
        <v>2120</v>
      </c>
      <c r="M2677" t="s">
        <v>2039</v>
      </c>
      <c r="N2677">
        <f t="shared" si="55"/>
        <v>160</v>
      </c>
      <c r="O2677" t="s">
        <v>2053</v>
      </c>
      <c r="P2677" t="s">
        <v>2081</v>
      </c>
      <c r="Q2677" t="s">
        <v>2081</v>
      </c>
      <c r="R2677" t="s">
        <v>2081</v>
      </c>
      <c r="S2677" t="s">
        <v>2643</v>
      </c>
      <c r="T2677" t="s">
        <v>82</v>
      </c>
      <c r="U2677" t="s">
        <v>82</v>
      </c>
      <c r="V2677">
        <v>10</v>
      </c>
    </row>
    <row r="2678" spans="1:22" ht="16.5" thickBot="1" x14ac:dyDescent="0.3">
      <c r="A2678" s="15"/>
      <c r="G2678" s="24"/>
    </row>
    <row r="2679" spans="1:22" ht="16.5" thickBot="1" x14ac:dyDescent="0.3">
      <c r="A2679" s="15"/>
      <c r="G2679" s="24"/>
    </row>
    <row r="2680" spans="1:22" ht="16.5" thickBot="1" x14ac:dyDescent="0.3">
      <c r="A2680" s="15" t="s">
        <v>1392</v>
      </c>
      <c r="B2680" s="16" t="s">
        <v>1697</v>
      </c>
      <c r="C2680" s="16" t="s">
        <v>1851</v>
      </c>
      <c r="D2680" s="16">
        <v>235</v>
      </c>
      <c r="E2680" s="16">
        <v>60</v>
      </c>
      <c r="F2680" s="16">
        <v>16</v>
      </c>
      <c r="G2680" s="24" t="s">
        <v>2181</v>
      </c>
      <c r="H2680" s="9" t="s">
        <v>2828</v>
      </c>
      <c r="I2680" t="s">
        <v>1718</v>
      </c>
      <c r="J2680" t="s">
        <v>1720</v>
      </c>
      <c r="K2680">
        <v>100</v>
      </c>
      <c r="L2680">
        <f>VLOOKUP(K2680,Sheet4!$A$2:$B$73,2,FALSE)</f>
        <v>800</v>
      </c>
      <c r="M2680" t="s">
        <v>2042</v>
      </c>
      <c r="N2680">
        <f t="shared" si="55"/>
        <v>240</v>
      </c>
      <c r="O2680" t="s">
        <v>2052</v>
      </c>
      <c r="P2680" t="s">
        <v>80</v>
      </c>
      <c r="Q2680" t="s">
        <v>80</v>
      </c>
      <c r="R2680">
        <v>580</v>
      </c>
      <c r="S2680" t="s">
        <v>79</v>
      </c>
      <c r="T2680" t="s">
        <v>82</v>
      </c>
      <c r="U2680" t="s">
        <v>82</v>
      </c>
      <c r="V2680">
        <v>4</v>
      </c>
    </row>
    <row r="2681" spans="1:22" ht="16.5" thickBot="1" x14ac:dyDescent="0.3">
      <c r="A2681" s="15"/>
      <c r="G2681" s="24"/>
      <c r="H2681" s="9" t="s">
        <v>2829</v>
      </c>
    </row>
    <row r="2682" spans="1:22" ht="16.5" thickBot="1" x14ac:dyDescent="0.3">
      <c r="A2682" s="15"/>
      <c r="G2682" s="24"/>
      <c r="H2682" s="9" t="s">
        <v>2830</v>
      </c>
    </row>
    <row r="2683" spans="1:22" ht="16.5" thickBot="1" x14ac:dyDescent="0.3">
      <c r="A2683" s="15" t="s">
        <v>1393</v>
      </c>
      <c r="B2683" s="16" t="s">
        <v>1700</v>
      </c>
      <c r="C2683" s="16" t="s">
        <v>1961</v>
      </c>
      <c r="D2683" s="16">
        <v>265</v>
      </c>
      <c r="E2683" s="16">
        <v>45</v>
      </c>
      <c r="F2683" s="16">
        <v>20</v>
      </c>
      <c r="G2683" s="24" t="s">
        <v>2219</v>
      </c>
      <c r="I2683" t="s">
        <v>77</v>
      </c>
      <c r="J2683" t="s">
        <v>1719</v>
      </c>
      <c r="K2683">
        <v>108</v>
      </c>
      <c r="L2683">
        <f>VLOOKUP(K2683,Sheet4!$A$2:$B$73,2,FALSE)</f>
        <v>1000</v>
      </c>
      <c r="M2683" t="s">
        <v>2040</v>
      </c>
      <c r="N2683">
        <f t="shared" si="55"/>
        <v>300</v>
      </c>
      <c r="O2683" t="s">
        <v>85</v>
      </c>
      <c r="P2683" t="s">
        <v>2067</v>
      </c>
      <c r="Q2683" t="s">
        <v>80</v>
      </c>
      <c r="R2683">
        <v>220</v>
      </c>
      <c r="S2683" t="s">
        <v>79</v>
      </c>
      <c r="T2683" t="s">
        <v>2051</v>
      </c>
      <c r="U2683" t="s">
        <v>82</v>
      </c>
      <c r="V2683" t="s">
        <v>2050</v>
      </c>
    </row>
    <row r="2684" spans="1:22" ht="16.5" thickBot="1" x14ac:dyDescent="0.3">
      <c r="A2684" s="15" t="s">
        <v>1629</v>
      </c>
      <c r="B2684" s="16" t="s">
        <v>75</v>
      </c>
      <c r="C2684" s="16" t="s">
        <v>1922</v>
      </c>
      <c r="D2684" s="16">
        <v>225</v>
      </c>
      <c r="E2684" s="16">
        <v>60</v>
      </c>
      <c r="F2684" s="16">
        <v>16</v>
      </c>
      <c r="G2684" s="24" t="s">
        <v>2248</v>
      </c>
      <c r="I2684" t="s">
        <v>1718</v>
      </c>
      <c r="J2684" t="s">
        <v>1719</v>
      </c>
      <c r="K2684">
        <v>98</v>
      </c>
      <c r="L2684">
        <f>VLOOKUP(K2684,Sheet4!$A$2:$B$73,2,FALSE)</f>
        <v>750</v>
      </c>
      <c r="M2684" t="s">
        <v>2041</v>
      </c>
      <c r="N2684">
        <f t="shared" si="55"/>
        <v>210</v>
      </c>
      <c r="O2684" t="s">
        <v>2052</v>
      </c>
      <c r="P2684" t="s">
        <v>80</v>
      </c>
      <c r="Q2684" t="s">
        <v>81</v>
      </c>
      <c r="R2684">
        <v>740</v>
      </c>
      <c r="S2684" t="s">
        <v>79</v>
      </c>
      <c r="T2684" t="s">
        <v>82</v>
      </c>
      <c r="U2684" t="s">
        <v>82</v>
      </c>
      <c r="V2684" t="s">
        <v>2050</v>
      </c>
    </row>
    <row r="2685" spans="1:22" ht="16.5" thickBot="1" x14ac:dyDescent="0.3">
      <c r="A2685" s="15" t="s">
        <v>1395</v>
      </c>
      <c r="B2685" s="16" t="s">
        <v>1700</v>
      </c>
      <c r="C2685" s="16" t="s">
        <v>1731</v>
      </c>
      <c r="D2685" s="16">
        <v>275</v>
      </c>
      <c r="E2685" s="16">
        <v>45</v>
      </c>
      <c r="F2685" s="16">
        <v>18</v>
      </c>
      <c r="G2685" s="24" t="s">
        <v>2219</v>
      </c>
      <c r="I2685" t="s">
        <v>1718</v>
      </c>
      <c r="J2685" t="s">
        <v>1719</v>
      </c>
      <c r="K2685">
        <v>103</v>
      </c>
      <c r="L2685">
        <f>VLOOKUP(K2685,Sheet4!$A$2:$B$73,2,FALSE)</f>
        <v>875</v>
      </c>
      <c r="M2685" t="s">
        <v>2040</v>
      </c>
      <c r="N2685">
        <f t="shared" si="55"/>
        <v>300</v>
      </c>
      <c r="O2685" t="s">
        <v>2052</v>
      </c>
      <c r="P2685" t="s">
        <v>2067</v>
      </c>
      <c r="Q2685" t="s">
        <v>80</v>
      </c>
      <c r="R2685">
        <v>220</v>
      </c>
      <c r="S2685" t="s">
        <v>79</v>
      </c>
      <c r="T2685" t="s">
        <v>2051</v>
      </c>
      <c r="U2685" t="s">
        <v>82</v>
      </c>
      <c r="V2685" t="s">
        <v>2050</v>
      </c>
    </row>
    <row r="2686" spans="1:22" ht="16.5" thickBot="1" x14ac:dyDescent="0.3">
      <c r="A2686" s="15" t="s">
        <v>1396</v>
      </c>
      <c r="B2686" s="16" t="s">
        <v>1700</v>
      </c>
      <c r="C2686" s="16" t="s">
        <v>1914</v>
      </c>
      <c r="D2686" s="16">
        <v>225</v>
      </c>
      <c r="E2686" s="16">
        <v>35</v>
      </c>
      <c r="F2686" s="16">
        <v>19</v>
      </c>
      <c r="G2686" s="24" t="s">
        <v>2219</v>
      </c>
      <c r="I2686" t="s">
        <v>1718</v>
      </c>
      <c r="J2686" t="s">
        <v>1719</v>
      </c>
      <c r="K2686">
        <v>88</v>
      </c>
      <c r="L2686">
        <f>VLOOKUP(K2686,Sheet4!$A$2:$B$73,2,FALSE)</f>
        <v>560</v>
      </c>
      <c r="M2686" t="s">
        <v>2040</v>
      </c>
      <c r="N2686">
        <f t="shared" si="55"/>
        <v>300</v>
      </c>
      <c r="O2686" t="s">
        <v>85</v>
      </c>
      <c r="P2686" t="s">
        <v>2067</v>
      </c>
      <c r="Q2686" t="s">
        <v>80</v>
      </c>
      <c r="R2686">
        <v>220</v>
      </c>
      <c r="S2686" t="s">
        <v>79</v>
      </c>
      <c r="T2686" t="s">
        <v>2051</v>
      </c>
      <c r="U2686" t="s">
        <v>82</v>
      </c>
      <c r="V2686" t="s">
        <v>2050</v>
      </c>
    </row>
    <row r="2687" spans="1:22" ht="16.5" thickBot="1" x14ac:dyDescent="0.3">
      <c r="A2687" s="15" t="s">
        <v>1397</v>
      </c>
      <c r="B2687" s="16" t="s">
        <v>1700</v>
      </c>
      <c r="C2687" s="16" t="s">
        <v>1732</v>
      </c>
      <c r="D2687" s="16">
        <v>225</v>
      </c>
      <c r="E2687" s="16">
        <v>60</v>
      </c>
      <c r="F2687" s="16">
        <v>17</v>
      </c>
      <c r="G2687" s="24" t="s">
        <v>2211</v>
      </c>
      <c r="I2687" t="s">
        <v>1718</v>
      </c>
      <c r="J2687" t="s">
        <v>1720</v>
      </c>
      <c r="K2687">
        <v>99</v>
      </c>
      <c r="L2687">
        <f>VLOOKUP(K2687,Sheet4!$A$2:$B$73,2,FALSE)</f>
        <v>775</v>
      </c>
      <c r="M2687" t="s">
        <v>2041</v>
      </c>
      <c r="N2687">
        <f t="shared" si="55"/>
        <v>210</v>
      </c>
      <c r="O2687" t="s">
        <v>2052</v>
      </c>
      <c r="P2687" t="s">
        <v>2067</v>
      </c>
      <c r="Q2687" t="s">
        <v>80</v>
      </c>
      <c r="R2687">
        <v>260</v>
      </c>
      <c r="S2687" t="s">
        <v>79</v>
      </c>
      <c r="T2687" t="s">
        <v>82</v>
      </c>
      <c r="U2687" t="s">
        <v>82</v>
      </c>
      <c r="V2687" t="s">
        <v>2050</v>
      </c>
    </row>
    <row r="2688" spans="1:22" ht="16.5" thickBot="1" x14ac:dyDescent="0.3">
      <c r="A2688" s="15"/>
      <c r="G2688" s="24"/>
    </row>
    <row r="2689" spans="1:22" ht="16.5" thickBot="1" x14ac:dyDescent="0.3">
      <c r="A2689" s="15"/>
      <c r="G2689" s="24"/>
    </row>
    <row r="2690" spans="1:22" ht="16.5" thickBot="1" x14ac:dyDescent="0.3">
      <c r="A2690" s="15" t="s">
        <v>1398</v>
      </c>
      <c r="B2690" s="16" t="s">
        <v>1700</v>
      </c>
      <c r="C2690" s="16" t="s">
        <v>1732</v>
      </c>
      <c r="D2690" s="16">
        <v>225</v>
      </c>
      <c r="E2690" s="16">
        <v>55</v>
      </c>
      <c r="F2690" s="16">
        <v>16</v>
      </c>
      <c r="G2690" s="24" t="s">
        <v>2211</v>
      </c>
      <c r="I2690" t="s">
        <v>1718</v>
      </c>
      <c r="J2690" t="s">
        <v>1720</v>
      </c>
      <c r="K2690">
        <v>99</v>
      </c>
      <c r="L2690">
        <f>VLOOKUP(K2690,Sheet4!$A$2:$B$73,2,FALSE)</f>
        <v>775</v>
      </c>
      <c r="M2690" t="s">
        <v>2040</v>
      </c>
      <c r="N2690">
        <f t="shared" si="55"/>
        <v>300</v>
      </c>
      <c r="O2690" t="s">
        <v>85</v>
      </c>
      <c r="P2690" t="s">
        <v>2067</v>
      </c>
      <c r="Q2690" t="s">
        <v>80</v>
      </c>
      <c r="R2690">
        <v>260</v>
      </c>
      <c r="S2690" t="s">
        <v>79</v>
      </c>
      <c r="T2690" t="s">
        <v>2051</v>
      </c>
      <c r="U2690" t="s">
        <v>82</v>
      </c>
      <c r="V2690" t="s">
        <v>2050</v>
      </c>
    </row>
    <row r="2691" spans="1:22" ht="16.5" thickBot="1" x14ac:dyDescent="0.3">
      <c r="A2691" s="15"/>
      <c r="G2691" s="24"/>
    </row>
    <row r="2692" spans="1:22" ht="16.5" thickBot="1" x14ac:dyDescent="0.3">
      <c r="A2692" s="15"/>
      <c r="G2692" s="24"/>
    </row>
    <row r="2693" spans="1:22" ht="16.5" thickBot="1" x14ac:dyDescent="0.3">
      <c r="A2693" s="15" t="s">
        <v>1399</v>
      </c>
      <c r="B2693" s="16" t="s">
        <v>1700</v>
      </c>
      <c r="C2693" s="16" t="s">
        <v>1731</v>
      </c>
      <c r="D2693" s="16">
        <v>265</v>
      </c>
      <c r="E2693" s="16">
        <v>35</v>
      </c>
      <c r="F2693" s="16">
        <v>18</v>
      </c>
      <c r="G2693" s="24" t="s">
        <v>2219</v>
      </c>
      <c r="I2693" t="s">
        <v>1718</v>
      </c>
      <c r="J2693" t="s">
        <v>1719</v>
      </c>
      <c r="K2693">
        <v>97</v>
      </c>
      <c r="L2693">
        <f>VLOOKUP(K2693,Sheet4!$A$2:$B$73,2,FALSE)</f>
        <v>730</v>
      </c>
      <c r="M2693" t="s">
        <v>2040</v>
      </c>
      <c r="N2693">
        <f t="shared" si="55"/>
        <v>300</v>
      </c>
      <c r="O2693" t="s">
        <v>85</v>
      </c>
      <c r="P2693" t="s">
        <v>2067</v>
      </c>
      <c r="Q2693" t="s">
        <v>80</v>
      </c>
      <c r="R2693">
        <v>220</v>
      </c>
      <c r="S2693" t="s">
        <v>79</v>
      </c>
      <c r="T2693" t="s">
        <v>2051</v>
      </c>
      <c r="U2693" t="s">
        <v>82</v>
      </c>
      <c r="V2693" t="s">
        <v>2050</v>
      </c>
    </row>
    <row r="2694" spans="1:22" ht="16.5" thickBot="1" x14ac:dyDescent="0.3">
      <c r="A2694" s="15" t="s">
        <v>1400</v>
      </c>
      <c r="B2694" s="16" t="s">
        <v>1701</v>
      </c>
      <c r="C2694" s="16" t="s">
        <v>1944</v>
      </c>
      <c r="D2694" s="16">
        <v>275</v>
      </c>
      <c r="E2694" s="16">
        <v>70</v>
      </c>
      <c r="F2694" s="16">
        <v>18</v>
      </c>
      <c r="G2694" s="24" t="s">
        <v>2358</v>
      </c>
      <c r="I2694" t="s">
        <v>77</v>
      </c>
      <c r="J2694" t="s">
        <v>1719</v>
      </c>
      <c r="K2694" t="s">
        <v>2017</v>
      </c>
      <c r="L2694" t="s">
        <v>2128</v>
      </c>
      <c r="M2694" t="s">
        <v>78</v>
      </c>
      <c r="N2694">
        <f t="shared" si="55"/>
        <v>180</v>
      </c>
      <c r="O2694" t="s">
        <v>2053</v>
      </c>
      <c r="P2694" t="s">
        <v>2081</v>
      </c>
      <c r="Q2694" t="s">
        <v>2081</v>
      </c>
      <c r="R2694" t="s">
        <v>2081</v>
      </c>
      <c r="S2694" t="s">
        <v>79</v>
      </c>
      <c r="T2694" t="s">
        <v>82</v>
      </c>
      <c r="U2694" t="s">
        <v>82</v>
      </c>
      <c r="V2694">
        <v>10</v>
      </c>
    </row>
    <row r="2695" spans="1:22" ht="16.5" thickBot="1" x14ac:dyDescent="0.3">
      <c r="A2695" s="15" t="s">
        <v>1401</v>
      </c>
      <c r="B2695" s="16" t="s">
        <v>1700</v>
      </c>
      <c r="C2695" s="16" t="s">
        <v>1731</v>
      </c>
      <c r="D2695" s="16">
        <v>245</v>
      </c>
      <c r="E2695" s="16">
        <v>35</v>
      </c>
      <c r="F2695" s="16">
        <v>20</v>
      </c>
      <c r="G2695" s="24" t="s">
        <v>2219</v>
      </c>
      <c r="I2695" t="s">
        <v>1718</v>
      </c>
      <c r="J2695" t="s">
        <v>1719</v>
      </c>
      <c r="K2695">
        <v>91</v>
      </c>
      <c r="L2695">
        <f>VLOOKUP(K2695,Sheet4!$A$2:$B$73,2,FALSE)</f>
        <v>615</v>
      </c>
      <c r="M2695" t="s">
        <v>2040</v>
      </c>
      <c r="N2695">
        <f t="shared" si="55"/>
        <v>300</v>
      </c>
      <c r="O2695" t="s">
        <v>2052</v>
      </c>
      <c r="P2695" t="s">
        <v>2067</v>
      </c>
      <c r="Q2695" t="s">
        <v>80</v>
      </c>
      <c r="R2695">
        <v>220</v>
      </c>
      <c r="S2695" t="s">
        <v>79</v>
      </c>
      <c r="T2695" t="s">
        <v>2051</v>
      </c>
      <c r="U2695" t="s">
        <v>82</v>
      </c>
      <c r="V2695" t="s">
        <v>2050</v>
      </c>
    </row>
    <row r="2696" spans="1:22" ht="16.5" thickBot="1" x14ac:dyDescent="0.3">
      <c r="A2696" s="15" t="s">
        <v>1402</v>
      </c>
      <c r="B2696" s="16" t="s">
        <v>1700</v>
      </c>
      <c r="C2696" s="16" t="s">
        <v>1790</v>
      </c>
      <c r="D2696" s="16">
        <v>255</v>
      </c>
      <c r="E2696" s="16">
        <v>60</v>
      </c>
      <c r="F2696" s="16">
        <v>18</v>
      </c>
      <c r="G2696" s="24" t="s">
        <v>2234</v>
      </c>
      <c r="I2696" t="s">
        <v>77</v>
      </c>
      <c r="J2696" t="s">
        <v>1719</v>
      </c>
      <c r="K2696">
        <v>112</v>
      </c>
      <c r="L2696">
        <f>VLOOKUP(K2696,Sheet4!$A$2:$B$73,2,FALSE)</f>
        <v>1120</v>
      </c>
      <c r="M2696" t="s">
        <v>2041</v>
      </c>
      <c r="N2696">
        <f t="shared" si="55"/>
        <v>210</v>
      </c>
      <c r="O2696" t="s">
        <v>85</v>
      </c>
      <c r="P2696" t="s">
        <v>80</v>
      </c>
      <c r="Q2696" t="s">
        <v>80</v>
      </c>
      <c r="R2696">
        <v>600</v>
      </c>
      <c r="S2696" t="s">
        <v>79</v>
      </c>
      <c r="T2696" t="s">
        <v>82</v>
      </c>
      <c r="U2696" t="s">
        <v>82</v>
      </c>
      <c r="V2696" t="s">
        <v>2050</v>
      </c>
    </row>
    <row r="2697" spans="1:22" ht="16.5" thickBot="1" x14ac:dyDescent="0.3">
      <c r="A2697" s="15">
        <v>34949</v>
      </c>
      <c r="B2697" s="16" t="s">
        <v>1706</v>
      </c>
      <c r="C2697" s="16" t="s">
        <v>2457</v>
      </c>
      <c r="D2697" s="16">
        <v>235</v>
      </c>
      <c r="E2697" s="16">
        <v>75</v>
      </c>
      <c r="F2697" s="16">
        <v>17</v>
      </c>
      <c r="G2697" s="24" t="s">
        <v>2431</v>
      </c>
      <c r="H2697" s="9" t="s">
        <v>2617</v>
      </c>
      <c r="I2697" t="s">
        <v>77</v>
      </c>
      <c r="J2697" t="s">
        <v>1720</v>
      </c>
      <c r="K2697">
        <v>108</v>
      </c>
      <c r="L2697">
        <f>VLOOKUP(K2697,Sheet4!$A$2:$B$73,2,FALSE)</f>
        <v>1000</v>
      </c>
      <c r="M2697" t="s">
        <v>2045</v>
      </c>
      <c r="N2697">
        <f t="shared" si="55"/>
        <v>190</v>
      </c>
      <c r="O2697" t="s">
        <v>2052</v>
      </c>
      <c r="P2697" t="s">
        <v>80</v>
      </c>
      <c r="Q2697" t="s">
        <v>81</v>
      </c>
      <c r="R2697">
        <v>580</v>
      </c>
      <c r="S2697" t="s">
        <v>79</v>
      </c>
      <c r="T2697" t="s">
        <v>82</v>
      </c>
      <c r="U2697" t="s">
        <v>82</v>
      </c>
      <c r="V2697" t="s">
        <v>2050</v>
      </c>
    </row>
    <row r="2698" spans="1:22" ht="16.5" thickBot="1" x14ac:dyDescent="0.3">
      <c r="A2698" s="15"/>
      <c r="G2698" s="24"/>
      <c r="H2698" s="9" t="s">
        <v>2618</v>
      </c>
    </row>
    <row r="2699" spans="1:22" ht="16.5" thickBot="1" x14ac:dyDescent="0.3">
      <c r="A2699" s="15"/>
      <c r="G2699" s="24"/>
      <c r="H2699" s="9" t="s">
        <v>2619</v>
      </c>
    </row>
    <row r="2700" spans="1:22" ht="16.5" thickBot="1" x14ac:dyDescent="0.3">
      <c r="A2700" s="15">
        <v>24970</v>
      </c>
      <c r="B2700" s="16" t="s">
        <v>1706</v>
      </c>
      <c r="C2700" s="16" t="s">
        <v>2459</v>
      </c>
      <c r="D2700" s="16">
        <v>315</v>
      </c>
      <c r="E2700" s="16">
        <v>75</v>
      </c>
      <c r="F2700" s="16">
        <v>16</v>
      </c>
      <c r="G2700" s="24" t="s">
        <v>2433</v>
      </c>
      <c r="H2700" s="9" t="s">
        <v>2626</v>
      </c>
      <c r="I2700" t="s">
        <v>77</v>
      </c>
      <c r="J2700" t="s">
        <v>84</v>
      </c>
      <c r="K2700">
        <v>121</v>
      </c>
      <c r="L2700">
        <f>VLOOKUP(K2700,Sheet4!$A$2:$B$73,2,FALSE)</f>
        <v>1450</v>
      </c>
      <c r="M2700" t="s">
        <v>2039</v>
      </c>
      <c r="N2700">
        <f t="shared" si="55"/>
        <v>160</v>
      </c>
      <c r="O2700" t="s">
        <v>2055</v>
      </c>
      <c r="P2700" t="s">
        <v>2081</v>
      </c>
      <c r="Q2700" t="s">
        <v>2081</v>
      </c>
      <c r="R2700" t="s">
        <v>2081</v>
      </c>
      <c r="S2700" t="s">
        <v>2638</v>
      </c>
      <c r="T2700" t="s">
        <v>82</v>
      </c>
      <c r="U2700" t="s">
        <v>82</v>
      </c>
      <c r="V2700">
        <v>8</v>
      </c>
    </row>
    <row r="2701" spans="1:22" ht="16.5" thickBot="1" x14ac:dyDescent="0.3">
      <c r="A2701" s="15"/>
      <c r="G2701" s="24"/>
      <c r="H2701" s="9" t="s">
        <v>2627</v>
      </c>
    </row>
    <row r="2702" spans="1:22" ht="16.5" thickBot="1" x14ac:dyDescent="0.3">
      <c r="A2702" s="15"/>
      <c r="G2702" s="24"/>
      <c r="H2702" s="9" t="s">
        <v>2628</v>
      </c>
    </row>
    <row r="2703" spans="1:22" ht="16.5" thickBot="1" x14ac:dyDescent="0.3">
      <c r="A2703" s="15">
        <v>25271</v>
      </c>
      <c r="B2703" s="16" t="s">
        <v>1706</v>
      </c>
      <c r="C2703" s="16" t="s">
        <v>2448</v>
      </c>
      <c r="D2703" s="16">
        <v>325</v>
      </c>
      <c r="E2703" s="16">
        <v>60</v>
      </c>
      <c r="F2703" s="16">
        <v>22</v>
      </c>
      <c r="G2703" s="24" t="s">
        <v>2404</v>
      </c>
      <c r="H2703" s="9" t="s">
        <v>2409</v>
      </c>
      <c r="I2703" t="s">
        <v>77</v>
      </c>
      <c r="J2703" t="s">
        <v>1719</v>
      </c>
      <c r="K2703">
        <v>123</v>
      </c>
      <c r="L2703">
        <f>VLOOKUP(K2703,Sheet4!$A$2:$B$73,2,FALSE)</f>
        <v>1550</v>
      </c>
      <c r="M2703" t="s">
        <v>78</v>
      </c>
      <c r="N2703">
        <f t="shared" si="55"/>
        <v>180</v>
      </c>
      <c r="O2703" t="s">
        <v>2055</v>
      </c>
      <c r="P2703" t="s">
        <v>2081</v>
      </c>
      <c r="Q2703" t="s">
        <v>2081</v>
      </c>
      <c r="R2703" t="s">
        <v>2081</v>
      </c>
      <c r="S2703" t="s">
        <v>79</v>
      </c>
      <c r="T2703" t="s">
        <v>82</v>
      </c>
      <c r="U2703" t="s">
        <v>82</v>
      </c>
      <c r="V2703">
        <v>8</v>
      </c>
    </row>
    <row r="2704" spans="1:22" ht="16.5" thickBot="1" x14ac:dyDescent="0.3">
      <c r="A2704" s="15"/>
      <c r="G2704" s="24"/>
      <c r="H2704" s="14" t="s">
        <v>2410</v>
      </c>
    </row>
    <row r="2705" spans="1:22" ht="16.5" thickBot="1" x14ac:dyDescent="0.3">
      <c r="A2705" s="15"/>
      <c r="G2705" s="24"/>
      <c r="H2705" s="14" t="s">
        <v>2411</v>
      </c>
    </row>
    <row r="2706" spans="1:22" ht="16.5" thickBot="1" x14ac:dyDescent="0.3">
      <c r="A2706" s="15">
        <v>60480</v>
      </c>
      <c r="B2706" s="16" t="s">
        <v>1705</v>
      </c>
      <c r="C2706" s="16" t="s">
        <v>2551</v>
      </c>
      <c r="D2706" s="16">
        <v>265</v>
      </c>
      <c r="E2706" s="16">
        <v>35</v>
      </c>
      <c r="F2706" s="16">
        <v>18</v>
      </c>
      <c r="G2706" s="24" t="s">
        <v>2552</v>
      </c>
      <c r="I2706" t="s">
        <v>1718</v>
      </c>
      <c r="J2706" t="s">
        <v>1996</v>
      </c>
      <c r="K2706">
        <v>93</v>
      </c>
      <c r="L2706">
        <f>VLOOKUP(K2706,Sheet4!$A$2:$B$73,2,FALSE)</f>
        <v>650</v>
      </c>
      <c r="M2706" t="s">
        <v>2040</v>
      </c>
      <c r="N2706">
        <f t="shared" ref="N2706:N2753" si="56">IF(M2706="L",120,IF(M2706="M", 130, IF(M2706="N",140, IF(M2706="P",150,IF(M2706="Q",160,IF(M2706="R",170,IF(M2706="S",180,IF(M2706="T",190,IF(M2706="H",210, IF(M2706="V",240,IF(M2706="W",270,IF(M2706="Y",300,"error"))))))))))))</f>
        <v>300</v>
      </c>
      <c r="O2706" t="s">
        <v>2052</v>
      </c>
      <c r="P2706" t="s">
        <v>2067</v>
      </c>
      <c r="Q2706" t="s">
        <v>80</v>
      </c>
      <c r="R2706">
        <v>80</v>
      </c>
      <c r="S2706" t="s">
        <v>79</v>
      </c>
      <c r="T2706" t="s">
        <v>82</v>
      </c>
      <c r="U2706" t="s">
        <v>82</v>
      </c>
      <c r="V2706" t="s">
        <v>2050</v>
      </c>
    </row>
    <row r="2707" spans="1:22" ht="16.5" thickBot="1" x14ac:dyDescent="0.3">
      <c r="A2707" s="15" t="s">
        <v>1403</v>
      </c>
      <c r="B2707" s="16" t="s">
        <v>1697</v>
      </c>
      <c r="C2707" s="16" t="s">
        <v>1766</v>
      </c>
      <c r="D2707" s="16">
        <v>265</v>
      </c>
      <c r="E2707" s="16">
        <v>75</v>
      </c>
      <c r="F2707" s="16">
        <v>16</v>
      </c>
      <c r="G2707" s="24" t="s">
        <v>2191</v>
      </c>
      <c r="H2707" s="9" t="s">
        <v>2849</v>
      </c>
      <c r="I2707" t="s">
        <v>77</v>
      </c>
      <c r="J2707" t="s">
        <v>84</v>
      </c>
      <c r="K2707" t="s">
        <v>2004</v>
      </c>
      <c r="L2707" t="s">
        <v>2091</v>
      </c>
      <c r="M2707" t="s">
        <v>2044</v>
      </c>
      <c r="N2707">
        <f t="shared" si="56"/>
        <v>170</v>
      </c>
      <c r="O2707" t="s">
        <v>2053</v>
      </c>
      <c r="P2707" t="s">
        <v>2081</v>
      </c>
      <c r="Q2707" t="s">
        <v>2081</v>
      </c>
      <c r="R2707" t="s">
        <v>2081</v>
      </c>
      <c r="S2707" t="s">
        <v>79</v>
      </c>
      <c r="T2707" t="s">
        <v>82</v>
      </c>
      <c r="U2707" t="s">
        <v>82</v>
      </c>
      <c r="V2707">
        <v>10</v>
      </c>
    </row>
    <row r="2708" spans="1:22" ht="16.5" thickBot="1" x14ac:dyDescent="0.3">
      <c r="A2708" s="15"/>
      <c r="G2708" s="24"/>
      <c r="H2708" s="9" t="s">
        <v>2850</v>
      </c>
    </row>
    <row r="2709" spans="1:22" ht="16.5" thickBot="1" x14ac:dyDescent="0.3">
      <c r="A2709" s="15"/>
      <c r="G2709" s="24"/>
      <c r="H2709" s="9" t="s">
        <v>2851</v>
      </c>
    </row>
    <row r="2710" spans="1:22" ht="16.5" thickBot="1" x14ac:dyDescent="0.3">
      <c r="A2710" s="15" t="s">
        <v>1404</v>
      </c>
      <c r="B2710" s="16" t="s">
        <v>75</v>
      </c>
      <c r="C2710" s="16" t="s">
        <v>1784</v>
      </c>
      <c r="D2710" s="16">
        <v>245</v>
      </c>
      <c r="E2710" s="16">
        <v>70</v>
      </c>
      <c r="F2710" s="16">
        <v>17</v>
      </c>
      <c r="G2710" s="24" t="s">
        <v>2282</v>
      </c>
      <c r="I2710" t="s">
        <v>77</v>
      </c>
      <c r="J2710" t="s">
        <v>84</v>
      </c>
      <c r="K2710" t="s">
        <v>2021</v>
      </c>
      <c r="L2710" t="s">
        <v>2125</v>
      </c>
      <c r="M2710" t="s">
        <v>2039</v>
      </c>
      <c r="N2710">
        <f t="shared" si="56"/>
        <v>160</v>
      </c>
      <c r="O2710" t="s">
        <v>2053</v>
      </c>
      <c r="P2710" t="s">
        <v>2081</v>
      </c>
      <c r="Q2710" t="s">
        <v>2081</v>
      </c>
      <c r="R2710" t="s">
        <v>2081</v>
      </c>
      <c r="S2710" t="s">
        <v>79</v>
      </c>
      <c r="T2710" t="s">
        <v>82</v>
      </c>
      <c r="U2710" t="s">
        <v>82</v>
      </c>
      <c r="V2710">
        <v>10</v>
      </c>
    </row>
    <row r="2711" spans="1:22" ht="16.5" thickBot="1" x14ac:dyDescent="0.3">
      <c r="A2711" s="15" t="s">
        <v>1405</v>
      </c>
      <c r="B2711" s="16" t="s">
        <v>1702</v>
      </c>
      <c r="C2711" s="16" t="s">
        <v>1962</v>
      </c>
      <c r="D2711" s="16">
        <v>195</v>
      </c>
      <c r="E2711" s="16">
        <v>65</v>
      </c>
      <c r="F2711" s="16">
        <v>15</v>
      </c>
      <c r="G2711" s="24" t="s">
        <v>2328</v>
      </c>
      <c r="I2711" t="s">
        <v>1718</v>
      </c>
      <c r="J2711" t="s">
        <v>1996</v>
      </c>
      <c r="K2711">
        <v>91</v>
      </c>
      <c r="L2711">
        <f>VLOOKUP(K2711,Sheet4!$A$2:$B$73,2,FALSE)</f>
        <v>615</v>
      </c>
      <c r="M2711" t="s">
        <v>2041</v>
      </c>
      <c r="N2711">
        <f t="shared" si="56"/>
        <v>210</v>
      </c>
      <c r="O2711" t="s">
        <v>2052</v>
      </c>
      <c r="P2711" t="s">
        <v>80</v>
      </c>
      <c r="Q2711" t="s">
        <v>80</v>
      </c>
      <c r="R2711">
        <v>300</v>
      </c>
      <c r="S2711" t="s">
        <v>79</v>
      </c>
      <c r="T2711" t="s">
        <v>82</v>
      </c>
      <c r="U2711" t="s">
        <v>82</v>
      </c>
      <c r="V2711" t="s">
        <v>2050</v>
      </c>
    </row>
    <row r="2712" spans="1:22" ht="16.5" thickBot="1" x14ac:dyDescent="0.3">
      <c r="A2712" s="15" t="s">
        <v>749</v>
      </c>
      <c r="B2712" s="16" t="s">
        <v>75</v>
      </c>
      <c r="C2712" s="16" t="s">
        <v>2280</v>
      </c>
      <c r="D2712" s="16">
        <v>235</v>
      </c>
      <c r="E2712" s="16">
        <v>70</v>
      </c>
      <c r="F2712" s="16">
        <v>16</v>
      </c>
      <c r="G2712" s="24" t="s">
        <v>2282</v>
      </c>
      <c r="I2712" t="s">
        <v>77</v>
      </c>
      <c r="J2712" t="s">
        <v>1719</v>
      </c>
      <c r="K2712">
        <v>106</v>
      </c>
      <c r="L2712">
        <f>VLOOKUP(K2712,Sheet4!$A$2:$B$73,2,FALSE)</f>
        <v>950</v>
      </c>
      <c r="M2712" t="s">
        <v>2045</v>
      </c>
      <c r="N2712">
        <f t="shared" si="56"/>
        <v>190</v>
      </c>
      <c r="O2712" t="s">
        <v>2052</v>
      </c>
      <c r="P2712" t="s">
        <v>80</v>
      </c>
      <c r="Q2712" t="s">
        <v>80</v>
      </c>
      <c r="R2712">
        <v>440</v>
      </c>
      <c r="S2712" t="s">
        <v>79</v>
      </c>
      <c r="T2712" t="s">
        <v>82</v>
      </c>
      <c r="U2712" t="s">
        <v>82</v>
      </c>
      <c r="V2712" t="s">
        <v>2050</v>
      </c>
    </row>
    <row r="2713" spans="1:22" ht="16.5" thickBot="1" x14ac:dyDescent="0.3">
      <c r="A2713" s="15" t="s">
        <v>1407</v>
      </c>
      <c r="B2713" s="16" t="s">
        <v>75</v>
      </c>
      <c r="C2713" s="16" t="s">
        <v>1836</v>
      </c>
      <c r="D2713" s="16">
        <v>245</v>
      </c>
      <c r="E2713" s="16">
        <v>40</v>
      </c>
      <c r="F2713" s="16">
        <v>17</v>
      </c>
      <c r="G2713" s="24" t="s">
        <v>2273</v>
      </c>
      <c r="I2713" t="s">
        <v>1718</v>
      </c>
      <c r="J2713" t="s">
        <v>1996</v>
      </c>
      <c r="K2713">
        <v>91</v>
      </c>
      <c r="L2713">
        <f>VLOOKUP(K2713,Sheet4!$A$2:$B$73,2,FALSE)</f>
        <v>615</v>
      </c>
      <c r="M2713" t="s">
        <v>2043</v>
      </c>
      <c r="N2713">
        <f t="shared" si="56"/>
        <v>270</v>
      </c>
      <c r="O2713" t="s">
        <v>2052</v>
      </c>
      <c r="P2713" t="s">
        <v>80</v>
      </c>
      <c r="Q2713" t="s">
        <v>80</v>
      </c>
      <c r="R2713">
        <v>560</v>
      </c>
      <c r="S2713" t="s">
        <v>79</v>
      </c>
      <c r="T2713" t="s">
        <v>82</v>
      </c>
      <c r="U2713" t="s">
        <v>82</v>
      </c>
      <c r="V2713" t="s">
        <v>2050</v>
      </c>
    </row>
    <row r="2714" spans="1:22" ht="16.5" thickBot="1" x14ac:dyDescent="0.3">
      <c r="A2714" s="15" t="s">
        <v>1477</v>
      </c>
      <c r="B2714" s="16" t="s">
        <v>75</v>
      </c>
      <c r="C2714" s="16" t="s">
        <v>1835</v>
      </c>
      <c r="D2714" s="16">
        <v>265</v>
      </c>
      <c r="E2714" s="16">
        <v>35</v>
      </c>
      <c r="F2714" s="16">
        <v>18</v>
      </c>
      <c r="G2714" s="24" t="s">
        <v>2259</v>
      </c>
      <c r="I2714" t="s">
        <v>1718</v>
      </c>
      <c r="J2714" t="s">
        <v>1719</v>
      </c>
      <c r="K2714">
        <v>97</v>
      </c>
      <c r="L2714">
        <f>VLOOKUP(K2714,Sheet4!$A$2:$B$73,2,FALSE)</f>
        <v>730</v>
      </c>
      <c r="M2714" t="s">
        <v>2040</v>
      </c>
      <c r="N2714">
        <f t="shared" si="56"/>
        <v>300</v>
      </c>
      <c r="O2714" t="s">
        <v>85</v>
      </c>
      <c r="P2714" t="s">
        <v>2067</v>
      </c>
      <c r="Q2714" t="s">
        <v>80</v>
      </c>
      <c r="R2714">
        <v>300</v>
      </c>
      <c r="S2714" t="s">
        <v>79</v>
      </c>
      <c r="T2714" t="s">
        <v>82</v>
      </c>
      <c r="U2714" t="s">
        <v>82</v>
      </c>
      <c r="V2714" t="s">
        <v>2050</v>
      </c>
    </row>
    <row r="2715" spans="1:22" ht="16.5" thickBot="1" x14ac:dyDescent="0.3">
      <c r="A2715" s="15" t="s">
        <v>1410</v>
      </c>
      <c r="B2715" s="16" t="s">
        <v>1700</v>
      </c>
      <c r="C2715" s="16" t="s">
        <v>1731</v>
      </c>
      <c r="D2715" s="16">
        <v>275</v>
      </c>
      <c r="E2715" s="16">
        <v>40</v>
      </c>
      <c r="F2715" s="16">
        <v>20</v>
      </c>
      <c r="G2715" s="24" t="s">
        <v>2219</v>
      </c>
      <c r="I2715" t="s">
        <v>1718</v>
      </c>
      <c r="J2715" t="s">
        <v>1719</v>
      </c>
      <c r="K2715">
        <v>106</v>
      </c>
      <c r="L2715">
        <f>VLOOKUP(K2715,Sheet4!$A$2:$B$73,2,FALSE)</f>
        <v>950</v>
      </c>
      <c r="M2715" t="s">
        <v>2040</v>
      </c>
      <c r="N2715">
        <f t="shared" si="56"/>
        <v>300</v>
      </c>
      <c r="O2715" t="s">
        <v>85</v>
      </c>
      <c r="P2715" t="s">
        <v>2067</v>
      </c>
      <c r="Q2715" t="s">
        <v>80</v>
      </c>
      <c r="R2715">
        <v>220</v>
      </c>
      <c r="S2715" t="s">
        <v>79</v>
      </c>
      <c r="T2715" t="s">
        <v>82</v>
      </c>
      <c r="U2715" t="s">
        <v>82</v>
      </c>
      <c r="V2715" t="s">
        <v>2050</v>
      </c>
    </row>
    <row r="2716" spans="1:22" ht="16.5" thickBot="1" x14ac:dyDescent="0.3">
      <c r="A2716" s="15" t="s">
        <v>1034</v>
      </c>
      <c r="B2716" s="16" t="s">
        <v>1703</v>
      </c>
      <c r="C2716" s="16" t="s">
        <v>1913</v>
      </c>
      <c r="D2716" s="16">
        <v>235</v>
      </c>
      <c r="E2716" s="16">
        <v>40</v>
      </c>
      <c r="F2716" s="16">
        <v>19</v>
      </c>
      <c r="G2716" s="24" t="s">
        <v>2163</v>
      </c>
      <c r="H2716" s="9" t="s">
        <v>2755</v>
      </c>
      <c r="I2716" t="s">
        <v>1718</v>
      </c>
      <c r="J2716" t="s">
        <v>1719</v>
      </c>
      <c r="K2716">
        <v>92</v>
      </c>
      <c r="L2716">
        <f>VLOOKUP(K2716,Sheet4!$A$2:$B$73,2,FALSE)</f>
        <v>630</v>
      </c>
      <c r="M2716" t="s">
        <v>2040</v>
      </c>
      <c r="N2716">
        <f t="shared" si="56"/>
        <v>300</v>
      </c>
      <c r="O2716" t="s">
        <v>2052</v>
      </c>
      <c r="P2716" t="s">
        <v>80</v>
      </c>
      <c r="Q2716" t="s">
        <v>80</v>
      </c>
      <c r="R2716">
        <v>140</v>
      </c>
      <c r="S2716" t="s">
        <v>79</v>
      </c>
      <c r="T2716" t="s">
        <v>82</v>
      </c>
      <c r="U2716" t="s">
        <v>82</v>
      </c>
      <c r="V2716" t="s">
        <v>2050</v>
      </c>
    </row>
    <row r="2717" spans="1:22" ht="16.5" thickBot="1" x14ac:dyDescent="0.3">
      <c r="A2717" s="15"/>
      <c r="G2717" s="24"/>
      <c r="H2717" s="9" t="s">
        <v>2756</v>
      </c>
    </row>
    <row r="2718" spans="1:22" ht="16.5" thickBot="1" x14ac:dyDescent="0.3">
      <c r="A2718" s="15"/>
      <c r="G2718" s="24"/>
      <c r="H2718" s="9" t="s">
        <v>2757</v>
      </c>
    </row>
    <row r="2719" spans="1:22" ht="16.5" thickBot="1" x14ac:dyDescent="0.3">
      <c r="A2719" s="15" t="s">
        <v>1412</v>
      </c>
      <c r="B2719" s="16" t="s">
        <v>1700</v>
      </c>
      <c r="C2719" s="16" t="s">
        <v>1731</v>
      </c>
      <c r="D2719" s="16">
        <v>235</v>
      </c>
      <c r="E2719" s="16">
        <v>40</v>
      </c>
      <c r="F2719" s="16">
        <v>18</v>
      </c>
      <c r="G2719" s="24" t="s">
        <v>2219</v>
      </c>
      <c r="I2719" t="s">
        <v>1718</v>
      </c>
      <c r="J2719" t="s">
        <v>1719</v>
      </c>
      <c r="K2719">
        <v>95</v>
      </c>
      <c r="L2719">
        <f>VLOOKUP(K2719,Sheet4!$A$2:$B$73,2,FALSE)</f>
        <v>690</v>
      </c>
      <c r="M2719" t="s">
        <v>2040</v>
      </c>
      <c r="N2719">
        <f t="shared" si="56"/>
        <v>300</v>
      </c>
      <c r="O2719" t="s">
        <v>2052</v>
      </c>
      <c r="P2719" t="s">
        <v>2067</v>
      </c>
      <c r="Q2719" t="s">
        <v>80</v>
      </c>
      <c r="R2719">
        <v>220</v>
      </c>
      <c r="S2719" t="s">
        <v>79</v>
      </c>
      <c r="T2719" t="s">
        <v>82</v>
      </c>
      <c r="U2719" t="s">
        <v>82</v>
      </c>
      <c r="V2719" t="s">
        <v>2050</v>
      </c>
    </row>
    <row r="2720" spans="1:22" ht="16.5" thickBot="1" x14ac:dyDescent="0.3">
      <c r="A2720" s="15" t="s">
        <v>1413</v>
      </c>
      <c r="B2720" s="16" t="s">
        <v>1714</v>
      </c>
      <c r="C2720" s="16" t="s">
        <v>1919</v>
      </c>
      <c r="D2720" s="16">
        <v>205</v>
      </c>
      <c r="E2720" s="16">
        <v>60</v>
      </c>
      <c r="F2720" s="16">
        <v>15</v>
      </c>
      <c r="G2720" s="24" t="s">
        <v>2393</v>
      </c>
      <c r="I2720" t="s">
        <v>1718</v>
      </c>
      <c r="J2720" t="s">
        <v>1719</v>
      </c>
      <c r="K2720">
        <v>91</v>
      </c>
      <c r="L2720">
        <f>VLOOKUP(K2720,Sheet4!$A$2:$B$73,2,FALSE)</f>
        <v>615</v>
      </c>
      <c r="M2720" t="s">
        <v>2041</v>
      </c>
      <c r="N2720">
        <f t="shared" si="56"/>
        <v>210</v>
      </c>
      <c r="O2720" t="s">
        <v>2052</v>
      </c>
      <c r="P2720" t="s">
        <v>80</v>
      </c>
      <c r="Q2720" t="s">
        <v>80</v>
      </c>
      <c r="R2720">
        <v>500</v>
      </c>
      <c r="S2720" t="s">
        <v>79</v>
      </c>
      <c r="T2720" t="s">
        <v>82</v>
      </c>
      <c r="U2720" t="s">
        <v>82</v>
      </c>
      <c r="V2720" t="s">
        <v>2050</v>
      </c>
    </row>
    <row r="2721" spans="1:22" ht="16.5" thickBot="1" x14ac:dyDescent="0.3">
      <c r="A2721" s="15" t="s">
        <v>1352</v>
      </c>
      <c r="B2721" s="16" t="s">
        <v>75</v>
      </c>
      <c r="C2721" s="16" t="s">
        <v>1963</v>
      </c>
      <c r="D2721" s="16">
        <v>225</v>
      </c>
      <c r="E2721" s="16">
        <v>35</v>
      </c>
      <c r="F2721" s="16">
        <v>18</v>
      </c>
      <c r="G2721" s="24" t="s">
        <v>2258</v>
      </c>
      <c r="I2721" t="s">
        <v>1718</v>
      </c>
      <c r="J2721" t="s">
        <v>1719</v>
      </c>
      <c r="K2721">
        <v>87</v>
      </c>
      <c r="L2721">
        <f>VLOOKUP(K2721,Sheet4!$A$2:$B$73,2,FALSE)</f>
        <v>545</v>
      </c>
      <c r="M2721" t="s">
        <v>2043</v>
      </c>
      <c r="N2721">
        <f t="shared" si="56"/>
        <v>270</v>
      </c>
      <c r="O2721" t="s">
        <v>85</v>
      </c>
      <c r="P2721" t="s">
        <v>2067</v>
      </c>
      <c r="Q2721" t="s">
        <v>80</v>
      </c>
      <c r="R2721">
        <v>240</v>
      </c>
      <c r="S2721" t="s">
        <v>79</v>
      </c>
      <c r="T2721" t="s">
        <v>82</v>
      </c>
      <c r="U2721" t="s">
        <v>82</v>
      </c>
      <c r="V2721" t="s">
        <v>2050</v>
      </c>
    </row>
    <row r="2722" spans="1:22" ht="16.5" thickBot="1" x14ac:dyDescent="0.3">
      <c r="A2722" s="15" t="s">
        <v>1267</v>
      </c>
      <c r="B2722" s="16" t="s">
        <v>75</v>
      </c>
      <c r="C2722" s="16" t="s">
        <v>2266</v>
      </c>
      <c r="D2722" s="16">
        <v>285</v>
      </c>
      <c r="E2722" s="16">
        <v>50</v>
      </c>
      <c r="F2722" s="16">
        <v>20</v>
      </c>
      <c r="G2722" s="24" t="s">
        <v>2267</v>
      </c>
      <c r="I2722" t="s">
        <v>1718</v>
      </c>
      <c r="J2722" t="s">
        <v>1719</v>
      </c>
      <c r="K2722">
        <v>111</v>
      </c>
      <c r="L2722">
        <f>VLOOKUP(K2722,Sheet4!$A$2:$B$73,2,FALSE)</f>
        <v>1090</v>
      </c>
      <c r="M2722" t="s">
        <v>2041</v>
      </c>
      <c r="N2722">
        <f t="shared" si="56"/>
        <v>210</v>
      </c>
      <c r="O2722" t="s">
        <v>2052</v>
      </c>
      <c r="P2722" t="s">
        <v>80</v>
      </c>
      <c r="Q2722" t="s">
        <v>80</v>
      </c>
      <c r="R2722">
        <v>420</v>
      </c>
      <c r="S2722" t="s">
        <v>79</v>
      </c>
      <c r="T2722" t="s">
        <v>82</v>
      </c>
      <c r="U2722" t="s">
        <v>82</v>
      </c>
      <c r="V2722" t="s">
        <v>2050</v>
      </c>
    </row>
    <row r="2723" spans="1:22" ht="16.5" thickBot="1" x14ac:dyDescent="0.3">
      <c r="A2723" s="15">
        <v>17035</v>
      </c>
      <c r="B2723" s="16" t="s">
        <v>1711</v>
      </c>
      <c r="C2723" s="16" t="s">
        <v>2598</v>
      </c>
      <c r="D2723" s="16">
        <v>225</v>
      </c>
      <c r="E2723" s="16">
        <v>55</v>
      </c>
      <c r="F2723" s="16">
        <v>16</v>
      </c>
      <c r="G2723" s="24" t="s">
        <v>2599</v>
      </c>
      <c r="I2723" t="s">
        <v>1718</v>
      </c>
      <c r="J2723" t="s">
        <v>1720</v>
      </c>
      <c r="K2723">
        <v>95</v>
      </c>
      <c r="L2723">
        <f>VLOOKUP(K2723,Sheet4!$A$2:$B$73,2,FALSE)</f>
        <v>690</v>
      </c>
      <c r="M2723" t="s">
        <v>2042</v>
      </c>
      <c r="N2723">
        <f t="shared" si="56"/>
        <v>240</v>
      </c>
      <c r="O2723" t="s">
        <v>2052</v>
      </c>
      <c r="P2723" t="s">
        <v>80</v>
      </c>
      <c r="Q2723" t="s">
        <v>81</v>
      </c>
      <c r="R2723">
        <v>660</v>
      </c>
      <c r="S2723" t="s">
        <v>79</v>
      </c>
      <c r="T2723" t="s">
        <v>82</v>
      </c>
      <c r="U2723" t="s">
        <v>82</v>
      </c>
      <c r="V2723" t="s">
        <v>2050</v>
      </c>
    </row>
    <row r="2724" spans="1:22" ht="16.5" thickBot="1" x14ac:dyDescent="0.3">
      <c r="A2724" s="15" t="s">
        <v>1416</v>
      </c>
      <c r="B2724" s="16" t="s">
        <v>1704</v>
      </c>
      <c r="C2724" s="16" t="s">
        <v>1964</v>
      </c>
      <c r="D2724" s="16">
        <v>235</v>
      </c>
      <c r="E2724" s="16">
        <v>55</v>
      </c>
      <c r="F2724" s="16">
        <v>18</v>
      </c>
      <c r="G2724" s="24" t="s">
        <v>2384</v>
      </c>
      <c r="I2724" t="s">
        <v>1718</v>
      </c>
      <c r="J2724" t="s">
        <v>1720</v>
      </c>
      <c r="K2724">
        <v>100</v>
      </c>
      <c r="L2724">
        <f>VLOOKUP(K2724,Sheet4!$A$2:$B$73,2,FALSE)</f>
        <v>800</v>
      </c>
      <c r="M2724" t="s">
        <v>2042</v>
      </c>
      <c r="N2724">
        <f t="shared" si="56"/>
        <v>240</v>
      </c>
      <c r="O2724" t="s">
        <v>2052</v>
      </c>
      <c r="P2724" t="s">
        <v>2067</v>
      </c>
      <c r="Q2724" t="s">
        <v>80</v>
      </c>
      <c r="R2724">
        <v>580</v>
      </c>
      <c r="S2724" t="s">
        <v>79</v>
      </c>
      <c r="T2724" t="s">
        <v>82</v>
      </c>
      <c r="U2724" t="s">
        <v>82</v>
      </c>
      <c r="V2724" t="s">
        <v>2050</v>
      </c>
    </row>
    <row r="2725" spans="1:22" ht="15.75" customHeight="1" thickBot="1" x14ac:dyDescent="0.3">
      <c r="A2725" s="15" t="s">
        <v>1417</v>
      </c>
      <c r="B2725" s="16" t="s">
        <v>1697</v>
      </c>
      <c r="C2725" s="16" t="s">
        <v>1851</v>
      </c>
      <c r="D2725" s="16">
        <v>205</v>
      </c>
      <c r="E2725" s="16">
        <v>55</v>
      </c>
      <c r="F2725" s="16">
        <v>16</v>
      </c>
      <c r="G2725" s="24" t="s">
        <v>2181</v>
      </c>
      <c r="H2725" s="9" t="s">
        <v>2828</v>
      </c>
      <c r="I2725" t="s">
        <v>1718</v>
      </c>
      <c r="J2725" t="s">
        <v>1720</v>
      </c>
      <c r="K2725">
        <v>91</v>
      </c>
      <c r="L2725">
        <f>VLOOKUP(K2725,Sheet4!$A$2:$B$73,2,FALSE)</f>
        <v>615</v>
      </c>
      <c r="M2725" t="s">
        <v>2041</v>
      </c>
      <c r="N2725">
        <f t="shared" si="56"/>
        <v>210</v>
      </c>
      <c r="O2725" t="s">
        <v>2052</v>
      </c>
      <c r="P2725" t="s">
        <v>80</v>
      </c>
      <c r="Q2725" t="s">
        <v>80</v>
      </c>
      <c r="R2725">
        <v>620</v>
      </c>
      <c r="S2725" t="s">
        <v>79</v>
      </c>
      <c r="T2725" t="s">
        <v>82</v>
      </c>
      <c r="U2725" t="s">
        <v>82</v>
      </c>
      <c r="V2725">
        <v>4</v>
      </c>
    </row>
    <row r="2726" spans="1:22" ht="15.75" customHeight="1" thickBot="1" x14ac:dyDescent="0.3">
      <c r="A2726" s="15"/>
      <c r="G2726" s="24"/>
      <c r="H2726" s="9" t="s">
        <v>2829</v>
      </c>
    </row>
    <row r="2727" spans="1:22" ht="16.5" thickBot="1" x14ac:dyDescent="0.3">
      <c r="A2727" s="15"/>
      <c r="G2727" s="24"/>
      <c r="H2727" s="9" t="s">
        <v>2830</v>
      </c>
    </row>
    <row r="2728" spans="1:22" ht="16.5" thickBot="1" x14ac:dyDescent="0.3">
      <c r="A2728" s="15">
        <v>52083</v>
      </c>
      <c r="B2728" s="16" t="s">
        <v>1706</v>
      </c>
      <c r="C2728" s="16" t="s">
        <v>2445</v>
      </c>
      <c r="D2728" s="16">
        <v>225</v>
      </c>
      <c r="E2728" s="16">
        <v>70</v>
      </c>
      <c r="F2728" s="16">
        <v>16</v>
      </c>
      <c r="G2728" s="24" t="s">
        <v>2401</v>
      </c>
      <c r="H2728" s="9" t="s">
        <v>2668</v>
      </c>
      <c r="I2728" t="s">
        <v>77</v>
      </c>
      <c r="J2728" t="s">
        <v>1996</v>
      </c>
      <c r="K2728">
        <v>103</v>
      </c>
      <c r="L2728">
        <f>VLOOKUP(K2728,Sheet4!$A$2:$B$73,2,FALSE)</f>
        <v>875</v>
      </c>
      <c r="M2728" t="s">
        <v>2045</v>
      </c>
      <c r="N2728">
        <f t="shared" si="56"/>
        <v>190</v>
      </c>
      <c r="O2728" t="s">
        <v>2052</v>
      </c>
      <c r="P2728" t="s">
        <v>80</v>
      </c>
      <c r="Q2728" t="s">
        <v>80</v>
      </c>
      <c r="R2728">
        <v>600</v>
      </c>
      <c r="S2728" t="s">
        <v>79</v>
      </c>
      <c r="T2728" t="s">
        <v>82</v>
      </c>
      <c r="U2728" t="s">
        <v>82</v>
      </c>
      <c r="V2728" t="s">
        <v>2050</v>
      </c>
    </row>
    <row r="2729" spans="1:22" ht="16.5" thickBot="1" x14ac:dyDescent="0.3">
      <c r="A2729" s="15"/>
      <c r="G2729" s="24"/>
      <c r="H2729" s="9" t="s">
        <v>2669</v>
      </c>
    </row>
    <row r="2730" spans="1:22" ht="16.5" thickBot="1" x14ac:dyDescent="0.3">
      <c r="A2730" s="15"/>
      <c r="G2730" s="24"/>
      <c r="H2730" s="9" t="s">
        <v>2670</v>
      </c>
    </row>
    <row r="2731" spans="1:22" ht="16.5" thickBot="1" x14ac:dyDescent="0.3">
      <c r="A2731" s="15">
        <v>92516</v>
      </c>
      <c r="B2731" s="16" t="s">
        <v>1705</v>
      </c>
      <c r="C2731" s="16" t="s">
        <v>2551</v>
      </c>
      <c r="D2731" s="16">
        <v>325</v>
      </c>
      <c r="E2731" s="16">
        <v>30</v>
      </c>
      <c r="F2731" s="16">
        <v>19</v>
      </c>
      <c r="G2731" s="24" t="s">
        <v>2552</v>
      </c>
      <c r="I2731" t="s">
        <v>1718</v>
      </c>
      <c r="J2731" t="s">
        <v>1996</v>
      </c>
      <c r="K2731">
        <v>101</v>
      </c>
      <c r="L2731">
        <f>VLOOKUP(K2731,Sheet4!$A$2:$B$73,2,FALSE)</f>
        <v>825</v>
      </c>
      <c r="M2731" t="s">
        <v>2040</v>
      </c>
      <c r="N2731">
        <f t="shared" si="56"/>
        <v>300</v>
      </c>
      <c r="O2731" t="s">
        <v>2052</v>
      </c>
      <c r="P2731" t="s">
        <v>2067</v>
      </c>
      <c r="Q2731" t="s">
        <v>80</v>
      </c>
      <c r="R2731">
        <v>80</v>
      </c>
      <c r="S2731" t="s">
        <v>79</v>
      </c>
      <c r="T2731" t="s">
        <v>82</v>
      </c>
      <c r="U2731" t="s">
        <v>82</v>
      </c>
      <c r="V2731" t="s">
        <v>2050</v>
      </c>
    </row>
    <row r="2732" spans="1:22" ht="16.5" thickBot="1" x14ac:dyDescent="0.3">
      <c r="A2732" s="15">
        <v>64604</v>
      </c>
      <c r="B2732" s="16" t="s">
        <v>1705</v>
      </c>
      <c r="C2732" s="16" t="s">
        <v>2511</v>
      </c>
      <c r="D2732" s="16">
        <v>195</v>
      </c>
      <c r="E2732" s="16">
        <v>60</v>
      </c>
      <c r="F2732" s="16">
        <v>14</v>
      </c>
      <c r="G2732" s="24" t="s">
        <v>2512</v>
      </c>
      <c r="I2732" t="s">
        <v>1718</v>
      </c>
      <c r="J2732" t="s">
        <v>1719</v>
      </c>
      <c r="K2732">
        <v>86</v>
      </c>
      <c r="L2732">
        <f>VLOOKUP(K2732,Sheet4!$A$2:$B$73,2,FALSE)</f>
        <v>530</v>
      </c>
      <c r="M2732" t="s">
        <v>2041</v>
      </c>
      <c r="N2732">
        <f t="shared" si="56"/>
        <v>210</v>
      </c>
      <c r="O2732" t="s">
        <v>2052</v>
      </c>
      <c r="P2732" t="s">
        <v>80</v>
      </c>
      <c r="Q2732" t="s">
        <v>80</v>
      </c>
      <c r="R2732">
        <v>420</v>
      </c>
      <c r="S2732" t="s">
        <v>79</v>
      </c>
      <c r="T2732" t="s">
        <v>82</v>
      </c>
      <c r="U2732" t="s">
        <v>82</v>
      </c>
      <c r="V2732" t="s">
        <v>2050</v>
      </c>
    </row>
    <row r="2733" spans="1:22" ht="16.5" thickBot="1" x14ac:dyDescent="0.3">
      <c r="A2733" s="15" t="s">
        <v>754</v>
      </c>
      <c r="B2733" s="16" t="s">
        <v>1703</v>
      </c>
      <c r="C2733" s="16" t="s">
        <v>1730</v>
      </c>
      <c r="D2733" s="16">
        <v>215</v>
      </c>
      <c r="E2733" s="16">
        <v>45</v>
      </c>
      <c r="F2733" s="16">
        <v>17</v>
      </c>
      <c r="G2733" s="24" t="s">
        <v>2168</v>
      </c>
      <c r="H2733" s="9" t="s">
        <v>2770</v>
      </c>
      <c r="I2733" t="s">
        <v>1718</v>
      </c>
      <c r="J2733" t="s">
        <v>1719</v>
      </c>
      <c r="K2733">
        <v>91</v>
      </c>
      <c r="L2733">
        <f>VLOOKUP(K2733,Sheet4!$A$2:$B$73,2,FALSE)</f>
        <v>615</v>
      </c>
      <c r="M2733" t="s">
        <v>2040</v>
      </c>
      <c r="N2733">
        <f t="shared" si="56"/>
        <v>300</v>
      </c>
      <c r="O2733" t="s">
        <v>2052</v>
      </c>
      <c r="P2733" t="s">
        <v>80</v>
      </c>
      <c r="Q2733" t="s">
        <v>80</v>
      </c>
      <c r="R2733">
        <v>280</v>
      </c>
      <c r="S2733" t="s">
        <v>79</v>
      </c>
      <c r="T2733" t="s">
        <v>82</v>
      </c>
      <c r="U2733" t="s">
        <v>82</v>
      </c>
      <c r="V2733" t="s">
        <v>2050</v>
      </c>
    </row>
    <row r="2734" spans="1:22" ht="16.5" thickBot="1" x14ac:dyDescent="0.3">
      <c r="A2734" s="15"/>
      <c r="G2734" s="24"/>
      <c r="H2734" s="9" t="s">
        <v>2771</v>
      </c>
    </row>
    <row r="2735" spans="1:22" ht="16.5" thickBot="1" x14ac:dyDescent="0.3">
      <c r="A2735" s="15"/>
      <c r="G2735" s="24"/>
      <c r="H2735" s="9" t="s">
        <v>2772</v>
      </c>
    </row>
    <row r="2736" spans="1:22" ht="16.5" thickBot="1" x14ac:dyDescent="0.3">
      <c r="A2736" s="15" t="s">
        <v>596</v>
      </c>
      <c r="B2736" s="16" t="s">
        <v>1703</v>
      </c>
      <c r="C2736" s="16" t="s">
        <v>1850</v>
      </c>
      <c r="D2736" s="16">
        <v>205</v>
      </c>
      <c r="E2736" s="16">
        <v>65</v>
      </c>
      <c r="F2736" s="16">
        <v>16</v>
      </c>
      <c r="G2736" s="24" t="s">
        <v>2174</v>
      </c>
      <c r="H2736" s="9" t="s">
        <v>2788</v>
      </c>
      <c r="I2736" t="s">
        <v>1718</v>
      </c>
      <c r="J2736" t="s">
        <v>1719</v>
      </c>
      <c r="K2736">
        <v>95</v>
      </c>
      <c r="L2736">
        <f>VLOOKUP(K2736,Sheet4!$A$2:$B$73,2,FALSE)</f>
        <v>690</v>
      </c>
      <c r="M2736" t="s">
        <v>2043</v>
      </c>
      <c r="N2736">
        <f t="shared" si="56"/>
        <v>270</v>
      </c>
      <c r="O2736" t="s">
        <v>2052</v>
      </c>
      <c r="P2736" t="s">
        <v>80</v>
      </c>
      <c r="Q2736" t="s">
        <v>80</v>
      </c>
      <c r="R2736">
        <v>140</v>
      </c>
      <c r="S2736" t="s">
        <v>79</v>
      </c>
      <c r="T2736" t="s">
        <v>2051</v>
      </c>
      <c r="U2736" t="s">
        <v>82</v>
      </c>
      <c r="V2736" t="s">
        <v>2050</v>
      </c>
    </row>
    <row r="2737" spans="1:22" ht="16.5" thickBot="1" x14ac:dyDescent="0.3">
      <c r="A2737" s="15"/>
      <c r="G2737" s="24"/>
      <c r="H2737" s="9" t="s">
        <v>2789</v>
      </c>
    </row>
    <row r="2738" spans="1:22" ht="16.5" thickBot="1" x14ac:dyDescent="0.3">
      <c r="A2738" s="15"/>
      <c r="G2738" s="24"/>
      <c r="H2738" s="9" t="s">
        <v>2790</v>
      </c>
    </row>
    <row r="2739" spans="1:22" ht="16.5" thickBot="1" x14ac:dyDescent="0.3">
      <c r="A2739" s="15" t="s">
        <v>1420</v>
      </c>
      <c r="B2739" s="16" t="s">
        <v>1697</v>
      </c>
      <c r="C2739" s="16" t="s">
        <v>1805</v>
      </c>
      <c r="D2739" s="16">
        <v>225</v>
      </c>
      <c r="E2739" s="16">
        <v>75</v>
      </c>
      <c r="F2739" s="16">
        <v>16</v>
      </c>
      <c r="G2739" s="24" t="s">
        <v>2195</v>
      </c>
      <c r="H2739" s="9" t="s">
        <v>2866</v>
      </c>
      <c r="I2739" t="s">
        <v>77</v>
      </c>
      <c r="J2739" t="s">
        <v>84</v>
      </c>
      <c r="K2739" t="s">
        <v>2006</v>
      </c>
      <c r="L2739" t="s">
        <v>2120</v>
      </c>
      <c r="M2739" t="s">
        <v>2039</v>
      </c>
      <c r="N2739">
        <f t="shared" si="56"/>
        <v>160</v>
      </c>
      <c r="O2739" t="s">
        <v>2053</v>
      </c>
      <c r="P2739" t="s">
        <v>2081</v>
      </c>
      <c r="Q2739" t="s">
        <v>2081</v>
      </c>
      <c r="R2739" t="s">
        <v>2081</v>
      </c>
      <c r="S2739" t="s">
        <v>79</v>
      </c>
      <c r="T2739" t="s">
        <v>82</v>
      </c>
      <c r="U2739" t="s">
        <v>82</v>
      </c>
      <c r="V2739">
        <v>10</v>
      </c>
    </row>
    <row r="2740" spans="1:22" ht="16.5" thickBot="1" x14ac:dyDescent="0.3">
      <c r="A2740" s="15"/>
      <c r="G2740" s="24"/>
      <c r="H2740" s="9" t="s">
        <v>2867</v>
      </c>
    </row>
    <row r="2741" spans="1:22" ht="16.5" thickBot="1" x14ac:dyDescent="0.3">
      <c r="A2741" s="15"/>
      <c r="G2741" s="24"/>
      <c r="H2741" s="9" t="s">
        <v>2868</v>
      </c>
    </row>
    <row r="2742" spans="1:22" ht="16.5" thickBot="1" x14ac:dyDescent="0.3">
      <c r="A2742" s="15" t="s">
        <v>252</v>
      </c>
      <c r="B2742" s="16" t="s">
        <v>75</v>
      </c>
      <c r="C2742" s="16" t="s">
        <v>1814</v>
      </c>
      <c r="D2742" s="16">
        <v>215</v>
      </c>
      <c r="E2742" s="16">
        <v>85</v>
      </c>
      <c r="F2742" s="16">
        <v>16</v>
      </c>
      <c r="G2742" s="24" t="s">
        <v>2307</v>
      </c>
      <c r="I2742" t="s">
        <v>77</v>
      </c>
      <c r="J2742" t="s">
        <v>84</v>
      </c>
      <c r="K2742" t="s">
        <v>2006</v>
      </c>
      <c r="L2742" t="s">
        <v>2120</v>
      </c>
      <c r="M2742" t="s">
        <v>2046</v>
      </c>
      <c r="N2742">
        <f t="shared" si="56"/>
        <v>150</v>
      </c>
      <c r="O2742" t="s">
        <v>2053</v>
      </c>
      <c r="P2742" t="s">
        <v>2081</v>
      </c>
      <c r="Q2742" t="s">
        <v>2081</v>
      </c>
      <c r="R2742" t="s">
        <v>2081</v>
      </c>
      <c r="S2742" t="s">
        <v>79</v>
      </c>
      <c r="T2742" t="s">
        <v>82</v>
      </c>
      <c r="U2742" t="s">
        <v>82</v>
      </c>
      <c r="V2742">
        <v>10</v>
      </c>
    </row>
    <row r="2743" spans="1:22" ht="16.5" thickBot="1" x14ac:dyDescent="0.3">
      <c r="A2743" s="15" t="s">
        <v>752</v>
      </c>
      <c r="B2743" s="16" t="s">
        <v>75</v>
      </c>
      <c r="C2743" s="16" t="s">
        <v>2280</v>
      </c>
      <c r="D2743" s="16">
        <v>245</v>
      </c>
      <c r="E2743" s="16">
        <v>50</v>
      </c>
      <c r="F2743" s="16">
        <v>20</v>
      </c>
      <c r="G2743" s="24" t="s">
        <v>2282</v>
      </c>
      <c r="I2743" t="s">
        <v>77</v>
      </c>
      <c r="J2743" t="s">
        <v>1720</v>
      </c>
      <c r="K2743">
        <v>102</v>
      </c>
      <c r="L2743">
        <f>VLOOKUP(K2743,Sheet4!$A$2:$B$73,2,FALSE)</f>
        <v>850</v>
      </c>
      <c r="M2743" t="s">
        <v>2042</v>
      </c>
      <c r="N2743">
        <f t="shared" si="56"/>
        <v>240</v>
      </c>
      <c r="O2743" t="s">
        <v>2052</v>
      </c>
      <c r="P2743" t="s">
        <v>80</v>
      </c>
      <c r="Q2743" t="s">
        <v>80</v>
      </c>
      <c r="R2743">
        <v>440</v>
      </c>
      <c r="S2743" t="s">
        <v>79</v>
      </c>
      <c r="T2743" t="s">
        <v>82</v>
      </c>
      <c r="U2743" t="s">
        <v>82</v>
      </c>
      <c r="V2743" t="s">
        <v>2050</v>
      </c>
    </row>
    <row r="2744" spans="1:22" ht="16.5" thickBot="1" x14ac:dyDescent="0.3">
      <c r="A2744" s="15" t="s">
        <v>1423</v>
      </c>
      <c r="B2744" s="16" t="s">
        <v>1700</v>
      </c>
      <c r="C2744" s="16" t="s">
        <v>1731</v>
      </c>
      <c r="D2744" s="16">
        <v>245</v>
      </c>
      <c r="E2744" s="16">
        <v>40</v>
      </c>
      <c r="F2744" s="16">
        <v>19</v>
      </c>
      <c r="G2744" s="24" t="s">
        <v>2219</v>
      </c>
      <c r="I2744" t="s">
        <v>1718</v>
      </c>
      <c r="J2744" t="s">
        <v>1719</v>
      </c>
      <c r="K2744">
        <v>98</v>
      </c>
      <c r="L2744">
        <f>VLOOKUP(K2744,Sheet4!$A$2:$B$73,2,FALSE)</f>
        <v>750</v>
      </c>
      <c r="M2744" t="s">
        <v>2040</v>
      </c>
      <c r="N2744">
        <f t="shared" si="56"/>
        <v>300</v>
      </c>
      <c r="O2744" t="s">
        <v>85</v>
      </c>
      <c r="P2744" t="s">
        <v>2067</v>
      </c>
      <c r="Q2744" t="s">
        <v>80</v>
      </c>
      <c r="R2744">
        <v>220</v>
      </c>
      <c r="S2744" t="s">
        <v>79</v>
      </c>
      <c r="T2744" t="s">
        <v>2051</v>
      </c>
      <c r="U2744" t="s">
        <v>82</v>
      </c>
      <c r="V2744" t="s">
        <v>2050</v>
      </c>
    </row>
    <row r="2745" spans="1:22" ht="16.5" thickBot="1" x14ac:dyDescent="0.3">
      <c r="A2745" s="15" t="s">
        <v>1424</v>
      </c>
      <c r="B2745" s="16" t="s">
        <v>1700</v>
      </c>
      <c r="C2745" s="16" t="s">
        <v>1721</v>
      </c>
      <c r="D2745" s="16">
        <v>265</v>
      </c>
      <c r="E2745" s="16">
        <v>60</v>
      </c>
      <c r="F2745" s="16">
        <v>18</v>
      </c>
      <c r="G2745" s="24" t="s">
        <v>2233</v>
      </c>
      <c r="H2745" s="9" t="s">
        <v>2080</v>
      </c>
      <c r="I2745" t="s">
        <v>77</v>
      </c>
      <c r="J2745" t="s">
        <v>1719</v>
      </c>
      <c r="K2745">
        <v>110</v>
      </c>
      <c r="L2745">
        <f>VLOOKUP(K2745,Sheet4!$A$2:$B$73,2,FALSE)</f>
        <v>1060</v>
      </c>
      <c r="M2745" t="s">
        <v>2041</v>
      </c>
      <c r="N2745">
        <f t="shared" si="56"/>
        <v>210</v>
      </c>
      <c r="O2745" t="s">
        <v>2052</v>
      </c>
      <c r="P2745" t="s">
        <v>2067</v>
      </c>
      <c r="Q2745" t="s">
        <v>80</v>
      </c>
      <c r="R2745">
        <v>400</v>
      </c>
      <c r="S2745" t="s">
        <v>79</v>
      </c>
      <c r="T2745" t="s">
        <v>82</v>
      </c>
      <c r="U2745" t="s">
        <v>82</v>
      </c>
      <c r="V2745" t="s">
        <v>2050</v>
      </c>
    </row>
    <row r="2746" spans="1:22" ht="16.5" thickBot="1" x14ac:dyDescent="0.3">
      <c r="A2746" s="15" t="s">
        <v>1425</v>
      </c>
      <c r="B2746" s="16" t="s">
        <v>75</v>
      </c>
      <c r="C2746" s="16" t="s">
        <v>1889</v>
      </c>
      <c r="D2746" s="16">
        <v>275</v>
      </c>
      <c r="E2746" s="16">
        <v>70</v>
      </c>
      <c r="F2746" s="16">
        <v>17</v>
      </c>
      <c r="G2746" s="24" t="s">
        <v>2303</v>
      </c>
      <c r="I2746" t="s">
        <v>77</v>
      </c>
      <c r="J2746" t="s">
        <v>84</v>
      </c>
      <c r="K2746" t="s">
        <v>1999</v>
      </c>
      <c r="L2746" t="s">
        <v>2089</v>
      </c>
      <c r="M2746" t="s">
        <v>2039</v>
      </c>
      <c r="N2746">
        <f t="shared" si="56"/>
        <v>160</v>
      </c>
      <c r="O2746" t="s">
        <v>2053</v>
      </c>
      <c r="P2746" t="s">
        <v>2081</v>
      </c>
      <c r="Q2746" t="s">
        <v>2081</v>
      </c>
      <c r="R2746" t="s">
        <v>2081</v>
      </c>
      <c r="S2746" t="s">
        <v>79</v>
      </c>
      <c r="T2746" t="s">
        <v>82</v>
      </c>
      <c r="U2746" t="s">
        <v>82</v>
      </c>
      <c r="V2746">
        <v>10</v>
      </c>
    </row>
    <row r="2747" spans="1:22" ht="16.5" thickBot="1" x14ac:dyDescent="0.3">
      <c r="A2747" s="15" t="s">
        <v>1426</v>
      </c>
      <c r="B2747" s="16" t="s">
        <v>1700</v>
      </c>
      <c r="C2747" s="16" t="s">
        <v>1965</v>
      </c>
      <c r="D2747" s="16">
        <v>275</v>
      </c>
      <c r="E2747" s="16">
        <v>45</v>
      </c>
      <c r="F2747" s="16">
        <v>21</v>
      </c>
      <c r="G2747" s="24" t="s">
        <v>2238</v>
      </c>
      <c r="I2747" t="s">
        <v>1718</v>
      </c>
      <c r="J2747" t="s">
        <v>1719</v>
      </c>
      <c r="K2747">
        <v>110</v>
      </c>
      <c r="L2747">
        <f>VLOOKUP(K2747,Sheet4!$A$2:$B$73,2,FALSE)</f>
        <v>1060</v>
      </c>
      <c r="M2747" t="s">
        <v>2043</v>
      </c>
      <c r="N2747">
        <f t="shared" si="56"/>
        <v>270</v>
      </c>
      <c r="O2747" t="s">
        <v>85</v>
      </c>
      <c r="P2747" t="s">
        <v>80</v>
      </c>
      <c r="Q2747" t="s">
        <v>80</v>
      </c>
      <c r="R2747">
        <v>500</v>
      </c>
      <c r="S2747" t="s">
        <v>79</v>
      </c>
      <c r="T2747" t="s">
        <v>2051</v>
      </c>
      <c r="U2747" t="s">
        <v>82</v>
      </c>
      <c r="V2747" t="s">
        <v>2050</v>
      </c>
    </row>
    <row r="2748" spans="1:22" ht="16.5" thickBot="1" x14ac:dyDescent="0.3">
      <c r="A2748" s="15">
        <v>22923</v>
      </c>
      <c r="B2748" s="16" t="s">
        <v>1705</v>
      </c>
      <c r="C2748" s="16" t="s">
        <v>2573</v>
      </c>
      <c r="D2748" s="16">
        <v>225</v>
      </c>
      <c r="E2748" s="16">
        <v>50</v>
      </c>
      <c r="F2748" s="16">
        <v>16</v>
      </c>
      <c r="G2748" s="24" t="s">
        <v>2574</v>
      </c>
      <c r="I2748" t="s">
        <v>1718</v>
      </c>
      <c r="J2748" t="s">
        <v>1719</v>
      </c>
      <c r="K2748">
        <v>92</v>
      </c>
      <c r="L2748">
        <f>VLOOKUP(K2748,Sheet4!$A$2:$B$73,2,FALSE)</f>
        <v>630</v>
      </c>
      <c r="M2748" t="s">
        <v>2042</v>
      </c>
      <c r="N2748">
        <f t="shared" si="56"/>
        <v>240</v>
      </c>
      <c r="O2748" t="s">
        <v>2052</v>
      </c>
      <c r="P2748" t="s">
        <v>80</v>
      </c>
      <c r="Q2748" t="s">
        <v>80</v>
      </c>
      <c r="R2748">
        <v>240</v>
      </c>
      <c r="S2748" t="s">
        <v>79</v>
      </c>
      <c r="T2748" t="s">
        <v>82</v>
      </c>
      <c r="U2748" t="s">
        <v>82</v>
      </c>
      <c r="V2748" t="s">
        <v>2050</v>
      </c>
    </row>
    <row r="2749" spans="1:22" ht="16.5" thickBot="1" x14ac:dyDescent="0.3">
      <c r="A2749" s="15" t="s">
        <v>1427</v>
      </c>
      <c r="B2749" s="16" t="s">
        <v>1697</v>
      </c>
      <c r="C2749" s="16" t="s">
        <v>1927</v>
      </c>
      <c r="D2749" s="16">
        <v>185</v>
      </c>
      <c r="E2749" s="16">
        <v>60</v>
      </c>
      <c r="F2749" s="16">
        <v>14</v>
      </c>
      <c r="G2749" s="24" t="s">
        <v>2178</v>
      </c>
      <c r="H2749" s="9" t="s">
        <v>2819</v>
      </c>
      <c r="I2749" t="s">
        <v>1718</v>
      </c>
      <c r="J2749" t="s">
        <v>1720</v>
      </c>
      <c r="K2749">
        <v>82</v>
      </c>
      <c r="L2749">
        <f>VLOOKUP(K2749,Sheet4!$A$2:$B$73,2,FALSE)</f>
        <v>475</v>
      </c>
      <c r="M2749" t="s">
        <v>2041</v>
      </c>
      <c r="N2749">
        <f t="shared" si="56"/>
        <v>210</v>
      </c>
      <c r="O2749" t="s">
        <v>2052</v>
      </c>
      <c r="P2749" t="s">
        <v>80</v>
      </c>
      <c r="Q2749" t="s">
        <v>80</v>
      </c>
      <c r="R2749">
        <v>440</v>
      </c>
      <c r="S2749" t="s">
        <v>79</v>
      </c>
      <c r="T2749" t="s">
        <v>82</v>
      </c>
      <c r="U2749" t="s">
        <v>82</v>
      </c>
      <c r="V2749" t="s">
        <v>2050</v>
      </c>
    </row>
    <row r="2750" spans="1:22" ht="16.5" thickBot="1" x14ac:dyDescent="0.3">
      <c r="A2750" s="15"/>
      <c r="G2750" s="24"/>
      <c r="H2750" s="9" t="s">
        <v>2820</v>
      </c>
    </row>
    <row r="2751" spans="1:22" ht="16.5" thickBot="1" x14ac:dyDescent="0.3">
      <c r="A2751" s="15"/>
      <c r="G2751" s="24"/>
      <c r="H2751" s="9" t="s">
        <v>2821</v>
      </c>
    </row>
    <row r="2752" spans="1:22" ht="16.5" thickBot="1" x14ac:dyDescent="0.3">
      <c r="A2752" s="15">
        <v>7769</v>
      </c>
      <c r="B2752" s="16" t="s">
        <v>1705</v>
      </c>
      <c r="C2752" s="16" t="s">
        <v>2521</v>
      </c>
      <c r="D2752" s="16">
        <v>275</v>
      </c>
      <c r="E2752" s="16">
        <v>60</v>
      </c>
      <c r="F2752" s="16">
        <v>20</v>
      </c>
      <c r="G2752" s="24" t="s">
        <v>2522</v>
      </c>
      <c r="I2752" t="s">
        <v>77</v>
      </c>
      <c r="J2752" t="s">
        <v>1720</v>
      </c>
      <c r="K2752">
        <v>114</v>
      </c>
      <c r="L2752">
        <f>VLOOKUP(K2752,Sheet4!$A$2:$B$73,2,FALSE)</f>
        <v>1180</v>
      </c>
      <c r="M2752" t="s">
        <v>2041</v>
      </c>
      <c r="N2752">
        <f t="shared" si="56"/>
        <v>210</v>
      </c>
      <c r="O2752" t="s">
        <v>2052</v>
      </c>
      <c r="P2752" t="s">
        <v>80</v>
      </c>
      <c r="Q2752" t="s">
        <v>80</v>
      </c>
      <c r="R2752">
        <v>440</v>
      </c>
      <c r="S2752" t="s">
        <v>79</v>
      </c>
      <c r="T2752" t="s">
        <v>82</v>
      </c>
      <c r="U2752" t="s">
        <v>82</v>
      </c>
      <c r="V2752" t="s">
        <v>2050</v>
      </c>
    </row>
    <row r="2753" spans="1:22" ht="16.5" thickBot="1" x14ac:dyDescent="0.3">
      <c r="A2753" s="15">
        <v>10158</v>
      </c>
      <c r="B2753" s="16" t="s">
        <v>1706</v>
      </c>
      <c r="C2753" s="16" t="s">
        <v>2450</v>
      </c>
      <c r="D2753" s="16">
        <v>235</v>
      </c>
      <c r="E2753" s="16">
        <v>80</v>
      </c>
      <c r="F2753" s="16">
        <v>17</v>
      </c>
      <c r="G2753" s="24" t="s">
        <v>2406</v>
      </c>
      <c r="H2753" s="9" t="s">
        <v>2412</v>
      </c>
      <c r="I2753" t="s">
        <v>77</v>
      </c>
      <c r="J2753" t="s">
        <v>84</v>
      </c>
      <c r="K2753" t="s">
        <v>2005</v>
      </c>
      <c r="L2753" t="s">
        <v>2126</v>
      </c>
      <c r="M2753" t="s">
        <v>78</v>
      </c>
      <c r="N2753">
        <f t="shared" si="56"/>
        <v>180</v>
      </c>
      <c r="O2753" t="s">
        <v>2053</v>
      </c>
      <c r="P2753" t="s">
        <v>2081</v>
      </c>
      <c r="Q2753" t="s">
        <v>2081</v>
      </c>
      <c r="R2753" t="s">
        <v>2081</v>
      </c>
      <c r="S2753" t="s">
        <v>79</v>
      </c>
      <c r="T2753" t="s">
        <v>82</v>
      </c>
      <c r="U2753" t="s">
        <v>82</v>
      </c>
      <c r="V2753">
        <v>10</v>
      </c>
    </row>
    <row r="2754" spans="1:22" ht="16.5" thickBot="1" x14ac:dyDescent="0.3">
      <c r="A2754" s="15"/>
      <c r="G2754" s="24"/>
      <c r="H2754" s="9" t="s">
        <v>2413</v>
      </c>
    </row>
    <row r="2755" spans="1:22" ht="16.5" thickBot="1" x14ac:dyDescent="0.3">
      <c r="A2755" s="15"/>
      <c r="G2755" s="24"/>
      <c r="H2755" s="9" t="s">
        <v>2414</v>
      </c>
    </row>
    <row r="2756" spans="1:22" ht="16.5" thickBot="1" x14ac:dyDescent="0.3">
      <c r="A2756" s="15">
        <v>28531</v>
      </c>
      <c r="B2756" s="16" t="s">
        <v>1706</v>
      </c>
      <c r="C2756" s="16" t="s">
        <v>2457</v>
      </c>
      <c r="D2756" s="16">
        <v>275</v>
      </c>
      <c r="E2756" s="16">
        <v>55</v>
      </c>
      <c r="F2756" s="16">
        <v>20</v>
      </c>
      <c r="G2756" s="24" t="s">
        <v>2431</v>
      </c>
      <c r="H2756" s="9" t="s">
        <v>2617</v>
      </c>
      <c r="I2756" t="s">
        <v>77</v>
      </c>
      <c r="J2756" t="s">
        <v>1720</v>
      </c>
      <c r="K2756">
        <v>111</v>
      </c>
      <c r="L2756">
        <f>VLOOKUP(K2756,Sheet4!$A$2:$B$73,2,FALSE)</f>
        <v>1090</v>
      </c>
      <c r="M2756" t="s">
        <v>2045</v>
      </c>
      <c r="N2756">
        <f t="shared" ref="N2756:N2803" si="57">IF(M2756="L",120,IF(M2756="M", 130, IF(M2756="N",140, IF(M2756="P",150,IF(M2756="Q",160,IF(M2756="R",170,IF(M2756="S",180,IF(M2756="T",190,IF(M2756="H",210, IF(M2756="V",240,IF(M2756="W",270,IF(M2756="Y",300,"error"))))))))))))</f>
        <v>190</v>
      </c>
      <c r="O2756" t="s">
        <v>2052</v>
      </c>
      <c r="P2756" t="s">
        <v>80</v>
      </c>
      <c r="Q2756" t="s">
        <v>81</v>
      </c>
      <c r="R2756">
        <v>580</v>
      </c>
      <c r="S2756" t="s">
        <v>79</v>
      </c>
      <c r="T2756" t="s">
        <v>82</v>
      </c>
      <c r="U2756" t="s">
        <v>82</v>
      </c>
      <c r="V2756" t="s">
        <v>2050</v>
      </c>
    </row>
    <row r="2757" spans="1:22" ht="16.5" thickBot="1" x14ac:dyDescent="0.3">
      <c r="A2757" s="15"/>
      <c r="G2757" s="24"/>
      <c r="H2757" s="9" t="s">
        <v>2618</v>
      </c>
    </row>
    <row r="2758" spans="1:22" ht="16.5" thickBot="1" x14ac:dyDescent="0.3">
      <c r="A2758" s="15"/>
      <c r="G2758" s="24"/>
      <c r="H2758" s="9" t="s">
        <v>2619</v>
      </c>
    </row>
    <row r="2759" spans="1:22" ht="16.5" thickBot="1" x14ac:dyDescent="0.3">
      <c r="A2759" s="15">
        <v>42847</v>
      </c>
      <c r="B2759" s="16" t="s">
        <v>1705</v>
      </c>
      <c r="C2759" s="16" t="s">
        <v>2545</v>
      </c>
      <c r="D2759" s="16">
        <v>275</v>
      </c>
      <c r="E2759" s="16">
        <v>40</v>
      </c>
      <c r="F2759" s="16">
        <v>17</v>
      </c>
      <c r="G2759" s="24" t="s">
        <v>2546</v>
      </c>
      <c r="I2759" t="s">
        <v>1718</v>
      </c>
      <c r="J2759" t="s">
        <v>1996</v>
      </c>
      <c r="K2759">
        <v>98</v>
      </c>
      <c r="L2759">
        <f>VLOOKUP(K2759,Sheet4!$A$2:$B$73,2,FALSE)</f>
        <v>750</v>
      </c>
      <c r="M2759" t="s">
        <v>2040</v>
      </c>
      <c r="N2759">
        <f t="shared" si="57"/>
        <v>300</v>
      </c>
      <c r="O2759" t="s">
        <v>2052</v>
      </c>
      <c r="P2759" t="s">
        <v>80</v>
      </c>
      <c r="Q2759" t="s">
        <v>80</v>
      </c>
      <c r="R2759">
        <v>220</v>
      </c>
      <c r="S2759" t="s">
        <v>79</v>
      </c>
      <c r="T2759" t="s">
        <v>82</v>
      </c>
      <c r="U2759" t="s">
        <v>82</v>
      </c>
      <c r="V2759" t="s">
        <v>2050</v>
      </c>
    </row>
    <row r="2760" spans="1:22" ht="16.5" customHeight="1" thickBot="1" x14ac:dyDescent="0.3">
      <c r="A2760" s="15">
        <v>89776</v>
      </c>
      <c r="B2760" s="16" t="s">
        <v>1705</v>
      </c>
      <c r="C2760" s="16" t="s">
        <v>2553</v>
      </c>
      <c r="D2760" s="16">
        <v>315</v>
      </c>
      <c r="E2760" s="16">
        <v>25</v>
      </c>
      <c r="F2760" s="16">
        <v>19</v>
      </c>
      <c r="G2760" s="24" t="s">
        <v>2554</v>
      </c>
      <c r="I2760" t="s">
        <v>1718</v>
      </c>
      <c r="J2760" t="s">
        <v>1996</v>
      </c>
      <c r="K2760">
        <v>98</v>
      </c>
      <c r="L2760">
        <f>VLOOKUP(K2760,Sheet4!$A$2:$B$73,2,FALSE)</f>
        <v>750</v>
      </c>
      <c r="M2760" t="s">
        <v>2040</v>
      </c>
      <c r="N2760">
        <f t="shared" si="57"/>
        <v>300</v>
      </c>
      <c r="O2760" t="s">
        <v>85</v>
      </c>
      <c r="P2760" t="s">
        <v>2067</v>
      </c>
      <c r="Q2760" t="s">
        <v>80</v>
      </c>
      <c r="R2760">
        <v>220</v>
      </c>
      <c r="S2760" t="s">
        <v>79</v>
      </c>
      <c r="T2760" t="s">
        <v>82</v>
      </c>
      <c r="U2760" t="s">
        <v>82</v>
      </c>
      <c r="V2760" t="s">
        <v>2050</v>
      </c>
    </row>
    <row r="2761" spans="1:22" ht="16.5" customHeight="1" thickBot="1" x14ac:dyDescent="0.3">
      <c r="A2761" s="15" t="s">
        <v>1370</v>
      </c>
      <c r="B2761" s="16" t="s">
        <v>1703</v>
      </c>
      <c r="C2761" s="16" t="s">
        <v>1913</v>
      </c>
      <c r="D2761" s="16">
        <v>255</v>
      </c>
      <c r="E2761" s="16">
        <v>40</v>
      </c>
      <c r="F2761" s="16">
        <v>17</v>
      </c>
      <c r="G2761" s="24" t="s">
        <v>2311</v>
      </c>
      <c r="H2761" s="9" t="s">
        <v>2755</v>
      </c>
      <c r="I2761" t="s">
        <v>1718</v>
      </c>
      <c r="J2761" t="s">
        <v>1719</v>
      </c>
      <c r="K2761">
        <v>94</v>
      </c>
      <c r="L2761">
        <f>VLOOKUP(K2761,Sheet4!$A$2:$B$73,2,FALSE)</f>
        <v>670</v>
      </c>
      <c r="M2761" t="s">
        <v>2043</v>
      </c>
      <c r="N2761">
        <f t="shared" si="57"/>
        <v>270</v>
      </c>
      <c r="O2761" t="s">
        <v>2052</v>
      </c>
      <c r="P2761" t="s">
        <v>80</v>
      </c>
      <c r="Q2761" t="s">
        <v>80</v>
      </c>
      <c r="R2761">
        <v>140</v>
      </c>
      <c r="S2761" t="s">
        <v>79</v>
      </c>
      <c r="T2761" t="s">
        <v>2051</v>
      </c>
      <c r="U2761" t="s">
        <v>82</v>
      </c>
      <c r="V2761" t="s">
        <v>2050</v>
      </c>
    </row>
    <row r="2762" spans="1:22" ht="16.5" customHeight="1" thickBot="1" x14ac:dyDescent="0.3">
      <c r="A2762" s="15"/>
      <c r="G2762" s="24"/>
      <c r="H2762" s="9" t="s">
        <v>2756</v>
      </c>
    </row>
    <row r="2763" spans="1:22" ht="16.5" customHeight="1" thickBot="1" x14ac:dyDescent="0.3">
      <c r="A2763" s="15"/>
      <c r="G2763" s="24"/>
      <c r="H2763" s="9" t="s">
        <v>2757</v>
      </c>
    </row>
    <row r="2764" spans="1:22" ht="16.5" thickBot="1" x14ac:dyDescent="0.3">
      <c r="A2764" s="15" t="s">
        <v>1369</v>
      </c>
      <c r="B2764" s="16" t="s">
        <v>1703</v>
      </c>
      <c r="C2764" s="16" t="s">
        <v>1931</v>
      </c>
      <c r="D2764" s="16">
        <v>245</v>
      </c>
      <c r="E2764" s="16">
        <v>75</v>
      </c>
      <c r="F2764" s="16">
        <v>16</v>
      </c>
      <c r="G2764" s="24" t="s">
        <v>2154</v>
      </c>
      <c r="H2764" s="9" t="s">
        <v>2725</v>
      </c>
      <c r="I2764" t="s">
        <v>77</v>
      </c>
      <c r="J2764" t="s">
        <v>1719</v>
      </c>
      <c r="K2764">
        <v>111</v>
      </c>
      <c r="L2764">
        <f>VLOOKUP(K2764,Sheet4!$A$2:$B$73,2,FALSE)</f>
        <v>1090</v>
      </c>
      <c r="M2764" t="s">
        <v>78</v>
      </c>
      <c r="N2764">
        <f t="shared" si="57"/>
        <v>180</v>
      </c>
      <c r="O2764" t="s">
        <v>2052</v>
      </c>
      <c r="P2764" t="s">
        <v>81</v>
      </c>
      <c r="Q2764" t="s">
        <v>81</v>
      </c>
      <c r="R2764">
        <v>300</v>
      </c>
      <c r="S2764" t="s">
        <v>79</v>
      </c>
      <c r="T2764" t="s">
        <v>82</v>
      </c>
      <c r="U2764" t="s">
        <v>82</v>
      </c>
      <c r="V2764" t="s">
        <v>2050</v>
      </c>
    </row>
    <row r="2765" spans="1:22" ht="16.5" thickBot="1" x14ac:dyDescent="0.3">
      <c r="A2765" s="15"/>
      <c r="G2765" s="24"/>
      <c r="H2765" s="9" t="s">
        <v>2726</v>
      </c>
    </row>
    <row r="2766" spans="1:22" ht="16.5" thickBot="1" x14ac:dyDescent="0.3">
      <c r="A2766" s="15"/>
      <c r="G2766" s="24"/>
      <c r="H2766" s="9" t="s">
        <v>2727</v>
      </c>
    </row>
    <row r="2767" spans="1:22" ht="16.5" thickBot="1" x14ac:dyDescent="0.3">
      <c r="A2767" s="15" t="s">
        <v>1430</v>
      </c>
      <c r="B2767" s="16" t="s">
        <v>1697</v>
      </c>
      <c r="C2767" s="16" t="s">
        <v>1851</v>
      </c>
      <c r="D2767" s="16">
        <v>195</v>
      </c>
      <c r="E2767" s="16">
        <v>65</v>
      </c>
      <c r="F2767" s="16">
        <v>15</v>
      </c>
      <c r="G2767" s="24" t="s">
        <v>2181</v>
      </c>
      <c r="H2767" s="9" t="s">
        <v>2828</v>
      </c>
      <c r="I2767" t="s">
        <v>1718</v>
      </c>
      <c r="J2767" t="s">
        <v>1720</v>
      </c>
      <c r="K2767">
        <v>91</v>
      </c>
      <c r="L2767">
        <f>VLOOKUP(K2767,Sheet4!$A$2:$B$73,2,FALSE)</f>
        <v>615</v>
      </c>
      <c r="M2767" t="s">
        <v>2041</v>
      </c>
      <c r="N2767">
        <f t="shared" si="57"/>
        <v>210</v>
      </c>
      <c r="O2767" t="s">
        <v>2052</v>
      </c>
      <c r="P2767" t="s">
        <v>80</v>
      </c>
      <c r="Q2767" t="s">
        <v>80</v>
      </c>
      <c r="R2767">
        <v>620</v>
      </c>
      <c r="S2767" t="s">
        <v>79</v>
      </c>
      <c r="T2767" t="s">
        <v>82</v>
      </c>
      <c r="U2767" t="s">
        <v>82</v>
      </c>
      <c r="V2767">
        <v>4</v>
      </c>
    </row>
    <row r="2768" spans="1:22" ht="16.5" thickBot="1" x14ac:dyDescent="0.3">
      <c r="A2768" s="15"/>
      <c r="G2768" s="24"/>
      <c r="H2768" s="9" t="s">
        <v>2829</v>
      </c>
    </row>
    <row r="2769" spans="1:22" ht="16.5" thickBot="1" x14ac:dyDescent="0.3">
      <c r="A2769" s="15"/>
      <c r="G2769" s="24"/>
      <c r="H2769" s="9" t="s">
        <v>2830</v>
      </c>
    </row>
    <row r="2770" spans="1:22" ht="16.5" thickBot="1" x14ac:dyDescent="0.3">
      <c r="A2770" s="15" t="s">
        <v>1686</v>
      </c>
      <c r="B2770" s="16" t="s">
        <v>75</v>
      </c>
      <c r="C2770" s="16" t="s">
        <v>1904</v>
      </c>
      <c r="D2770" s="16">
        <v>265</v>
      </c>
      <c r="E2770" s="16">
        <v>70</v>
      </c>
      <c r="F2770" s="16">
        <v>16</v>
      </c>
      <c r="G2770" s="24" t="s">
        <v>2244</v>
      </c>
      <c r="I2770" t="s">
        <v>77</v>
      </c>
      <c r="J2770" t="s">
        <v>1719</v>
      </c>
      <c r="K2770">
        <v>111</v>
      </c>
      <c r="L2770">
        <f>VLOOKUP(K2770,Sheet4!$A$2:$B$73,2,FALSE)</f>
        <v>1090</v>
      </c>
      <c r="M2770" t="s">
        <v>2045</v>
      </c>
      <c r="N2770">
        <f t="shared" si="57"/>
        <v>190</v>
      </c>
      <c r="O2770" t="s">
        <v>2052</v>
      </c>
      <c r="P2770" t="s">
        <v>80</v>
      </c>
      <c r="Q2770" t="s">
        <v>81</v>
      </c>
      <c r="R2770">
        <v>740</v>
      </c>
      <c r="S2770" t="s">
        <v>79</v>
      </c>
      <c r="T2770" t="s">
        <v>82</v>
      </c>
      <c r="U2770" t="s">
        <v>82</v>
      </c>
      <c r="V2770" t="s">
        <v>2050</v>
      </c>
    </row>
    <row r="2771" spans="1:22" ht="16.5" thickBot="1" x14ac:dyDescent="0.3">
      <c r="A2771" s="15" t="s">
        <v>254</v>
      </c>
      <c r="B2771" s="16" t="s">
        <v>75</v>
      </c>
      <c r="C2771" s="16" t="s">
        <v>1814</v>
      </c>
      <c r="D2771" s="16">
        <v>225</v>
      </c>
      <c r="E2771" s="16">
        <v>75</v>
      </c>
      <c r="F2771" s="16">
        <v>15</v>
      </c>
      <c r="G2771" s="24" t="s">
        <v>2307</v>
      </c>
      <c r="I2771" t="s">
        <v>77</v>
      </c>
      <c r="J2771" t="s">
        <v>84</v>
      </c>
      <c r="K2771">
        <v>102</v>
      </c>
      <c r="L2771">
        <f>VLOOKUP(K2771,Sheet4!$A$2:$B$73,2,FALSE)</f>
        <v>850</v>
      </c>
      <c r="M2771" t="s">
        <v>78</v>
      </c>
      <c r="N2771">
        <f t="shared" si="57"/>
        <v>180</v>
      </c>
      <c r="O2771" t="s">
        <v>2052</v>
      </c>
      <c r="P2771" t="s">
        <v>80</v>
      </c>
      <c r="Q2771" t="s">
        <v>81</v>
      </c>
      <c r="R2771">
        <v>500</v>
      </c>
      <c r="S2771" t="s">
        <v>2640</v>
      </c>
      <c r="T2771" t="s">
        <v>82</v>
      </c>
      <c r="U2771" t="s">
        <v>82</v>
      </c>
      <c r="V2771" t="s">
        <v>2050</v>
      </c>
    </row>
    <row r="2772" spans="1:22" ht="16.5" thickBot="1" x14ac:dyDescent="0.3">
      <c r="A2772" s="15" t="s">
        <v>1433</v>
      </c>
      <c r="B2772" s="16" t="s">
        <v>1701</v>
      </c>
      <c r="C2772" s="16" t="s">
        <v>1942</v>
      </c>
      <c r="D2772" s="16">
        <v>285</v>
      </c>
      <c r="E2772" s="16">
        <v>60</v>
      </c>
      <c r="F2772" s="16">
        <v>20</v>
      </c>
      <c r="G2772" s="24" t="s">
        <v>2356</v>
      </c>
      <c r="I2772" t="s">
        <v>77</v>
      </c>
      <c r="J2772" t="s">
        <v>1719</v>
      </c>
      <c r="K2772" t="s">
        <v>2017</v>
      </c>
      <c r="L2772" t="s">
        <v>2128</v>
      </c>
      <c r="M2772" t="s">
        <v>2044</v>
      </c>
      <c r="N2772">
        <f t="shared" si="57"/>
        <v>170</v>
      </c>
      <c r="O2772" t="s">
        <v>2053</v>
      </c>
      <c r="P2772" t="s">
        <v>2081</v>
      </c>
      <c r="Q2772" t="s">
        <v>2081</v>
      </c>
      <c r="R2772" t="s">
        <v>2081</v>
      </c>
      <c r="S2772" t="s">
        <v>79</v>
      </c>
      <c r="T2772" t="s">
        <v>82</v>
      </c>
      <c r="U2772" t="s">
        <v>82</v>
      </c>
      <c r="V2772">
        <v>10</v>
      </c>
    </row>
    <row r="2773" spans="1:22" ht="16.5" thickBot="1" x14ac:dyDescent="0.3">
      <c r="A2773" s="15" t="s">
        <v>1434</v>
      </c>
      <c r="B2773" s="16" t="s">
        <v>1701</v>
      </c>
      <c r="C2773" s="16" t="s">
        <v>1847</v>
      </c>
      <c r="D2773" s="16">
        <v>185</v>
      </c>
      <c r="E2773" s="16">
        <v>65</v>
      </c>
      <c r="F2773" s="16">
        <v>15</v>
      </c>
      <c r="G2773" s="24" t="s">
        <v>2351</v>
      </c>
      <c r="I2773" t="s">
        <v>1718</v>
      </c>
      <c r="J2773" t="s">
        <v>1719</v>
      </c>
      <c r="K2773">
        <v>86</v>
      </c>
      <c r="L2773">
        <f>VLOOKUP(K2773,Sheet4!$A$2:$B$73,2,FALSE)</f>
        <v>530</v>
      </c>
      <c r="M2773" t="s">
        <v>2041</v>
      </c>
      <c r="N2773">
        <f t="shared" si="57"/>
        <v>210</v>
      </c>
      <c r="O2773" t="s">
        <v>2052</v>
      </c>
      <c r="P2773" t="s">
        <v>80</v>
      </c>
      <c r="Q2773" t="s">
        <v>81</v>
      </c>
      <c r="R2773">
        <v>500</v>
      </c>
      <c r="S2773" t="s">
        <v>79</v>
      </c>
      <c r="T2773" t="s">
        <v>82</v>
      </c>
      <c r="U2773" t="s">
        <v>82</v>
      </c>
      <c r="V2773" t="s">
        <v>2050</v>
      </c>
    </row>
    <row r="2774" spans="1:22" ht="16.5" thickBot="1" x14ac:dyDescent="0.3">
      <c r="A2774" s="15" t="s">
        <v>1435</v>
      </c>
      <c r="B2774" s="16" t="s">
        <v>1700</v>
      </c>
      <c r="C2774" s="16" t="s">
        <v>1893</v>
      </c>
      <c r="D2774" s="16">
        <v>305</v>
      </c>
      <c r="E2774" s="16">
        <v>40</v>
      </c>
      <c r="F2774" s="16">
        <v>22</v>
      </c>
      <c r="G2774" s="24" t="s">
        <v>2237</v>
      </c>
      <c r="I2774" t="s">
        <v>77</v>
      </c>
      <c r="J2774" t="s">
        <v>1719</v>
      </c>
      <c r="K2774">
        <v>114</v>
      </c>
      <c r="L2774">
        <f>VLOOKUP(K2774,Sheet4!$A$2:$B$73,2,FALSE)</f>
        <v>1180</v>
      </c>
      <c r="M2774" t="s">
        <v>2043</v>
      </c>
      <c r="N2774">
        <f t="shared" si="57"/>
        <v>270</v>
      </c>
      <c r="O2774" t="s">
        <v>85</v>
      </c>
      <c r="P2774" t="s">
        <v>80</v>
      </c>
      <c r="Q2774" t="s">
        <v>80</v>
      </c>
      <c r="R2774">
        <v>420</v>
      </c>
      <c r="S2774" t="s">
        <v>79</v>
      </c>
      <c r="T2774" t="s">
        <v>82</v>
      </c>
      <c r="U2774" t="s">
        <v>82</v>
      </c>
      <c r="V2774" t="s">
        <v>2050</v>
      </c>
    </row>
    <row r="2775" spans="1:22" ht="16.5" thickBot="1" x14ac:dyDescent="0.3">
      <c r="A2775" s="15" t="s">
        <v>1437</v>
      </c>
      <c r="B2775" s="16" t="s">
        <v>75</v>
      </c>
      <c r="C2775" s="16" t="s">
        <v>1793</v>
      </c>
      <c r="D2775" s="16">
        <v>275</v>
      </c>
      <c r="E2775" s="16">
        <v>60</v>
      </c>
      <c r="F2775" s="16">
        <v>17</v>
      </c>
      <c r="G2775" s="24" t="s">
        <v>2270</v>
      </c>
      <c r="I2775" t="s">
        <v>77</v>
      </c>
      <c r="J2775" t="s">
        <v>1719</v>
      </c>
      <c r="K2775">
        <v>110</v>
      </c>
      <c r="L2775">
        <f>VLOOKUP(K2775,Sheet4!$A$2:$B$73,2,FALSE)</f>
        <v>1060</v>
      </c>
      <c r="M2775" t="s">
        <v>2041</v>
      </c>
      <c r="N2775">
        <f t="shared" si="57"/>
        <v>210</v>
      </c>
      <c r="O2775" t="s">
        <v>2052</v>
      </c>
      <c r="P2775" t="s">
        <v>80</v>
      </c>
      <c r="Q2775" t="s">
        <v>80</v>
      </c>
      <c r="R2775">
        <v>260</v>
      </c>
      <c r="S2775" t="s">
        <v>79</v>
      </c>
      <c r="T2775" t="s">
        <v>82</v>
      </c>
      <c r="U2775" t="s">
        <v>82</v>
      </c>
      <c r="V2775" t="s">
        <v>2050</v>
      </c>
    </row>
    <row r="2776" spans="1:22" ht="16.5" thickBot="1" x14ac:dyDescent="0.3">
      <c r="A2776" s="15" t="s">
        <v>1438</v>
      </c>
      <c r="B2776" s="16" t="s">
        <v>75</v>
      </c>
      <c r="C2776" s="16" t="s">
        <v>1723</v>
      </c>
      <c r="D2776" s="16">
        <v>245</v>
      </c>
      <c r="E2776" s="16">
        <v>40</v>
      </c>
      <c r="F2776" s="16">
        <v>17</v>
      </c>
      <c r="G2776" s="24" t="s">
        <v>2260</v>
      </c>
      <c r="I2776" t="s">
        <v>1718</v>
      </c>
      <c r="J2776" t="s">
        <v>1996</v>
      </c>
      <c r="K2776">
        <v>95</v>
      </c>
      <c r="L2776">
        <f>VLOOKUP(K2776,Sheet4!$A$2:$B$73,2,FALSE)</f>
        <v>690</v>
      </c>
      <c r="M2776" t="s">
        <v>2040</v>
      </c>
      <c r="N2776">
        <f t="shared" si="57"/>
        <v>300</v>
      </c>
      <c r="O2776" t="s">
        <v>2052</v>
      </c>
      <c r="P2776" t="s">
        <v>2067</v>
      </c>
      <c r="Q2776" t="s">
        <v>80</v>
      </c>
      <c r="R2776">
        <v>300</v>
      </c>
      <c r="S2776" t="s">
        <v>79</v>
      </c>
      <c r="T2776" t="s">
        <v>82</v>
      </c>
      <c r="U2776" t="s">
        <v>82</v>
      </c>
      <c r="V2776" t="s">
        <v>2050</v>
      </c>
    </row>
    <row r="2777" spans="1:22" ht="16.5" thickBot="1" x14ac:dyDescent="0.3">
      <c r="A2777" s="15">
        <v>33601</v>
      </c>
      <c r="B2777" s="16" t="s">
        <v>1705</v>
      </c>
      <c r="C2777" s="16" t="s">
        <v>2559</v>
      </c>
      <c r="D2777" s="16">
        <v>235</v>
      </c>
      <c r="E2777" s="16">
        <v>45</v>
      </c>
      <c r="F2777" s="16">
        <v>20</v>
      </c>
      <c r="G2777" s="24" t="s">
        <v>2560</v>
      </c>
      <c r="I2777" t="s">
        <v>1718</v>
      </c>
      <c r="J2777" t="s">
        <v>1996</v>
      </c>
      <c r="K2777">
        <v>100</v>
      </c>
      <c r="L2777">
        <f>VLOOKUP(K2777,Sheet4!$A$2:$B$73,2,FALSE)</f>
        <v>800</v>
      </c>
      <c r="M2777" t="s">
        <v>2040</v>
      </c>
      <c r="N2777">
        <f t="shared" si="57"/>
        <v>300</v>
      </c>
      <c r="O2777" t="s">
        <v>85</v>
      </c>
      <c r="P2777" t="s">
        <v>2067</v>
      </c>
      <c r="Q2777" t="s">
        <v>80</v>
      </c>
      <c r="R2777">
        <v>300</v>
      </c>
      <c r="S2777" t="s">
        <v>79</v>
      </c>
      <c r="T2777" t="s">
        <v>82</v>
      </c>
      <c r="U2777" t="s">
        <v>82</v>
      </c>
      <c r="V2777" t="s">
        <v>2050</v>
      </c>
    </row>
    <row r="2778" spans="1:22" ht="16.5" customHeight="1" thickBot="1" x14ac:dyDescent="0.3">
      <c r="A2778" s="15">
        <v>59321</v>
      </c>
      <c r="B2778" s="16" t="s">
        <v>1705</v>
      </c>
      <c r="C2778" s="16" t="s">
        <v>2557</v>
      </c>
      <c r="D2778" s="16">
        <v>255</v>
      </c>
      <c r="E2778" s="16">
        <v>40</v>
      </c>
      <c r="F2778" s="16">
        <v>20</v>
      </c>
      <c r="G2778" s="24" t="s">
        <v>2558</v>
      </c>
      <c r="I2778" t="s">
        <v>1718</v>
      </c>
      <c r="J2778" t="s">
        <v>1996</v>
      </c>
      <c r="K2778">
        <v>101</v>
      </c>
      <c r="L2778">
        <f>VLOOKUP(K2778,Sheet4!$A$2:$B$73,2,FALSE)</f>
        <v>825</v>
      </c>
      <c r="M2778" t="s">
        <v>2040</v>
      </c>
      <c r="N2778">
        <f t="shared" si="57"/>
        <v>300</v>
      </c>
      <c r="O2778" t="s">
        <v>85</v>
      </c>
      <c r="P2778" t="s">
        <v>80</v>
      </c>
      <c r="Q2778" t="s">
        <v>2081</v>
      </c>
      <c r="R2778">
        <v>340</v>
      </c>
      <c r="S2778" t="s">
        <v>79</v>
      </c>
      <c r="T2778" t="s">
        <v>82</v>
      </c>
      <c r="U2778" t="s">
        <v>82</v>
      </c>
      <c r="V2778" t="s">
        <v>2050</v>
      </c>
    </row>
    <row r="2779" spans="1:22" ht="16.5" thickBot="1" x14ac:dyDescent="0.3">
      <c r="A2779" s="15" t="s">
        <v>1168</v>
      </c>
      <c r="B2779" s="16" t="s">
        <v>1703</v>
      </c>
      <c r="C2779" s="26" t="s">
        <v>1916</v>
      </c>
      <c r="D2779" s="16">
        <v>235</v>
      </c>
      <c r="E2779" s="16">
        <v>60</v>
      </c>
      <c r="F2779" s="16">
        <v>17</v>
      </c>
      <c r="G2779" s="24" t="s">
        <v>2145</v>
      </c>
      <c r="H2779" s="9" t="s">
        <v>2728</v>
      </c>
      <c r="I2779" t="s">
        <v>77</v>
      </c>
      <c r="J2779" t="s">
        <v>1719</v>
      </c>
      <c r="K2779">
        <v>102</v>
      </c>
      <c r="L2779">
        <f>VLOOKUP(K2779,Sheet4!$A$2:$B$73,2,FALSE)</f>
        <v>850</v>
      </c>
      <c r="M2779" t="s">
        <v>2042</v>
      </c>
      <c r="N2779">
        <f t="shared" si="57"/>
        <v>240</v>
      </c>
      <c r="O2779" t="s">
        <v>2052</v>
      </c>
      <c r="P2779" t="s">
        <v>80</v>
      </c>
      <c r="Q2779" t="s">
        <v>80</v>
      </c>
      <c r="R2779">
        <v>300</v>
      </c>
      <c r="S2779" t="s">
        <v>79</v>
      </c>
      <c r="T2779" t="s">
        <v>2051</v>
      </c>
      <c r="U2779" t="s">
        <v>82</v>
      </c>
      <c r="V2779" t="s">
        <v>2050</v>
      </c>
    </row>
    <row r="2780" spans="1:22" ht="16.5" thickBot="1" x14ac:dyDescent="0.3">
      <c r="A2780" s="15"/>
      <c r="C2780" s="26"/>
      <c r="G2780" s="24"/>
      <c r="H2780" s="9" t="s">
        <v>2729</v>
      </c>
    </row>
    <row r="2781" spans="1:22" ht="16.5" thickBot="1" x14ac:dyDescent="0.3">
      <c r="A2781" s="15"/>
      <c r="C2781" s="26"/>
      <c r="G2781" s="24"/>
      <c r="H2781" s="9" t="s">
        <v>2730</v>
      </c>
    </row>
    <row r="2782" spans="1:22" ht="16.5" thickBot="1" x14ac:dyDescent="0.3">
      <c r="A2782" s="15" t="s">
        <v>1440</v>
      </c>
      <c r="B2782" s="16" t="s">
        <v>1710</v>
      </c>
      <c r="C2782" s="16" t="s">
        <v>2603</v>
      </c>
      <c r="D2782" s="16">
        <v>185</v>
      </c>
      <c r="E2782" s="16">
        <v>60</v>
      </c>
      <c r="F2782" s="16">
        <v>14</v>
      </c>
      <c r="G2782" s="24" t="s">
        <v>2602</v>
      </c>
      <c r="I2782" t="s">
        <v>1718</v>
      </c>
      <c r="J2782" t="s">
        <v>1719</v>
      </c>
      <c r="K2782">
        <v>82</v>
      </c>
      <c r="L2782">
        <f>VLOOKUP(K2782,Sheet4!$A$2:$B$73,2,FALSE)</f>
        <v>475</v>
      </c>
      <c r="M2782" t="s">
        <v>2041</v>
      </c>
      <c r="N2782">
        <f t="shared" si="57"/>
        <v>210</v>
      </c>
      <c r="O2782" t="s">
        <v>2052</v>
      </c>
      <c r="P2782" t="s">
        <v>80</v>
      </c>
      <c r="Q2782" t="s">
        <v>80</v>
      </c>
      <c r="R2782">
        <v>340</v>
      </c>
      <c r="S2782" t="s">
        <v>79</v>
      </c>
      <c r="T2782" t="s">
        <v>82</v>
      </c>
      <c r="U2782" t="s">
        <v>82</v>
      </c>
      <c r="V2782" t="s">
        <v>2050</v>
      </c>
    </row>
    <row r="2783" spans="1:22" ht="16.5" thickBot="1" x14ac:dyDescent="0.3">
      <c r="A2783" s="15" t="s">
        <v>1441</v>
      </c>
      <c r="B2783" s="16" t="s">
        <v>1697</v>
      </c>
      <c r="C2783" s="16" t="s">
        <v>1927</v>
      </c>
      <c r="D2783" s="16">
        <v>195</v>
      </c>
      <c r="E2783" s="16">
        <v>60</v>
      </c>
      <c r="F2783" s="16">
        <v>15</v>
      </c>
      <c r="G2783" s="24" t="s">
        <v>2178</v>
      </c>
      <c r="H2783" s="9" t="s">
        <v>2819</v>
      </c>
      <c r="I2783" t="s">
        <v>1718</v>
      </c>
      <c r="J2783" t="s">
        <v>1720</v>
      </c>
      <c r="K2783">
        <v>88</v>
      </c>
      <c r="L2783">
        <f>VLOOKUP(K2783,Sheet4!$A$2:$B$73,2,FALSE)</f>
        <v>560</v>
      </c>
      <c r="M2783" t="s">
        <v>2045</v>
      </c>
      <c r="N2783">
        <f t="shared" si="57"/>
        <v>190</v>
      </c>
      <c r="O2783" t="s">
        <v>2052</v>
      </c>
      <c r="P2783" t="s">
        <v>80</v>
      </c>
      <c r="Q2783" t="s">
        <v>81</v>
      </c>
      <c r="R2783">
        <v>540</v>
      </c>
      <c r="S2783" t="s">
        <v>79</v>
      </c>
      <c r="T2783" t="s">
        <v>82</v>
      </c>
      <c r="U2783" t="s">
        <v>82</v>
      </c>
      <c r="V2783" t="s">
        <v>2050</v>
      </c>
    </row>
    <row r="2784" spans="1:22" ht="16.5" thickBot="1" x14ac:dyDescent="0.3">
      <c r="A2784" s="15"/>
      <c r="G2784" s="24"/>
      <c r="H2784" s="9" t="s">
        <v>2820</v>
      </c>
    </row>
    <row r="2785" spans="1:22" ht="16.5" thickBot="1" x14ac:dyDescent="0.3">
      <c r="A2785" s="15"/>
      <c r="G2785" s="24"/>
      <c r="H2785" s="9" t="s">
        <v>2821</v>
      </c>
    </row>
    <row r="2786" spans="1:22" ht="16.5" thickBot="1" x14ac:dyDescent="0.3">
      <c r="A2786" s="15" t="s">
        <v>1526</v>
      </c>
      <c r="B2786" s="16" t="s">
        <v>1703</v>
      </c>
      <c r="C2786" s="16" t="s">
        <v>1913</v>
      </c>
      <c r="D2786" s="16">
        <v>275</v>
      </c>
      <c r="E2786" s="16">
        <v>35</v>
      </c>
      <c r="F2786" s="16">
        <v>19</v>
      </c>
      <c r="G2786" s="24" t="s">
        <v>2163</v>
      </c>
      <c r="H2786" s="9" t="s">
        <v>2755</v>
      </c>
      <c r="I2786" t="s">
        <v>1718</v>
      </c>
      <c r="J2786" t="s">
        <v>1719</v>
      </c>
      <c r="K2786">
        <v>96</v>
      </c>
      <c r="L2786">
        <f>VLOOKUP(K2786,Sheet4!$A$2:$B$73,2,FALSE)</f>
        <v>710</v>
      </c>
      <c r="M2786" t="s">
        <v>2040</v>
      </c>
      <c r="N2786">
        <f t="shared" si="57"/>
        <v>300</v>
      </c>
      <c r="O2786" t="s">
        <v>2052</v>
      </c>
      <c r="P2786" t="s">
        <v>80</v>
      </c>
      <c r="Q2786" t="s">
        <v>80</v>
      </c>
      <c r="R2786">
        <v>140</v>
      </c>
      <c r="S2786" t="s">
        <v>79</v>
      </c>
      <c r="T2786" t="s">
        <v>82</v>
      </c>
      <c r="U2786" t="s">
        <v>82</v>
      </c>
      <c r="V2786" t="s">
        <v>2050</v>
      </c>
    </row>
    <row r="2787" spans="1:22" ht="16.5" thickBot="1" x14ac:dyDescent="0.3">
      <c r="A2787" s="15"/>
      <c r="G2787" s="24"/>
      <c r="H2787" s="9" t="s">
        <v>2756</v>
      </c>
    </row>
    <row r="2788" spans="1:22" ht="16.5" thickBot="1" x14ac:dyDescent="0.3">
      <c r="A2788" s="15"/>
      <c r="G2788" s="24"/>
      <c r="H2788" s="9" t="s">
        <v>2757</v>
      </c>
    </row>
    <row r="2789" spans="1:22" ht="16.5" thickBot="1" x14ac:dyDescent="0.3">
      <c r="A2789" s="15" t="s">
        <v>1443</v>
      </c>
      <c r="B2789" s="16" t="s">
        <v>1702</v>
      </c>
      <c r="C2789" s="16" t="s">
        <v>1838</v>
      </c>
      <c r="D2789" s="16">
        <v>275</v>
      </c>
      <c r="E2789" s="16">
        <v>45</v>
      </c>
      <c r="F2789" s="16">
        <v>18</v>
      </c>
      <c r="G2789" s="24" t="s">
        <v>2327</v>
      </c>
      <c r="H2789" s="9" t="s">
        <v>2923</v>
      </c>
      <c r="I2789" t="s">
        <v>1718</v>
      </c>
      <c r="J2789" t="s">
        <v>1996</v>
      </c>
      <c r="K2789">
        <v>103</v>
      </c>
      <c r="L2789">
        <f>VLOOKUP(K2789,Sheet4!$A$2:$B$73,2,FALSE)</f>
        <v>875</v>
      </c>
      <c r="M2789" t="s">
        <v>2040</v>
      </c>
      <c r="N2789">
        <f t="shared" si="57"/>
        <v>300</v>
      </c>
      <c r="O2789" t="s">
        <v>2052</v>
      </c>
      <c r="P2789" t="s">
        <v>80</v>
      </c>
      <c r="Q2789" t="s">
        <v>80</v>
      </c>
      <c r="R2789">
        <v>280</v>
      </c>
      <c r="S2789" t="s">
        <v>79</v>
      </c>
      <c r="T2789" t="s">
        <v>2051</v>
      </c>
      <c r="U2789" t="s">
        <v>82</v>
      </c>
      <c r="V2789" t="s">
        <v>2050</v>
      </c>
    </row>
    <row r="2790" spans="1:22" ht="16.5" thickBot="1" x14ac:dyDescent="0.3">
      <c r="A2790" s="15"/>
      <c r="G2790" s="24"/>
      <c r="H2790" s="9" t="s">
        <v>2924</v>
      </c>
    </row>
    <row r="2791" spans="1:22" ht="16.5" thickBot="1" x14ac:dyDescent="0.3">
      <c r="A2791" s="15"/>
      <c r="G2791" s="24"/>
      <c r="H2791" s="9" t="s">
        <v>2925</v>
      </c>
    </row>
    <row r="2792" spans="1:22" ht="16.5" thickBot="1" x14ac:dyDescent="0.3">
      <c r="A2792" s="15" t="s">
        <v>1444</v>
      </c>
      <c r="B2792" s="16" t="s">
        <v>1700</v>
      </c>
      <c r="C2792" s="16" t="s">
        <v>1731</v>
      </c>
      <c r="D2792" s="16">
        <v>265</v>
      </c>
      <c r="E2792" s="16">
        <v>35</v>
      </c>
      <c r="F2792" s="16">
        <v>20</v>
      </c>
      <c r="G2792" s="24" t="s">
        <v>2219</v>
      </c>
      <c r="I2792" t="s">
        <v>1718</v>
      </c>
      <c r="J2792" t="s">
        <v>1719</v>
      </c>
      <c r="K2792">
        <v>95</v>
      </c>
      <c r="L2792">
        <f>VLOOKUP(K2792,Sheet4!$A$2:$B$73,2,FALSE)</f>
        <v>690</v>
      </c>
      <c r="M2792" t="s">
        <v>2040</v>
      </c>
      <c r="N2792">
        <f t="shared" si="57"/>
        <v>300</v>
      </c>
      <c r="O2792" t="s">
        <v>85</v>
      </c>
      <c r="P2792" t="s">
        <v>2067</v>
      </c>
      <c r="Q2792" t="s">
        <v>80</v>
      </c>
      <c r="R2792">
        <v>220</v>
      </c>
      <c r="S2792" t="s">
        <v>79</v>
      </c>
      <c r="T2792" t="s">
        <v>2051</v>
      </c>
      <c r="U2792" t="s">
        <v>82</v>
      </c>
      <c r="V2792" t="s">
        <v>2050</v>
      </c>
    </row>
    <row r="2793" spans="1:22" ht="16.5" thickBot="1" x14ac:dyDescent="0.3">
      <c r="A2793" s="15" t="s">
        <v>1445</v>
      </c>
      <c r="B2793" s="16" t="s">
        <v>1700</v>
      </c>
      <c r="C2793" s="16" t="s">
        <v>1817</v>
      </c>
      <c r="D2793" s="16">
        <v>265</v>
      </c>
      <c r="E2793" s="16">
        <v>70</v>
      </c>
      <c r="F2793" s="16">
        <v>16</v>
      </c>
      <c r="G2793" s="24" t="s">
        <v>2229</v>
      </c>
      <c r="I2793" t="s">
        <v>77</v>
      </c>
      <c r="J2793" t="s">
        <v>84</v>
      </c>
      <c r="K2793">
        <v>112</v>
      </c>
      <c r="L2793">
        <f>VLOOKUP(K2793,Sheet4!$A$2:$B$73,2,FALSE)</f>
        <v>1120</v>
      </c>
      <c r="M2793" t="s">
        <v>2045</v>
      </c>
      <c r="N2793">
        <f t="shared" si="57"/>
        <v>190</v>
      </c>
      <c r="O2793" t="s">
        <v>2052</v>
      </c>
      <c r="P2793" t="s">
        <v>80</v>
      </c>
      <c r="Q2793" t="s">
        <v>81</v>
      </c>
      <c r="R2793">
        <v>640</v>
      </c>
      <c r="S2793" t="s">
        <v>79</v>
      </c>
      <c r="T2793" t="s">
        <v>82</v>
      </c>
      <c r="U2793" t="s">
        <v>82</v>
      </c>
      <c r="V2793" t="s">
        <v>2050</v>
      </c>
    </row>
    <row r="2794" spans="1:22" ht="16.5" thickBot="1" x14ac:dyDescent="0.3">
      <c r="A2794" s="15" t="s">
        <v>1446</v>
      </c>
      <c r="B2794" s="16" t="s">
        <v>1700</v>
      </c>
      <c r="C2794" s="16" t="s">
        <v>1892</v>
      </c>
      <c r="D2794" s="16">
        <v>235</v>
      </c>
      <c r="E2794" s="16">
        <v>45</v>
      </c>
      <c r="F2794" s="16">
        <v>19</v>
      </c>
      <c r="G2794" s="24" t="s">
        <v>2227</v>
      </c>
      <c r="I2794" t="s">
        <v>77</v>
      </c>
      <c r="J2794" t="s">
        <v>1995</v>
      </c>
      <c r="K2794">
        <v>95</v>
      </c>
      <c r="L2794">
        <f>VLOOKUP(K2794,Sheet4!$A$2:$B$73,2,FALSE)</f>
        <v>690</v>
      </c>
      <c r="M2794" t="s">
        <v>2043</v>
      </c>
      <c r="N2794">
        <f t="shared" si="57"/>
        <v>270</v>
      </c>
      <c r="O2794" t="s">
        <v>2052</v>
      </c>
      <c r="P2794" t="s">
        <v>2067</v>
      </c>
      <c r="Q2794" t="s">
        <v>80</v>
      </c>
      <c r="R2794">
        <v>220</v>
      </c>
      <c r="S2794" t="s">
        <v>79</v>
      </c>
      <c r="T2794" t="s">
        <v>82</v>
      </c>
      <c r="U2794" t="s">
        <v>82</v>
      </c>
      <c r="V2794" t="s">
        <v>2050</v>
      </c>
    </row>
    <row r="2795" spans="1:22" ht="16.5" thickBot="1" x14ac:dyDescent="0.3">
      <c r="A2795" s="15" t="s">
        <v>1447</v>
      </c>
      <c r="B2795" s="16" t="s">
        <v>1716</v>
      </c>
      <c r="C2795" s="16" t="s">
        <v>2586</v>
      </c>
      <c r="D2795" s="27">
        <v>175</v>
      </c>
      <c r="E2795" s="16">
        <v>70</v>
      </c>
      <c r="F2795" s="16">
        <v>13</v>
      </c>
      <c r="G2795" s="24" t="s">
        <v>2587</v>
      </c>
      <c r="I2795" t="s">
        <v>1718</v>
      </c>
      <c r="J2795" t="s">
        <v>1719</v>
      </c>
      <c r="K2795">
        <v>82</v>
      </c>
      <c r="L2795">
        <f>VLOOKUP(K2795,Sheet4!$A$2:$B$73,2,FALSE)</f>
        <v>475</v>
      </c>
      <c r="M2795" t="s">
        <v>78</v>
      </c>
      <c r="N2795">
        <f t="shared" si="57"/>
        <v>180</v>
      </c>
      <c r="O2795" t="s">
        <v>2063</v>
      </c>
      <c r="P2795" t="s">
        <v>2081</v>
      </c>
      <c r="Q2795" t="s">
        <v>2081</v>
      </c>
      <c r="R2795" t="s">
        <v>2081</v>
      </c>
      <c r="S2795" t="s">
        <v>79</v>
      </c>
      <c r="T2795" t="s">
        <v>82</v>
      </c>
      <c r="U2795" t="s">
        <v>82</v>
      </c>
      <c r="V2795" t="s">
        <v>2050</v>
      </c>
    </row>
    <row r="2796" spans="1:22" ht="16.5" thickBot="1" x14ac:dyDescent="0.3">
      <c r="A2796" s="15" t="s">
        <v>1181</v>
      </c>
      <c r="B2796" s="16" t="s">
        <v>75</v>
      </c>
      <c r="C2796" s="16" t="s">
        <v>1793</v>
      </c>
      <c r="D2796" s="16">
        <v>235</v>
      </c>
      <c r="E2796" s="16">
        <v>60</v>
      </c>
      <c r="F2796" s="16">
        <v>18</v>
      </c>
      <c r="G2796" s="24" t="s">
        <v>2270</v>
      </c>
      <c r="I2796" t="s">
        <v>1718</v>
      </c>
      <c r="J2796" t="s">
        <v>1719</v>
      </c>
      <c r="K2796">
        <v>102</v>
      </c>
      <c r="L2796">
        <f>VLOOKUP(K2796,Sheet4!$A$2:$B$73,2,FALSE)</f>
        <v>850</v>
      </c>
      <c r="M2796" t="s">
        <v>2041</v>
      </c>
      <c r="N2796">
        <f t="shared" si="57"/>
        <v>210</v>
      </c>
      <c r="O2796" t="s">
        <v>2052</v>
      </c>
      <c r="P2796" t="s">
        <v>80</v>
      </c>
      <c r="Q2796" t="s">
        <v>80</v>
      </c>
      <c r="R2796">
        <v>260</v>
      </c>
      <c r="S2796" t="s">
        <v>79</v>
      </c>
      <c r="T2796" t="s">
        <v>2051</v>
      </c>
      <c r="U2796" t="s">
        <v>82</v>
      </c>
      <c r="V2796" t="s">
        <v>2050</v>
      </c>
    </row>
    <row r="2797" spans="1:22" ht="16.5" thickBot="1" x14ac:dyDescent="0.3">
      <c r="A2797" s="15" t="s">
        <v>304</v>
      </c>
      <c r="B2797" s="16" t="s">
        <v>75</v>
      </c>
      <c r="C2797" s="16" t="s">
        <v>1889</v>
      </c>
      <c r="D2797" s="16">
        <v>12.5</v>
      </c>
      <c r="E2797" s="16">
        <v>90</v>
      </c>
      <c r="F2797" s="16">
        <v>20</v>
      </c>
      <c r="G2797" s="24" t="s">
        <v>2303</v>
      </c>
      <c r="I2797" t="s">
        <v>77</v>
      </c>
      <c r="J2797" t="s">
        <v>84</v>
      </c>
      <c r="K2797">
        <v>114</v>
      </c>
      <c r="L2797">
        <f>VLOOKUP(K2797,Sheet4!$A$2:$B$73,2,FALSE)</f>
        <v>1180</v>
      </c>
      <c r="M2797" t="s">
        <v>2039</v>
      </c>
      <c r="N2797">
        <f t="shared" si="57"/>
        <v>160</v>
      </c>
      <c r="O2797" t="s">
        <v>2053</v>
      </c>
      <c r="P2797" t="s">
        <v>2081</v>
      </c>
      <c r="Q2797" t="s">
        <v>2081</v>
      </c>
      <c r="R2797" t="s">
        <v>2081</v>
      </c>
      <c r="S2797" t="s">
        <v>79</v>
      </c>
      <c r="T2797" t="s">
        <v>82</v>
      </c>
      <c r="U2797" t="s">
        <v>82</v>
      </c>
      <c r="V2797">
        <v>10</v>
      </c>
    </row>
    <row r="2798" spans="1:22" ht="16.5" thickBot="1" x14ac:dyDescent="0.3">
      <c r="A2798" s="15" t="s">
        <v>1450</v>
      </c>
      <c r="B2798" s="16" t="s">
        <v>75</v>
      </c>
      <c r="C2798" s="16" t="s">
        <v>1835</v>
      </c>
      <c r="D2798" s="16">
        <v>235</v>
      </c>
      <c r="E2798" s="16">
        <v>45</v>
      </c>
      <c r="F2798" s="16">
        <v>17</v>
      </c>
      <c r="G2798" s="24" t="s">
        <v>2259</v>
      </c>
      <c r="I2798" t="s">
        <v>1718</v>
      </c>
      <c r="J2798" t="s">
        <v>1719</v>
      </c>
      <c r="K2798">
        <v>97</v>
      </c>
      <c r="L2798">
        <f>VLOOKUP(K2798,Sheet4!$A$2:$B$73,2,FALSE)</f>
        <v>730</v>
      </c>
      <c r="M2798" t="s">
        <v>2040</v>
      </c>
      <c r="N2798">
        <f t="shared" si="57"/>
        <v>300</v>
      </c>
      <c r="O2798" t="s">
        <v>85</v>
      </c>
      <c r="P2798" t="s">
        <v>2067</v>
      </c>
      <c r="Q2798" t="s">
        <v>80</v>
      </c>
      <c r="R2798">
        <v>300</v>
      </c>
      <c r="S2798" t="s">
        <v>79</v>
      </c>
      <c r="T2798" t="s">
        <v>82</v>
      </c>
      <c r="U2798" t="s">
        <v>82</v>
      </c>
      <c r="V2798" t="s">
        <v>2050</v>
      </c>
    </row>
    <row r="2799" spans="1:22" ht="16.5" thickBot="1" x14ac:dyDescent="0.3">
      <c r="A2799" s="15" t="s">
        <v>622</v>
      </c>
      <c r="B2799" s="16" t="s">
        <v>75</v>
      </c>
      <c r="C2799" s="16" t="s">
        <v>1966</v>
      </c>
      <c r="D2799" s="16">
        <v>175</v>
      </c>
      <c r="E2799" s="16">
        <v>80</v>
      </c>
      <c r="F2799" s="16">
        <v>14</v>
      </c>
      <c r="G2799" s="24" t="s">
        <v>2291</v>
      </c>
      <c r="I2799" t="s">
        <v>1718</v>
      </c>
      <c r="J2799" t="s">
        <v>1719</v>
      </c>
      <c r="K2799">
        <v>88</v>
      </c>
      <c r="L2799">
        <f>VLOOKUP(K2799,Sheet4!$A$2:$B$73,2,FALSE)</f>
        <v>560</v>
      </c>
      <c r="M2799" t="s">
        <v>2045</v>
      </c>
      <c r="N2799">
        <f t="shared" si="57"/>
        <v>190</v>
      </c>
      <c r="O2799" t="s">
        <v>2052</v>
      </c>
      <c r="P2799" t="s">
        <v>80</v>
      </c>
      <c r="Q2799" t="s">
        <v>80</v>
      </c>
      <c r="R2799">
        <v>420</v>
      </c>
      <c r="S2799" t="s">
        <v>79</v>
      </c>
      <c r="T2799" t="s">
        <v>82</v>
      </c>
      <c r="U2799" t="s">
        <v>82</v>
      </c>
      <c r="V2799" t="s">
        <v>2050</v>
      </c>
    </row>
    <row r="2800" spans="1:22" ht="16.5" thickBot="1" x14ac:dyDescent="0.3">
      <c r="A2800" s="15" t="s">
        <v>1452</v>
      </c>
      <c r="B2800" s="16" t="s">
        <v>1700</v>
      </c>
      <c r="C2800" s="16" t="s">
        <v>2221</v>
      </c>
      <c r="D2800" s="16">
        <v>295</v>
      </c>
      <c r="E2800" s="16">
        <v>25</v>
      </c>
      <c r="F2800" s="16">
        <v>20</v>
      </c>
      <c r="G2800" s="24" t="s">
        <v>2224</v>
      </c>
      <c r="I2800" t="s">
        <v>1718</v>
      </c>
      <c r="J2800" t="s">
        <v>1995</v>
      </c>
      <c r="K2800">
        <v>95</v>
      </c>
      <c r="L2800">
        <f>VLOOKUP(K2800,Sheet4!$A$2:$B$73,2,FALSE)</f>
        <v>690</v>
      </c>
      <c r="M2800" t="s">
        <v>2040</v>
      </c>
      <c r="N2800">
        <f t="shared" si="57"/>
        <v>300</v>
      </c>
      <c r="O2800" t="s">
        <v>85</v>
      </c>
      <c r="P2800" t="s">
        <v>2067</v>
      </c>
      <c r="Q2800" t="s">
        <v>80</v>
      </c>
      <c r="R2800">
        <v>280</v>
      </c>
      <c r="S2800" t="s">
        <v>79</v>
      </c>
      <c r="T2800" t="s">
        <v>82</v>
      </c>
      <c r="U2800" t="s">
        <v>82</v>
      </c>
      <c r="V2800" t="s">
        <v>2050</v>
      </c>
    </row>
    <row r="2801" spans="1:22" ht="16.5" thickBot="1" x14ac:dyDescent="0.3">
      <c r="A2801" s="15" t="s">
        <v>1453</v>
      </c>
      <c r="B2801" s="16" t="s">
        <v>1714</v>
      </c>
      <c r="C2801" s="16" t="s">
        <v>1919</v>
      </c>
      <c r="D2801" s="16">
        <v>195</v>
      </c>
      <c r="E2801" s="16">
        <v>55</v>
      </c>
      <c r="F2801" s="16">
        <v>15</v>
      </c>
      <c r="G2801" s="24" t="s">
        <v>2393</v>
      </c>
      <c r="I2801" t="s">
        <v>1718</v>
      </c>
      <c r="J2801" t="s">
        <v>1719</v>
      </c>
      <c r="K2801">
        <v>85</v>
      </c>
      <c r="L2801">
        <f>VLOOKUP(K2801,Sheet4!$A$2:$B$73,2,FALSE)</f>
        <v>515</v>
      </c>
      <c r="M2801" t="s">
        <v>2042</v>
      </c>
      <c r="N2801">
        <f t="shared" si="57"/>
        <v>240</v>
      </c>
      <c r="O2801" t="s">
        <v>2052</v>
      </c>
      <c r="P2801" t="s">
        <v>80</v>
      </c>
      <c r="Q2801" t="s">
        <v>80</v>
      </c>
      <c r="R2801">
        <v>500</v>
      </c>
      <c r="S2801" t="s">
        <v>79</v>
      </c>
      <c r="T2801" t="s">
        <v>82</v>
      </c>
      <c r="U2801" t="s">
        <v>82</v>
      </c>
      <c r="V2801" t="s">
        <v>2050</v>
      </c>
    </row>
    <row r="2802" spans="1:22" ht="16.5" thickBot="1" x14ac:dyDescent="0.3">
      <c r="A2802" s="15" t="s">
        <v>1454</v>
      </c>
      <c r="B2802" s="16" t="s">
        <v>1700</v>
      </c>
      <c r="C2802" s="16" t="s">
        <v>1935</v>
      </c>
      <c r="D2802" s="16">
        <v>245</v>
      </c>
      <c r="E2802" s="16">
        <v>40</v>
      </c>
      <c r="F2802" s="16">
        <v>19</v>
      </c>
      <c r="G2802" s="24" t="s">
        <v>2225</v>
      </c>
      <c r="I2802" t="s">
        <v>1718</v>
      </c>
      <c r="J2802" t="s">
        <v>1996</v>
      </c>
      <c r="K2802">
        <v>98</v>
      </c>
      <c r="L2802">
        <f>VLOOKUP(K2802,Sheet4!$A$2:$B$73,2,FALSE)</f>
        <v>750</v>
      </c>
      <c r="M2802" t="s">
        <v>2040</v>
      </c>
      <c r="N2802">
        <f t="shared" si="57"/>
        <v>300</v>
      </c>
      <c r="O2802" t="s">
        <v>85</v>
      </c>
      <c r="P2802" t="s">
        <v>2067</v>
      </c>
      <c r="Q2802" t="s">
        <v>80</v>
      </c>
      <c r="R2802">
        <v>220</v>
      </c>
      <c r="S2802" t="s">
        <v>79</v>
      </c>
      <c r="T2802" t="s">
        <v>82</v>
      </c>
      <c r="U2802" t="s">
        <v>82</v>
      </c>
      <c r="V2802" t="s">
        <v>2050</v>
      </c>
    </row>
    <row r="2803" spans="1:22" ht="16.5" thickBot="1" x14ac:dyDescent="0.3">
      <c r="A2803" s="15">
        <v>75520</v>
      </c>
      <c r="B2803" s="16" t="s">
        <v>1706</v>
      </c>
      <c r="C2803" s="16" t="s">
        <v>2428</v>
      </c>
      <c r="D2803" s="16">
        <v>275</v>
      </c>
      <c r="E2803" s="16">
        <v>35</v>
      </c>
      <c r="F2803" s="16">
        <v>18</v>
      </c>
      <c r="G2803" s="24" t="s">
        <v>2427</v>
      </c>
      <c r="H2803" s="9" t="s">
        <v>2420</v>
      </c>
      <c r="I2803" t="s">
        <v>1718</v>
      </c>
      <c r="J2803" t="s">
        <v>1996</v>
      </c>
      <c r="K2803">
        <v>95</v>
      </c>
      <c r="L2803">
        <f>VLOOKUP(K2803,Sheet4!$A$2:$B$73,2,FALSE)</f>
        <v>690</v>
      </c>
      <c r="M2803" t="s">
        <v>2043</v>
      </c>
      <c r="N2803">
        <f t="shared" si="57"/>
        <v>270</v>
      </c>
      <c r="O2803" t="s">
        <v>2052</v>
      </c>
      <c r="P2803" t="s">
        <v>2067</v>
      </c>
      <c r="Q2803" t="s">
        <v>80</v>
      </c>
      <c r="R2803">
        <v>340</v>
      </c>
      <c r="S2803" t="s">
        <v>79</v>
      </c>
      <c r="T2803" t="s">
        <v>82</v>
      </c>
      <c r="U2803" t="s">
        <v>82</v>
      </c>
      <c r="V2803" t="s">
        <v>2050</v>
      </c>
    </row>
    <row r="2804" spans="1:22" ht="16.5" thickBot="1" x14ac:dyDescent="0.3">
      <c r="A2804" s="15"/>
      <c r="G2804" s="24"/>
      <c r="H2804" s="9" t="s">
        <v>2421</v>
      </c>
    </row>
    <row r="2805" spans="1:22" ht="16.5" thickBot="1" x14ac:dyDescent="0.3">
      <c r="A2805" s="15"/>
      <c r="G2805" s="24"/>
      <c r="H2805" s="9" t="s">
        <v>2422</v>
      </c>
    </row>
    <row r="2806" spans="1:22" ht="16.5" thickBot="1" x14ac:dyDescent="0.3">
      <c r="A2806" s="15" t="s">
        <v>1455</v>
      </c>
      <c r="B2806" s="16" t="s">
        <v>1700</v>
      </c>
      <c r="C2806" s="16" t="s">
        <v>1861</v>
      </c>
      <c r="D2806" s="16">
        <v>235</v>
      </c>
      <c r="E2806" s="16">
        <v>55</v>
      </c>
      <c r="F2806" s="16">
        <v>17</v>
      </c>
      <c r="G2806" s="24" t="s">
        <v>2220</v>
      </c>
      <c r="I2806" t="s">
        <v>77</v>
      </c>
      <c r="J2806" t="s">
        <v>1719</v>
      </c>
      <c r="K2806">
        <v>99</v>
      </c>
      <c r="L2806">
        <f>VLOOKUP(K2806,Sheet4!$A$2:$B$73,2,FALSE)</f>
        <v>775</v>
      </c>
      <c r="M2806" t="s">
        <v>2043</v>
      </c>
      <c r="N2806">
        <f t="shared" ref="N2806:N2819" si="58">IF(M2806="L",120,IF(M2806="M", 130, IF(M2806="N",140, IF(M2806="P",150,IF(M2806="Q",160,IF(M2806="R",170,IF(M2806="S",180,IF(M2806="T",190,IF(M2806="H",210, IF(M2806="V",240,IF(M2806="W",270,IF(M2806="Y",300,"error"))))))))))))</f>
        <v>270</v>
      </c>
      <c r="O2806" t="s">
        <v>85</v>
      </c>
      <c r="P2806" t="s">
        <v>2067</v>
      </c>
      <c r="Q2806" t="s">
        <v>80</v>
      </c>
      <c r="R2806">
        <v>220</v>
      </c>
      <c r="S2806" t="s">
        <v>79</v>
      </c>
      <c r="T2806" t="s">
        <v>82</v>
      </c>
      <c r="U2806" t="s">
        <v>82</v>
      </c>
      <c r="V2806" t="s">
        <v>2050</v>
      </c>
    </row>
    <row r="2807" spans="1:22" ht="16.5" thickBot="1" x14ac:dyDescent="0.3">
      <c r="A2807" s="15">
        <v>91094</v>
      </c>
      <c r="B2807" s="16" t="s">
        <v>1706</v>
      </c>
      <c r="C2807" s="16" t="s">
        <v>2445</v>
      </c>
      <c r="D2807" s="16">
        <v>255</v>
      </c>
      <c r="E2807" s="16">
        <v>65</v>
      </c>
      <c r="F2807" s="16">
        <v>17</v>
      </c>
      <c r="G2807" s="24" t="s">
        <v>2401</v>
      </c>
      <c r="H2807" s="9" t="s">
        <v>2668</v>
      </c>
      <c r="I2807" t="s">
        <v>77</v>
      </c>
      <c r="J2807" t="s">
        <v>1996</v>
      </c>
      <c r="K2807">
        <v>110</v>
      </c>
      <c r="L2807">
        <f>VLOOKUP(K2807,Sheet4!$A$2:$B$73,2,FALSE)</f>
        <v>1060</v>
      </c>
      <c r="M2807" t="s">
        <v>2045</v>
      </c>
      <c r="N2807">
        <f t="shared" si="58"/>
        <v>190</v>
      </c>
      <c r="O2807" t="s">
        <v>2052</v>
      </c>
      <c r="P2807" t="s">
        <v>80</v>
      </c>
      <c r="Q2807" t="s">
        <v>80</v>
      </c>
      <c r="R2807">
        <v>600</v>
      </c>
      <c r="S2807" t="s">
        <v>79</v>
      </c>
      <c r="T2807" t="s">
        <v>82</v>
      </c>
      <c r="U2807" t="s">
        <v>82</v>
      </c>
      <c r="V2807" t="s">
        <v>2050</v>
      </c>
    </row>
    <row r="2808" spans="1:22" ht="16.5" thickBot="1" x14ac:dyDescent="0.3">
      <c r="A2808" s="15"/>
      <c r="G2808" s="24"/>
      <c r="H2808" s="9" t="s">
        <v>2669</v>
      </c>
    </row>
    <row r="2809" spans="1:22" ht="16.5" thickBot="1" x14ac:dyDescent="0.3">
      <c r="A2809" s="15"/>
      <c r="G2809" s="24"/>
      <c r="H2809" s="9" t="s">
        <v>2670</v>
      </c>
    </row>
    <row r="2810" spans="1:22" ht="16.5" thickBot="1" x14ac:dyDescent="0.3">
      <c r="A2810" s="15" t="s">
        <v>313</v>
      </c>
      <c r="B2810" s="16" t="s">
        <v>1703</v>
      </c>
      <c r="C2810" s="16" t="s">
        <v>1730</v>
      </c>
      <c r="D2810" s="16">
        <v>195</v>
      </c>
      <c r="E2810" s="16">
        <v>50</v>
      </c>
      <c r="F2810" s="16">
        <v>20</v>
      </c>
      <c r="G2810" s="24" t="s">
        <v>2168</v>
      </c>
      <c r="H2810" s="9" t="s">
        <v>2770</v>
      </c>
      <c r="I2810" t="s">
        <v>1718</v>
      </c>
      <c r="J2810" t="s">
        <v>1719</v>
      </c>
      <c r="K2810">
        <v>93</v>
      </c>
      <c r="L2810">
        <f>VLOOKUP(K2810,Sheet4!$A$2:$B$73,2,FALSE)</f>
        <v>650</v>
      </c>
      <c r="M2810" t="s">
        <v>2043</v>
      </c>
      <c r="N2810">
        <f t="shared" si="58"/>
        <v>270</v>
      </c>
      <c r="O2810" t="s">
        <v>85</v>
      </c>
      <c r="P2810" t="s">
        <v>80</v>
      </c>
      <c r="Q2810" t="s">
        <v>80</v>
      </c>
      <c r="R2810">
        <v>280</v>
      </c>
      <c r="S2810" t="s">
        <v>79</v>
      </c>
      <c r="T2810" t="s">
        <v>2051</v>
      </c>
      <c r="U2810" t="s">
        <v>82</v>
      </c>
      <c r="V2810" t="s">
        <v>2050</v>
      </c>
    </row>
    <row r="2811" spans="1:22" ht="16.5" thickBot="1" x14ac:dyDescent="0.3">
      <c r="A2811" s="15"/>
      <c r="G2811" s="24"/>
      <c r="H2811" s="9" t="s">
        <v>2771</v>
      </c>
    </row>
    <row r="2812" spans="1:22" ht="16.5" thickBot="1" x14ac:dyDescent="0.3">
      <c r="A2812" s="15"/>
      <c r="G2812" s="24"/>
      <c r="H2812" s="9" t="s">
        <v>2772</v>
      </c>
    </row>
    <row r="2813" spans="1:22" ht="17.25" customHeight="1" thickBot="1" x14ac:dyDescent="0.3">
      <c r="A2813" s="15" t="s">
        <v>1338</v>
      </c>
      <c r="B2813" s="16" t="s">
        <v>75</v>
      </c>
      <c r="C2813" s="16" t="s">
        <v>1878</v>
      </c>
      <c r="D2813" s="16">
        <v>325</v>
      </c>
      <c r="E2813" s="16">
        <v>30</v>
      </c>
      <c r="F2813" s="16">
        <v>19</v>
      </c>
      <c r="G2813" s="24" t="s">
        <v>2263</v>
      </c>
      <c r="H2813" s="9" t="s">
        <v>2057</v>
      </c>
      <c r="I2813" t="s">
        <v>1718</v>
      </c>
      <c r="J2813" t="s">
        <v>1996</v>
      </c>
      <c r="K2813">
        <v>94</v>
      </c>
      <c r="L2813">
        <f>VLOOKUP(K2813,Sheet4!$A$2:$B$73,2,FALSE)</f>
        <v>670</v>
      </c>
      <c r="M2813" t="s">
        <v>2040</v>
      </c>
      <c r="N2813">
        <f t="shared" si="58"/>
        <v>300</v>
      </c>
      <c r="O2813" t="s">
        <v>2052</v>
      </c>
      <c r="P2813" t="s">
        <v>2067</v>
      </c>
      <c r="Q2813" t="s">
        <v>80</v>
      </c>
      <c r="R2813">
        <v>220</v>
      </c>
      <c r="S2813" t="s">
        <v>79</v>
      </c>
      <c r="T2813" t="s">
        <v>2051</v>
      </c>
      <c r="U2813" t="s">
        <v>2051</v>
      </c>
      <c r="V2813" t="s">
        <v>2050</v>
      </c>
    </row>
    <row r="2814" spans="1:22" ht="16.5" thickBot="1" x14ac:dyDescent="0.3">
      <c r="A2814" s="15" t="s">
        <v>1411</v>
      </c>
      <c r="B2814" s="16" t="s">
        <v>1703</v>
      </c>
      <c r="C2814" s="16" t="s">
        <v>1839</v>
      </c>
      <c r="D2814" s="16">
        <v>255</v>
      </c>
      <c r="E2814" s="16">
        <v>40</v>
      </c>
      <c r="F2814" s="16">
        <v>20</v>
      </c>
      <c r="G2814" s="24" t="s">
        <v>2148</v>
      </c>
      <c r="H2814" s="9" t="s">
        <v>2710</v>
      </c>
      <c r="I2814" t="s">
        <v>77</v>
      </c>
      <c r="J2814" t="s">
        <v>1996</v>
      </c>
      <c r="K2814">
        <v>101</v>
      </c>
      <c r="L2814">
        <f>VLOOKUP(K2814,Sheet4!$A$2:$B$73,2,FALSE)</f>
        <v>825</v>
      </c>
      <c r="M2814" t="s">
        <v>2043</v>
      </c>
      <c r="N2814">
        <f t="shared" si="58"/>
        <v>270</v>
      </c>
      <c r="O2814" t="s">
        <v>85</v>
      </c>
      <c r="P2814" t="s">
        <v>80</v>
      </c>
      <c r="Q2814" t="s">
        <v>80</v>
      </c>
      <c r="R2814">
        <v>300</v>
      </c>
      <c r="S2814" t="s">
        <v>79</v>
      </c>
      <c r="T2814" t="s">
        <v>82</v>
      </c>
      <c r="U2814" t="s">
        <v>82</v>
      </c>
      <c r="V2814" t="s">
        <v>2050</v>
      </c>
    </row>
    <row r="2815" spans="1:22" ht="16.5" thickBot="1" x14ac:dyDescent="0.3">
      <c r="A2815" s="15"/>
      <c r="G2815" s="24"/>
      <c r="H2815" s="9" t="s">
        <v>2711</v>
      </c>
    </row>
    <row r="2816" spans="1:22" ht="16.5" thickBot="1" x14ac:dyDescent="0.3">
      <c r="A2816" s="15"/>
      <c r="G2816" s="24"/>
      <c r="H2816" s="9" t="s">
        <v>2712</v>
      </c>
    </row>
    <row r="2817" spans="1:22" ht="16.5" thickBot="1" x14ac:dyDescent="0.3">
      <c r="A2817" s="15" t="s">
        <v>1480</v>
      </c>
      <c r="B2817" s="16" t="s">
        <v>75</v>
      </c>
      <c r="C2817" s="16" t="s">
        <v>1835</v>
      </c>
      <c r="D2817" s="16">
        <v>275</v>
      </c>
      <c r="E2817" s="16">
        <v>30</v>
      </c>
      <c r="F2817" s="16">
        <v>19</v>
      </c>
      <c r="G2817" s="24" t="s">
        <v>2259</v>
      </c>
      <c r="I2817" t="s">
        <v>1718</v>
      </c>
      <c r="J2817" t="s">
        <v>1996</v>
      </c>
      <c r="K2817">
        <v>96</v>
      </c>
      <c r="L2817">
        <f>VLOOKUP(K2817,Sheet4!$A$2:$B$73,2,FALSE)</f>
        <v>710</v>
      </c>
      <c r="M2817" t="s">
        <v>2040</v>
      </c>
      <c r="N2817">
        <f t="shared" si="58"/>
        <v>300</v>
      </c>
      <c r="O2817" t="s">
        <v>85</v>
      </c>
      <c r="P2817" t="s">
        <v>2067</v>
      </c>
      <c r="Q2817" t="s">
        <v>80</v>
      </c>
      <c r="R2817">
        <v>300</v>
      </c>
      <c r="S2817" t="s">
        <v>79</v>
      </c>
      <c r="T2817" t="s">
        <v>82</v>
      </c>
      <c r="U2817" t="s">
        <v>82</v>
      </c>
      <c r="V2817" t="s">
        <v>2050</v>
      </c>
    </row>
    <row r="2818" spans="1:22" ht="16.5" thickBot="1" x14ac:dyDescent="0.3">
      <c r="A2818" s="15">
        <v>10756</v>
      </c>
      <c r="B2818" s="16" t="s">
        <v>1705</v>
      </c>
      <c r="C2818" s="16" t="s">
        <v>2529</v>
      </c>
      <c r="D2818" s="16">
        <v>235</v>
      </c>
      <c r="E2818" s="16">
        <v>70</v>
      </c>
      <c r="F2818" s="16">
        <v>16</v>
      </c>
      <c r="G2818" s="24" t="s">
        <v>2530</v>
      </c>
      <c r="I2818" t="s">
        <v>77</v>
      </c>
      <c r="J2818" t="s">
        <v>1719</v>
      </c>
      <c r="K2818">
        <v>106</v>
      </c>
      <c r="L2818">
        <f>VLOOKUP(K2818,Sheet4!$A$2:$B$73,2,FALSE)</f>
        <v>950</v>
      </c>
      <c r="M2818" t="s">
        <v>2045</v>
      </c>
      <c r="N2818">
        <f t="shared" si="58"/>
        <v>190</v>
      </c>
      <c r="O2818" t="s">
        <v>2055</v>
      </c>
      <c r="P2818" t="s">
        <v>2081</v>
      </c>
      <c r="Q2818" t="s">
        <v>2081</v>
      </c>
      <c r="R2818" t="s">
        <v>2081</v>
      </c>
      <c r="S2818" t="s">
        <v>79</v>
      </c>
      <c r="T2818" t="s">
        <v>82</v>
      </c>
      <c r="U2818" t="s">
        <v>82</v>
      </c>
      <c r="V2818">
        <v>8</v>
      </c>
    </row>
    <row r="2819" spans="1:22" ht="16.5" thickBot="1" x14ac:dyDescent="0.3">
      <c r="A2819" s="15">
        <v>2516</v>
      </c>
      <c r="B2819" s="16" t="s">
        <v>1706</v>
      </c>
      <c r="C2819" s="16" t="s">
        <v>2451</v>
      </c>
      <c r="D2819" s="16">
        <v>12.5</v>
      </c>
      <c r="E2819" s="16">
        <v>90</v>
      </c>
      <c r="F2819" s="16">
        <v>15</v>
      </c>
      <c r="G2819" s="24" t="s">
        <v>2407</v>
      </c>
      <c r="H2819" s="9" t="s">
        <v>2415</v>
      </c>
      <c r="I2819" t="s">
        <v>77</v>
      </c>
      <c r="J2819" t="s">
        <v>1719</v>
      </c>
      <c r="K2819">
        <v>113</v>
      </c>
      <c r="L2819">
        <f>VLOOKUP(K2819,Sheet4!$A$2:$B$73,2,FALSE)</f>
        <v>1150</v>
      </c>
      <c r="M2819" t="s">
        <v>2045</v>
      </c>
      <c r="N2819">
        <f t="shared" si="58"/>
        <v>190</v>
      </c>
      <c r="O2819" t="s">
        <v>2054</v>
      </c>
      <c r="P2819" t="s">
        <v>2081</v>
      </c>
      <c r="Q2819" t="s">
        <v>2081</v>
      </c>
      <c r="R2819" t="s">
        <v>2081</v>
      </c>
      <c r="S2819" t="s">
        <v>79</v>
      </c>
      <c r="T2819" t="s">
        <v>82</v>
      </c>
      <c r="U2819" t="s">
        <v>82</v>
      </c>
      <c r="V2819">
        <v>6</v>
      </c>
    </row>
    <row r="2820" spans="1:22" ht="16.5" thickBot="1" x14ac:dyDescent="0.3">
      <c r="A2820" s="15"/>
      <c r="G2820" s="24"/>
      <c r="H2820" s="9" t="s">
        <v>2416</v>
      </c>
    </row>
    <row r="2821" spans="1:22" ht="16.5" thickBot="1" x14ac:dyDescent="0.3">
      <c r="A2821" s="15"/>
      <c r="G2821" s="24"/>
      <c r="H2821" s="9" t="s">
        <v>2416</v>
      </c>
    </row>
    <row r="2822" spans="1:22" ht="16.5" thickBot="1" x14ac:dyDescent="0.3">
      <c r="A2822" s="15">
        <v>5816</v>
      </c>
      <c r="B2822" s="16" t="s">
        <v>1705</v>
      </c>
      <c r="C2822" s="16" t="s">
        <v>2573</v>
      </c>
      <c r="D2822" s="16">
        <v>255</v>
      </c>
      <c r="E2822" s="16">
        <v>45</v>
      </c>
      <c r="F2822" s="16">
        <v>18</v>
      </c>
      <c r="G2822" s="24" t="s">
        <v>2574</v>
      </c>
      <c r="I2822" t="s">
        <v>1718</v>
      </c>
      <c r="J2822" t="s">
        <v>1719</v>
      </c>
      <c r="K2822">
        <v>99</v>
      </c>
      <c r="L2822">
        <f>VLOOKUP(K2822,Sheet4!$A$2:$B$73,2,FALSE)</f>
        <v>775</v>
      </c>
      <c r="M2822" t="s">
        <v>2040</v>
      </c>
      <c r="N2822">
        <f t="shared" ref="N2822:N2835" si="59">IF(M2822="L",120,IF(M2822="M", 130, IF(M2822="N",140, IF(M2822="P",150,IF(M2822="Q",160,IF(M2822="R",170,IF(M2822="S",180,IF(M2822="T",190,IF(M2822="H",210, IF(M2822="V",240,IF(M2822="W",270,IF(M2822="Y",300,"error"))))))))))))</f>
        <v>300</v>
      </c>
      <c r="O2822" t="s">
        <v>2052</v>
      </c>
      <c r="P2822" t="s">
        <v>80</v>
      </c>
      <c r="Q2822" t="s">
        <v>80</v>
      </c>
      <c r="R2822">
        <v>240</v>
      </c>
      <c r="S2822" t="s">
        <v>79</v>
      </c>
      <c r="T2822" t="s">
        <v>82</v>
      </c>
      <c r="U2822" t="s">
        <v>82</v>
      </c>
      <c r="V2822" t="s">
        <v>2050</v>
      </c>
    </row>
    <row r="2823" spans="1:22" ht="16.5" thickBot="1" x14ac:dyDescent="0.3">
      <c r="A2823" s="15">
        <v>9711</v>
      </c>
      <c r="B2823" s="16" t="s">
        <v>1705</v>
      </c>
      <c r="C2823" s="16" t="s">
        <v>2575</v>
      </c>
      <c r="D2823" s="16">
        <v>235</v>
      </c>
      <c r="E2823" s="16">
        <v>60</v>
      </c>
      <c r="F2823" s="16">
        <v>16</v>
      </c>
      <c r="G2823" s="24" t="s">
        <v>2576</v>
      </c>
      <c r="I2823" t="s">
        <v>77</v>
      </c>
      <c r="J2823" t="s">
        <v>1719</v>
      </c>
      <c r="K2823">
        <v>100</v>
      </c>
      <c r="L2823">
        <f>VLOOKUP(K2823,Sheet4!$A$2:$B$73,2,FALSE)</f>
        <v>800</v>
      </c>
      <c r="M2823" t="s">
        <v>2041</v>
      </c>
      <c r="N2823">
        <f t="shared" si="59"/>
        <v>210</v>
      </c>
      <c r="O2823" t="s">
        <v>2052</v>
      </c>
      <c r="P2823" t="s">
        <v>80</v>
      </c>
      <c r="Q2823" t="s">
        <v>80</v>
      </c>
      <c r="R2823">
        <v>440</v>
      </c>
      <c r="S2823" t="s">
        <v>79</v>
      </c>
      <c r="T2823" t="s">
        <v>82</v>
      </c>
      <c r="U2823" t="s">
        <v>82</v>
      </c>
      <c r="V2823" t="s">
        <v>2050</v>
      </c>
    </row>
    <row r="2824" spans="1:22" ht="16.5" thickBot="1" x14ac:dyDescent="0.3">
      <c r="A2824" s="15">
        <v>2047</v>
      </c>
      <c r="B2824" s="16" t="s">
        <v>1705</v>
      </c>
      <c r="C2824" s="16" t="s">
        <v>2553</v>
      </c>
      <c r="D2824" s="16">
        <v>255</v>
      </c>
      <c r="E2824" s="16">
        <v>40</v>
      </c>
      <c r="F2824" s="16">
        <v>20</v>
      </c>
      <c r="G2824" s="24" t="s">
        <v>2554</v>
      </c>
      <c r="I2824" t="s">
        <v>1718</v>
      </c>
      <c r="J2824" t="s">
        <v>1996</v>
      </c>
      <c r="K2824">
        <v>101</v>
      </c>
      <c r="L2824">
        <f>VLOOKUP(K2824,Sheet4!$A$2:$B$73,2,FALSE)</f>
        <v>825</v>
      </c>
      <c r="M2824" t="s">
        <v>2040</v>
      </c>
      <c r="N2824">
        <f t="shared" si="59"/>
        <v>300</v>
      </c>
      <c r="O2824" t="s">
        <v>2052</v>
      </c>
      <c r="P2824" t="s">
        <v>2067</v>
      </c>
      <c r="Q2824" t="s">
        <v>80</v>
      </c>
      <c r="R2824">
        <v>220</v>
      </c>
      <c r="S2824" t="s">
        <v>79</v>
      </c>
      <c r="T2824" t="s">
        <v>82</v>
      </c>
      <c r="U2824" t="s">
        <v>82</v>
      </c>
      <c r="V2824" t="s">
        <v>2050</v>
      </c>
    </row>
    <row r="2825" spans="1:22" ht="16.5" thickBot="1" x14ac:dyDescent="0.3">
      <c r="A2825" s="15">
        <v>28830</v>
      </c>
      <c r="B2825" s="16" t="s">
        <v>1706</v>
      </c>
      <c r="C2825" s="16" t="s">
        <v>2460</v>
      </c>
      <c r="D2825" s="16">
        <v>12.5</v>
      </c>
      <c r="E2825" s="16">
        <v>90</v>
      </c>
      <c r="F2825" s="16">
        <v>15</v>
      </c>
      <c r="G2825" s="24" t="s">
        <v>2434</v>
      </c>
      <c r="H2825" s="9" t="s">
        <v>2629</v>
      </c>
      <c r="I2825" t="s">
        <v>77</v>
      </c>
      <c r="J2825" t="s">
        <v>84</v>
      </c>
      <c r="K2825">
        <v>108</v>
      </c>
      <c r="L2825">
        <f>VLOOKUP(K2825,Sheet4!$A$2:$B$73,2,FALSE)</f>
        <v>1000</v>
      </c>
      <c r="M2825" t="s">
        <v>2039</v>
      </c>
      <c r="N2825">
        <f t="shared" si="59"/>
        <v>160</v>
      </c>
      <c r="O2825" t="s">
        <v>2054</v>
      </c>
      <c r="P2825" t="s">
        <v>2081</v>
      </c>
      <c r="Q2825" t="s">
        <v>2081</v>
      </c>
      <c r="R2825" t="s">
        <v>2081</v>
      </c>
      <c r="S2825" t="s">
        <v>79</v>
      </c>
      <c r="T2825" t="s">
        <v>82</v>
      </c>
      <c r="U2825" t="s">
        <v>82</v>
      </c>
      <c r="V2825">
        <v>6</v>
      </c>
    </row>
    <row r="2826" spans="1:22" ht="16.5" thickBot="1" x14ac:dyDescent="0.3">
      <c r="A2826" s="15"/>
      <c r="G2826" s="24"/>
      <c r="H2826" s="9" t="s">
        <v>2630</v>
      </c>
    </row>
    <row r="2827" spans="1:22" ht="16.5" thickBot="1" x14ac:dyDescent="0.3">
      <c r="A2827" s="15"/>
      <c r="G2827" s="24"/>
      <c r="H2827" s="9" t="s">
        <v>2631</v>
      </c>
    </row>
    <row r="2828" spans="1:22" ht="16.5" thickBot="1" x14ac:dyDescent="0.3">
      <c r="A2828" s="15">
        <v>26244</v>
      </c>
      <c r="B2828" s="16" t="s">
        <v>1705</v>
      </c>
      <c r="C2828" s="16" t="s">
        <v>2551</v>
      </c>
      <c r="D2828" s="16">
        <v>315</v>
      </c>
      <c r="E2828" s="16">
        <v>25</v>
      </c>
      <c r="F2828" s="16">
        <v>20</v>
      </c>
      <c r="G2828" s="24" t="s">
        <v>2552</v>
      </c>
      <c r="I2828" t="s">
        <v>1718</v>
      </c>
      <c r="J2828" t="s">
        <v>1996</v>
      </c>
      <c r="K2828">
        <v>99</v>
      </c>
      <c r="L2828">
        <f>VLOOKUP(K2828,Sheet4!$A$2:$B$73,2,FALSE)</f>
        <v>775</v>
      </c>
      <c r="M2828" t="s">
        <v>2040</v>
      </c>
      <c r="N2828">
        <f t="shared" si="59"/>
        <v>300</v>
      </c>
      <c r="O2828" t="s">
        <v>85</v>
      </c>
      <c r="P2828" t="s">
        <v>2067</v>
      </c>
      <c r="Q2828" t="s">
        <v>80</v>
      </c>
      <c r="R2828">
        <v>80</v>
      </c>
      <c r="S2828" t="s">
        <v>79</v>
      </c>
      <c r="T2828" t="s">
        <v>82</v>
      </c>
      <c r="U2828" t="s">
        <v>82</v>
      </c>
      <c r="V2828" t="s">
        <v>2050</v>
      </c>
    </row>
    <row r="2829" spans="1:22" ht="16.5" thickBot="1" x14ac:dyDescent="0.3">
      <c r="A2829" s="15">
        <v>24338</v>
      </c>
      <c r="B2829" s="16" t="s">
        <v>1711</v>
      </c>
      <c r="C2829" s="16" t="s">
        <v>2596</v>
      </c>
      <c r="D2829" s="16">
        <v>245</v>
      </c>
      <c r="E2829" s="16">
        <v>45</v>
      </c>
      <c r="F2829" s="16">
        <v>18</v>
      </c>
      <c r="G2829" s="24" t="s">
        <v>2597</v>
      </c>
      <c r="I2829" t="s">
        <v>1718</v>
      </c>
      <c r="J2829" t="s">
        <v>1719</v>
      </c>
      <c r="K2829">
        <v>96</v>
      </c>
      <c r="L2829">
        <f>VLOOKUP(K2829,Sheet4!$A$2:$B$73,2,FALSE)</f>
        <v>710</v>
      </c>
      <c r="M2829" t="s">
        <v>2043</v>
      </c>
      <c r="N2829">
        <f t="shared" si="59"/>
        <v>270</v>
      </c>
      <c r="O2829" t="s">
        <v>2052</v>
      </c>
      <c r="P2829" t="s">
        <v>2067</v>
      </c>
      <c r="Q2829" t="s">
        <v>80</v>
      </c>
      <c r="R2829">
        <v>400</v>
      </c>
      <c r="S2829" t="s">
        <v>79</v>
      </c>
      <c r="T2829" t="s">
        <v>82</v>
      </c>
      <c r="U2829" t="s">
        <v>82</v>
      </c>
      <c r="V2829" t="s">
        <v>2050</v>
      </c>
    </row>
    <row r="2830" spans="1:22" ht="16.5" thickBot="1" x14ac:dyDescent="0.3">
      <c r="A2830" s="15">
        <v>11647</v>
      </c>
      <c r="B2830" s="16" t="s">
        <v>1705</v>
      </c>
      <c r="C2830" s="16" t="s">
        <v>2573</v>
      </c>
      <c r="D2830" s="16">
        <v>225</v>
      </c>
      <c r="E2830" s="16">
        <v>55</v>
      </c>
      <c r="F2830" s="16">
        <v>16</v>
      </c>
      <c r="G2830" s="24" t="s">
        <v>2574</v>
      </c>
      <c r="I2830" t="s">
        <v>1718</v>
      </c>
      <c r="J2830" t="s">
        <v>1719</v>
      </c>
      <c r="K2830">
        <v>95</v>
      </c>
      <c r="L2830">
        <f>VLOOKUP(K2830,Sheet4!$A$2:$B$73,2,FALSE)</f>
        <v>690</v>
      </c>
      <c r="M2830" t="s">
        <v>2040</v>
      </c>
      <c r="N2830">
        <f t="shared" si="59"/>
        <v>300</v>
      </c>
      <c r="O2830" t="s">
        <v>2052</v>
      </c>
      <c r="P2830" t="s">
        <v>80</v>
      </c>
      <c r="Q2830" t="s">
        <v>80</v>
      </c>
      <c r="R2830">
        <v>240</v>
      </c>
      <c r="S2830" t="s">
        <v>79</v>
      </c>
      <c r="T2830" t="s">
        <v>82</v>
      </c>
      <c r="U2830" t="s">
        <v>82</v>
      </c>
      <c r="V2830" t="s">
        <v>2050</v>
      </c>
    </row>
    <row r="2831" spans="1:22" ht="16.5" thickBot="1" x14ac:dyDescent="0.3">
      <c r="A2831" s="15">
        <v>53782</v>
      </c>
      <c r="B2831" s="16" t="s">
        <v>1706</v>
      </c>
      <c r="C2831" s="16" t="s">
        <v>2456</v>
      </c>
      <c r="D2831" s="16">
        <v>225</v>
      </c>
      <c r="E2831" s="16">
        <v>50</v>
      </c>
      <c r="F2831" s="16">
        <v>16</v>
      </c>
      <c r="G2831" s="24" t="s">
        <v>2423</v>
      </c>
      <c r="H2831" s="9" t="s">
        <v>2611</v>
      </c>
      <c r="I2831" t="s">
        <v>1718</v>
      </c>
      <c r="J2831" t="s">
        <v>1719</v>
      </c>
      <c r="K2831">
        <v>92</v>
      </c>
      <c r="L2831">
        <f>VLOOKUP(K2831,Sheet4!$A$2:$B$73,2,FALSE)</f>
        <v>630</v>
      </c>
      <c r="M2831" t="s">
        <v>2040</v>
      </c>
      <c r="N2831">
        <f t="shared" si="59"/>
        <v>300</v>
      </c>
      <c r="O2831" t="s">
        <v>2052</v>
      </c>
      <c r="P2831" t="s">
        <v>2067</v>
      </c>
      <c r="Q2831" t="s">
        <v>80</v>
      </c>
      <c r="R2831">
        <v>300</v>
      </c>
      <c r="S2831" t="s">
        <v>79</v>
      </c>
      <c r="T2831" t="s">
        <v>82</v>
      </c>
      <c r="U2831" t="s">
        <v>82</v>
      </c>
      <c r="V2831" t="s">
        <v>2050</v>
      </c>
    </row>
    <row r="2832" spans="1:22" ht="16.5" thickBot="1" x14ac:dyDescent="0.3">
      <c r="A2832" s="15"/>
      <c r="G2832" s="24"/>
      <c r="H2832" s="9" t="s">
        <v>2612</v>
      </c>
    </row>
    <row r="2833" spans="1:22" ht="16.5" thickBot="1" x14ac:dyDescent="0.3">
      <c r="A2833" s="15"/>
      <c r="G2833" s="24"/>
      <c r="H2833" s="9" t="s">
        <v>2613</v>
      </c>
    </row>
    <row r="2834" spans="1:22" ht="16.5" thickBot="1" x14ac:dyDescent="0.3">
      <c r="A2834" s="15">
        <v>81118</v>
      </c>
      <c r="B2834" s="16" t="s">
        <v>1705</v>
      </c>
      <c r="C2834" s="16" t="s">
        <v>2551</v>
      </c>
      <c r="D2834" s="16">
        <v>285</v>
      </c>
      <c r="E2834" s="16">
        <v>30</v>
      </c>
      <c r="F2834" s="16">
        <v>18</v>
      </c>
      <c r="G2834" s="24" t="s">
        <v>2552</v>
      </c>
      <c r="I2834" t="s">
        <v>1718</v>
      </c>
      <c r="J2834" t="s">
        <v>1996</v>
      </c>
      <c r="K2834">
        <v>93</v>
      </c>
      <c r="L2834">
        <f>VLOOKUP(K2834,Sheet4!$A$2:$B$73,2,FALSE)</f>
        <v>650</v>
      </c>
      <c r="M2834" t="s">
        <v>2040</v>
      </c>
      <c r="N2834">
        <f t="shared" si="59"/>
        <v>300</v>
      </c>
      <c r="O2834" t="s">
        <v>2052</v>
      </c>
      <c r="P2834" t="s">
        <v>2067</v>
      </c>
      <c r="Q2834" t="s">
        <v>80</v>
      </c>
      <c r="R2834">
        <v>80</v>
      </c>
      <c r="S2834" t="s">
        <v>79</v>
      </c>
      <c r="T2834" t="s">
        <v>82</v>
      </c>
      <c r="U2834" t="s">
        <v>82</v>
      </c>
      <c r="V2834" t="s">
        <v>2050</v>
      </c>
    </row>
    <row r="2835" spans="1:22" ht="16.5" thickBot="1" x14ac:dyDescent="0.3">
      <c r="A2835" s="15">
        <v>23012</v>
      </c>
      <c r="B2835" s="16" t="s">
        <v>1706</v>
      </c>
      <c r="C2835" s="16" t="s">
        <v>2428</v>
      </c>
      <c r="D2835" s="16">
        <v>245</v>
      </c>
      <c r="E2835" s="16">
        <v>45</v>
      </c>
      <c r="F2835" s="16">
        <v>18</v>
      </c>
      <c r="G2835" s="24" t="s">
        <v>2427</v>
      </c>
      <c r="H2835" s="9" t="s">
        <v>2420</v>
      </c>
      <c r="I2835" t="s">
        <v>1718</v>
      </c>
      <c r="J2835" t="s">
        <v>1996</v>
      </c>
      <c r="K2835">
        <v>96</v>
      </c>
      <c r="L2835">
        <f>VLOOKUP(K2835,Sheet4!$A$2:$B$73,2,FALSE)</f>
        <v>710</v>
      </c>
      <c r="M2835" t="s">
        <v>2043</v>
      </c>
      <c r="N2835">
        <f t="shared" si="59"/>
        <v>270</v>
      </c>
      <c r="O2835" t="s">
        <v>2052</v>
      </c>
      <c r="P2835" t="s">
        <v>2067</v>
      </c>
      <c r="Q2835" t="s">
        <v>80</v>
      </c>
      <c r="R2835">
        <v>340</v>
      </c>
      <c r="S2835" t="s">
        <v>79</v>
      </c>
      <c r="T2835" t="s">
        <v>82</v>
      </c>
      <c r="U2835" t="s">
        <v>82</v>
      </c>
      <c r="V2835" t="s">
        <v>2050</v>
      </c>
    </row>
    <row r="2836" spans="1:22" ht="16.5" thickBot="1" x14ac:dyDescent="0.3">
      <c r="A2836" s="15"/>
      <c r="G2836" s="24"/>
      <c r="H2836" s="9" t="s">
        <v>2421</v>
      </c>
    </row>
    <row r="2837" spans="1:22" ht="16.5" thickBot="1" x14ac:dyDescent="0.3">
      <c r="A2837" s="15"/>
      <c r="G2837" s="24"/>
      <c r="H2837" s="9" t="s">
        <v>2422</v>
      </c>
    </row>
    <row r="2838" spans="1:22" ht="16.5" thickBot="1" x14ac:dyDescent="0.3">
      <c r="A2838" s="15">
        <v>98364</v>
      </c>
      <c r="B2838" s="16" t="s">
        <v>1705</v>
      </c>
      <c r="C2838" s="16" t="s">
        <v>2519</v>
      </c>
      <c r="D2838" s="16">
        <v>255</v>
      </c>
      <c r="E2838" s="16">
        <v>55</v>
      </c>
      <c r="F2838" s="16">
        <v>18</v>
      </c>
      <c r="G2838" s="24" t="s">
        <v>2520</v>
      </c>
      <c r="I2838" t="s">
        <v>77</v>
      </c>
      <c r="J2838" t="s">
        <v>1996</v>
      </c>
      <c r="K2838">
        <v>109</v>
      </c>
      <c r="L2838">
        <f>VLOOKUP(K2838,Sheet4!$A$2:$B$73,2,FALSE)</f>
        <v>1030</v>
      </c>
      <c r="M2838" t="s">
        <v>2042</v>
      </c>
      <c r="N2838">
        <f t="shared" ref="N2838:N2856" si="60">IF(M2838="L",120,IF(M2838="M", 130, IF(M2838="N",140, IF(M2838="P",150,IF(M2838="Q",160,IF(M2838="R",170,IF(M2838="S",180,IF(M2838="T",190,IF(M2838="H",210, IF(M2838="V",240,IF(M2838="W",270,IF(M2838="Y",300,"error"))))))))))))</f>
        <v>240</v>
      </c>
      <c r="O2838" t="s">
        <v>85</v>
      </c>
      <c r="P2838" t="s">
        <v>2067</v>
      </c>
      <c r="Q2838" t="s">
        <v>80</v>
      </c>
      <c r="R2838">
        <v>220</v>
      </c>
      <c r="S2838" t="s">
        <v>79</v>
      </c>
      <c r="T2838" t="s">
        <v>82</v>
      </c>
      <c r="U2838" t="s">
        <v>2051</v>
      </c>
      <c r="V2838" t="s">
        <v>2050</v>
      </c>
    </row>
    <row r="2839" spans="1:22" ht="16.5" thickBot="1" x14ac:dyDescent="0.3">
      <c r="A2839" s="15">
        <v>75895</v>
      </c>
      <c r="B2839" s="16" t="s">
        <v>1705</v>
      </c>
      <c r="C2839" s="16" t="s">
        <v>2575</v>
      </c>
      <c r="D2839" s="16">
        <v>265</v>
      </c>
      <c r="E2839" s="16">
        <v>75</v>
      </c>
      <c r="F2839" s="16">
        <v>17</v>
      </c>
      <c r="G2839" s="24" t="s">
        <v>2576</v>
      </c>
      <c r="I2839" t="s">
        <v>77</v>
      </c>
      <c r="J2839" t="s">
        <v>1719</v>
      </c>
      <c r="K2839">
        <v>115</v>
      </c>
      <c r="L2839">
        <f>VLOOKUP(K2839,Sheet4!$A$2:$B$73,2,FALSE)</f>
        <v>1215</v>
      </c>
      <c r="M2839" t="s">
        <v>2041</v>
      </c>
      <c r="N2839">
        <f t="shared" si="60"/>
        <v>210</v>
      </c>
      <c r="O2839" t="s">
        <v>2052</v>
      </c>
      <c r="P2839" t="s">
        <v>80</v>
      </c>
      <c r="Q2839" t="s">
        <v>80</v>
      </c>
      <c r="R2839">
        <v>440</v>
      </c>
      <c r="S2839" t="s">
        <v>79</v>
      </c>
      <c r="T2839" t="s">
        <v>82</v>
      </c>
      <c r="U2839" t="s">
        <v>82</v>
      </c>
      <c r="V2839" t="s">
        <v>2050</v>
      </c>
    </row>
    <row r="2840" spans="1:22" ht="16.5" thickBot="1" x14ac:dyDescent="0.3">
      <c r="A2840" s="15">
        <v>93488</v>
      </c>
      <c r="B2840" s="16" t="s">
        <v>1705</v>
      </c>
      <c r="C2840" s="16" t="s">
        <v>2553</v>
      </c>
      <c r="D2840" s="16">
        <v>255</v>
      </c>
      <c r="E2840" s="16">
        <v>30</v>
      </c>
      <c r="F2840" s="16">
        <v>20</v>
      </c>
      <c r="G2840" s="24" t="s">
        <v>2554</v>
      </c>
      <c r="I2840" t="s">
        <v>1718</v>
      </c>
      <c r="J2840" t="s">
        <v>1996</v>
      </c>
      <c r="K2840">
        <v>92</v>
      </c>
      <c r="L2840">
        <f>VLOOKUP(K2840,Sheet4!$A$2:$B$73,2,FALSE)</f>
        <v>630</v>
      </c>
      <c r="M2840" t="s">
        <v>2040</v>
      </c>
      <c r="N2840">
        <f t="shared" si="60"/>
        <v>300</v>
      </c>
      <c r="O2840" t="s">
        <v>85</v>
      </c>
      <c r="P2840" t="s">
        <v>2067</v>
      </c>
      <c r="Q2840" t="s">
        <v>80</v>
      </c>
      <c r="R2840">
        <v>220</v>
      </c>
      <c r="S2840" t="s">
        <v>79</v>
      </c>
      <c r="T2840" t="s">
        <v>82</v>
      </c>
      <c r="U2840" t="s">
        <v>82</v>
      </c>
      <c r="V2840" t="s">
        <v>2050</v>
      </c>
    </row>
    <row r="2841" spans="1:22" ht="16.5" thickBot="1" x14ac:dyDescent="0.3">
      <c r="A2841" s="15" t="s">
        <v>1460</v>
      </c>
      <c r="B2841" s="16" t="s">
        <v>1710</v>
      </c>
      <c r="C2841" s="16" t="s">
        <v>2603</v>
      </c>
      <c r="D2841" s="16">
        <v>215</v>
      </c>
      <c r="E2841" s="16">
        <v>60</v>
      </c>
      <c r="F2841" s="16">
        <v>16</v>
      </c>
      <c r="G2841" s="24" t="s">
        <v>2602</v>
      </c>
      <c r="I2841" t="s">
        <v>1718</v>
      </c>
      <c r="J2841" t="s">
        <v>1719</v>
      </c>
      <c r="K2841">
        <v>94</v>
      </c>
      <c r="L2841">
        <f>VLOOKUP(K2841,Sheet4!$A$2:$B$73,2,FALSE)</f>
        <v>670</v>
      </c>
      <c r="M2841" t="s">
        <v>2041</v>
      </c>
      <c r="N2841">
        <f t="shared" si="60"/>
        <v>210</v>
      </c>
      <c r="O2841" t="s">
        <v>2052</v>
      </c>
      <c r="P2841" t="s">
        <v>80</v>
      </c>
      <c r="Q2841" t="s">
        <v>80</v>
      </c>
      <c r="R2841">
        <v>340</v>
      </c>
      <c r="S2841" t="s">
        <v>79</v>
      </c>
      <c r="T2841" t="s">
        <v>82</v>
      </c>
      <c r="U2841" t="s">
        <v>82</v>
      </c>
      <c r="V2841">
        <v>4</v>
      </c>
    </row>
    <row r="2842" spans="1:22" ht="16.5" thickBot="1" x14ac:dyDescent="0.3">
      <c r="A2842" s="15" t="s">
        <v>1461</v>
      </c>
      <c r="B2842" s="16" t="s">
        <v>1702</v>
      </c>
      <c r="C2842" s="16" t="s">
        <v>1822</v>
      </c>
      <c r="D2842" s="16">
        <v>275</v>
      </c>
      <c r="E2842" s="16">
        <v>30</v>
      </c>
      <c r="F2842" s="16">
        <v>20</v>
      </c>
      <c r="G2842" s="24" t="s">
        <v>2334</v>
      </c>
      <c r="H2842" s="9" t="s">
        <v>2935</v>
      </c>
      <c r="I2842" t="s">
        <v>1718</v>
      </c>
      <c r="J2842" t="s">
        <v>1996</v>
      </c>
      <c r="K2842">
        <v>97</v>
      </c>
      <c r="L2842">
        <f>VLOOKUP(K2842,Sheet4!$A$2:$B$73,2,FALSE)</f>
        <v>730</v>
      </c>
      <c r="M2842" t="s">
        <v>2040</v>
      </c>
      <c r="N2842">
        <f t="shared" si="60"/>
        <v>300</v>
      </c>
      <c r="O2842" t="s">
        <v>85</v>
      </c>
      <c r="P2842" t="s">
        <v>2067</v>
      </c>
      <c r="Q2842" t="s">
        <v>80</v>
      </c>
      <c r="R2842">
        <v>240</v>
      </c>
      <c r="S2842" t="s">
        <v>79</v>
      </c>
      <c r="T2842" t="s">
        <v>2051</v>
      </c>
      <c r="U2842" t="s">
        <v>82</v>
      </c>
      <c r="V2842" t="s">
        <v>2050</v>
      </c>
    </row>
    <row r="2843" spans="1:22" ht="16.5" thickBot="1" x14ac:dyDescent="0.3">
      <c r="A2843" s="15"/>
      <c r="G2843" s="24"/>
      <c r="H2843" s="9" t="s">
        <v>2936</v>
      </c>
    </row>
    <row r="2844" spans="1:22" ht="16.5" thickBot="1" x14ac:dyDescent="0.3">
      <c r="A2844" s="15"/>
      <c r="G2844" s="24"/>
      <c r="H2844" s="9" t="s">
        <v>2937</v>
      </c>
    </row>
    <row r="2845" spans="1:22" ht="16.5" thickBot="1" x14ac:dyDescent="0.3">
      <c r="A2845" s="15">
        <v>9260</v>
      </c>
      <c r="B2845" s="16" t="s">
        <v>1705</v>
      </c>
      <c r="C2845" s="16" t="s">
        <v>2505</v>
      </c>
      <c r="D2845" s="16">
        <v>255</v>
      </c>
      <c r="E2845" s="16">
        <v>75</v>
      </c>
      <c r="F2845" s="16">
        <v>17</v>
      </c>
      <c r="G2845" s="24" t="s">
        <v>2506</v>
      </c>
      <c r="I2845" t="s">
        <v>77</v>
      </c>
      <c r="J2845" t="s">
        <v>1719</v>
      </c>
      <c r="K2845">
        <v>115</v>
      </c>
      <c r="L2845">
        <f>VLOOKUP(K2845,Sheet4!$A$2:$B$73,2,FALSE)</f>
        <v>1215</v>
      </c>
      <c r="M2845" t="s">
        <v>2045</v>
      </c>
      <c r="N2845">
        <f t="shared" si="60"/>
        <v>190</v>
      </c>
      <c r="O2845" t="s">
        <v>2052</v>
      </c>
      <c r="P2845" t="s">
        <v>80</v>
      </c>
      <c r="Q2845" t="s">
        <v>80</v>
      </c>
      <c r="R2845">
        <v>800</v>
      </c>
      <c r="S2845" t="s">
        <v>79</v>
      </c>
      <c r="T2845" t="s">
        <v>82</v>
      </c>
      <c r="U2845" t="s">
        <v>82</v>
      </c>
      <c r="V2845" t="s">
        <v>2050</v>
      </c>
    </row>
    <row r="2846" spans="1:22" ht="16.5" thickBot="1" x14ac:dyDescent="0.3">
      <c r="A2846" s="15" t="s">
        <v>1462</v>
      </c>
      <c r="B2846" s="16" t="s">
        <v>75</v>
      </c>
      <c r="C2846" s="16" t="s">
        <v>2278</v>
      </c>
      <c r="D2846" s="16">
        <v>235</v>
      </c>
      <c r="E2846" s="16">
        <v>45</v>
      </c>
      <c r="F2846" s="16">
        <v>17</v>
      </c>
      <c r="G2846" s="24" t="s">
        <v>2275</v>
      </c>
      <c r="I2846" t="s">
        <v>1718</v>
      </c>
      <c r="J2846" t="s">
        <v>1719</v>
      </c>
      <c r="K2846">
        <v>94</v>
      </c>
      <c r="L2846">
        <f>VLOOKUP(K2846,Sheet4!$A$2:$B$73,2,FALSE)</f>
        <v>670</v>
      </c>
      <c r="M2846" t="s">
        <v>2043</v>
      </c>
      <c r="N2846">
        <f t="shared" si="60"/>
        <v>270</v>
      </c>
      <c r="O2846" t="s">
        <v>2052</v>
      </c>
      <c r="P2846" t="s">
        <v>80</v>
      </c>
      <c r="Q2846" t="s">
        <v>80</v>
      </c>
      <c r="R2846">
        <v>340</v>
      </c>
      <c r="S2846" t="s">
        <v>79</v>
      </c>
      <c r="T2846" t="s">
        <v>82</v>
      </c>
      <c r="U2846" t="s">
        <v>82</v>
      </c>
      <c r="V2846" t="s">
        <v>2050</v>
      </c>
    </row>
    <row r="2847" spans="1:22" ht="16.5" thickBot="1" x14ac:dyDescent="0.3">
      <c r="A2847" s="15" t="s">
        <v>1463</v>
      </c>
      <c r="B2847" s="16" t="s">
        <v>1697</v>
      </c>
      <c r="C2847" s="16" t="s">
        <v>1886</v>
      </c>
      <c r="D2847" s="16">
        <v>305</v>
      </c>
      <c r="E2847" s="16">
        <v>70</v>
      </c>
      <c r="F2847" s="16">
        <v>16</v>
      </c>
      <c r="G2847" s="24" t="s">
        <v>2192</v>
      </c>
      <c r="H2847" s="9" t="s">
        <v>2852</v>
      </c>
      <c r="I2847" t="s">
        <v>77</v>
      </c>
      <c r="J2847" t="s">
        <v>84</v>
      </c>
      <c r="K2847" t="s">
        <v>2027</v>
      </c>
      <c r="L2847" t="s">
        <v>2127</v>
      </c>
      <c r="M2847" t="s">
        <v>2039</v>
      </c>
      <c r="N2847">
        <f t="shared" si="60"/>
        <v>160</v>
      </c>
      <c r="O2847" t="s">
        <v>2053</v>
      </c>
      <c r="P2847" t="s">
        <v>2081</v>
      </c>
      <c r="Q2847" t="s">
        <v>2081</v>
      </c>
      <c r="R2847" t="s">
        <v>2081</v>
      </c>
      <c r="S2847" t="s">
        <v>79</v>
      </c>
      <c r="T2847" t="s">
        <v>82</v>
      </c>
      <c r="U2847" t="s">
        <v>82</v>
      </c>
      <c r="V2847">
        <v>10</v>
      </c>
    </row>
    <row r="2848" spans="1:22" ht="16.5" thickBot="1" x14ac:dyDescent="0.3">
      <c r="A2848" s="15"/>
      <c r="G2848" s="24"/>
      <c r="H2848" s="9" t="s">
        <v>2853</v>
      </c>
    </row>
    <row r="2849" spans="1:22" ht="16.5" thickBot="1" x14ac:dyDescent="0.3">
      <c r="A2849" s="15"/>
      <c r="G2849" s="24"/>
      <c r="H2849" s="9" t="s">
        <v>2854</v>
      </c>
    </row>
    <row r="2850" spans="1:22" ht="16.5" thickBot="1" x14ac:dyDescent="0.3">
      <c r="A2850" s="15" t="s">
        <v>1464</v>
      </c>
      <c r="B2850" s="16" t="s">
        <v>1700</v>
      </c>
      <c r="C2850" s="16" t="s">
        <v>1861</v>
      </c>
      <c r="D2850" s="16">
        <v>235</v>
      </c>
      <c r="E2850" s="16">
        <v>40</v>
      </c>
      <c r="F2850" s="16">
        <v>18</v>
      </c>
      <c r="G2850" s="24" t="s">
        <v>2220</v>
      </c>
      <c r="I2850" t="s">
        <v>1718</v>
      </c>
      <c r="J2850" t="s">
        <v>1719</v>
      </c>
      <c r="K2850">
        <v>95</v>
      </c>
      <c r="L2850">
        <f>VLOOKUP(K2850,Sheet4!$A$2:$B$73,2,FALSE)</f>
        <v>690</v>
      </c>
      <c r="M2850" t="s">
        <v>2040</v>
      </c>
      <c r="N2850">
        <f t="shared" si="60"/>
        <v>300</v>
      </c>
      <c r="O2850" t="s">
        <v>85</v>
      </c>
      <c r="P2850" t="s">
        <v>2067</v>
      </c>
      <c r="Q2850" t="s">
        <v>80</v>
      </c>
      <c r="R2850">
        <v>220</v>
      </c>
      <c r="S2850" t="s">
        <v>79</v>
      </c>
      <c r="T2850" t="s">
        <v>82</v>
      </c>
      <c r="U2850" t="s">
        <v>82</v>
      </c>
      <c r="V2850" t="s">
        <v>2050</v>
      </c>
    </row>
    <row r="2851" spans="1:22" ht="16.5" thickBot="1" x14ac:dyDescent="0.3">
      <c r="A2851" s="15" t="s">
        <v>1465</v>
      </c>
      <c r="B2851" s="16" t="s">
        <v>1700</v>
      </c>
      <c r="C2851" s="16" t="s">
        <v>1935</v>
      </c>
      <c r="D2851" s="16">
        <v>255</v>
      </c>
      <c r="E2851" s="16">
        <v>30</v>
      </c>
      <c r="F2851" s="16">
        <v>20</v>
      </c>
      <c r="G2851" s="24" t="s">
        <v>2225</v>
      </c>
      <c r="I2851" t="s">
        <v>1718</v>
      </c>
      <c r="J2851" t="s">
        <v>1996</v>
      </c>
      <c r="K2851">
        <v>92</v>
      </c>
      <c r="L2851">
        <f>VLOOKUP(K2851,Sheet4!$A$2:$B$73,2,FALSE)</f>
        <v>630</v>
      </c>
      <c r="M2851" t="s">
        <v>2040</v>
      </c>
      <c r="N2851">
        <f t="shared" si="60"/>
        <v>300</v>
      </c>
      <c r="O2851" t="s">
        <v>85</v>
      </c>
      <c r="P2851" t="s">
        <v>2067</v>
      </c>
      <c r="Q2851" t="s">
        <v>80</v>
      </c>
      <c r="R2851">
        <v>220</v>
      </c>
      <c r="S2851" t="s">
        <v>79</v>
      </c>
      <c r="T2851" t="s">
        <v>82</v>
      </c>
      <c r="U2851" t="s">
        <v>82</v>
      </c>
      <c r="V2851" t="s">
        <v>2050</v>
      </c>
    </row>
    <row r="2852" spans="1:22" ht="16.5" thickBot="1" x14ac:dyDescent="0.3">
      <c r="A2852" s="15">
        <v>78686</v>
      </c>
      <c r="B2852" s="16" t="s">
        <v>1705</v>
      </c>
      <c r="C2852" s="16" t="s">
        <v>2564</v>
      </c>
      <c r="D2852" s="16">
        <v>295</v>
      </c>
      <c r="E2852" s="16">
        <v>30</v>
      </c>
      <c r="F2852" s="16">
        <v>19</v>
      </c>
      <c r="G2852" s="24" t="s">
        <v>2563</v>
      </c>
      <c r="I2852" t="s">
        <v>1718</v>
      </c>
      <c r="J2852" t="s">
        <v>1996</v>
      </c>
      <c r="K2852">
        <v>100</v>
      </c>
      <c r="L2852">
        <f>VLOOKUP(K2852,Sheet4!$A$2:$B$73,2,FALSE)</f>
        <v>800</v>
      </c>
      <c r="M2852" t="s">
        <v>2040</v>
      </c>
      <c r="N2852">
        <f t="shared" si="60"/>
        <v>300</v>
      </c>
      <c r="O2852" t="s">
        <v>2052</v>
      </c>
      <c r="P2852" t="s">
        <v>2067</v>
      </c>
      <c r="Q2852" t="s">
        <v>80</v>
      </c>
      <c r="R2852">
        <v>300</v>
      </c>
      <c r="S2852" t="s">
        <v>79</v>
      </c>
      <c r="T2852" t="s">
        <v>82</v>
      </c>
      <c r="U2852" t="s">
        <v>82</v>
      </c>
      <c r="V2852" t="s">
        <v>2050</v>
      </c>
    </row>
    <row r="2853" spans="1:22" ht="16.5" thickBot="1" x14ac:dyDescent="0.3">
      <c r="A2853" s="15" t="s">
        <v>1466</v>
      </c>
      <c r="B2853" s="16" t="s">
        <v>1700</v>
      </c>
      <c r="C2853" s="16" t="s">
        <v>1776</v>
      </c>
      <c r="D2853" s="16">
        <v>225</v>
      </c>
      <c r="E2853" s="16">
        <v>60</v>
      </c>
      <c r="F2853" s="16">
        <v>16</v>
      </c>
      <c r="G2853" s="24" t="s">
        <v>2214</v>
      </c>
      <c r="I2853" t="s">
        <v>1718</v>
      </c>
      <c r="J2853" t="s">
        <v>1720</v>
      </c>
      <c r="K2853">
        <v>98</v>
      </c>
      <c r="L2853">
        <f>VLOOKUP(K2853,Sheet4!$A$2:$B$73,2,FALSE)</f>
        <v>750</v>
      </c>
      <c r="M2853" t="s">
        <v>2045</v>
      </c>
      <c r="N2853">
        <f t="shared" si="60"/>
        <v>190</v>
      </c>
      <c r="O2853" t="s">
        <v>2052</v>
      </c>
      <c r="P2853" t="s">
        <v>80</v>
      </c>
      <c r="Q2853" t="s">
        <v>81</v>
      </c>
      <c r="R2853">
        <v>760</v>
      </c>
      <c r="S2853" t="s">
        <v>79</v>
      </c>
      <c r="T2853" t="s">
        <v>82</v>
      </c>
      <c r="U2853" t="s">
        <v>82</v>
      </c>
      <c r="V2853" t="s">
        <v>2050</v>
      </c>
    </row>
    <row r="2854" spans="1:22" ht="16.5" thickBot="1" x14ac:dyDescent="0.3">
      <c r="A2854" s="15" t="s">
        <v>1468</v>
      </c>
      <c r="B2854" s="16" t="s">
        <v>1700</v>
      </c>
      <c r="C2854" s="16" t="s">
        <v>1951</v>
      </c>
      <c r="D2854" s="16">
        <v>265</v>
      </c>
      <c r="E2854" s="16">
        <v>50</v>
      </c>
      <c r="F2854" s="16">
        <v>19</v>
      </c>
      <c r="G2854" s="24" t="s">
        <v>2236</v>
      </c>
      <c r="I2854" t="s">
        <v>77</v>
      </c>
      <c r="J2854" t="s">
        <v>1995</v>
      </c>
      <c r="K2854">
        <v>110</v>
      </c>
      <c r="L2854">
        <f>VLOOKUP(K2854,Sheet4!$A$2:$B$73,2,FALSE)</f>
        <v>1060</v>
      </c>
      <c r="M2854" t="s">
        <v>2042</v>
      </c>
      <c r="N2854">
        <f t="shared" si="60"/>
        <v>240</v>
      </c>
      <c r="O2854" t="s">
        <v>85</v>
      </c>
      <c r="P2854" t="s">
        <v>80</v>
      </c>
      <c r="Q2854" t="s">
        <v>80</v>
      </c>
      <c r="R2854">
        <v>740</v>
      </c>
      <c r="S2854" t="s">
        <v>79</v>
      </c>
      <c r="T2854" t="s">
        <v>82</v>
      </c>
      <c r="U2854" t="s">
        <v>82</v>
      </c>
      <c r="V2854" t="s">
        <v>2050</v>
      </c>
    </row>
    <row r="2855" spans="1:22" ht="16.5" thickBot="1" x14ac:dyDescent="0.3">
      <c r="A2855" s="15">
        <v>43666</v>
      </c>
      <c r="B2855" s="16" t="s">
        <v>1711</v>
      </c>
      <c r="C2855" s="16" t="s">
        <v>2592</v>
      </c>
      <c r="D2855" s="16">
        <v>235</v>
      </c>
      <c r="E2855" s="16">
        <v>85</v>
      </c>
      <c r="F2855" s="16">
        <v>16</v>
      </c>
      <c r="G2855" s="24" t="s">
        <v>2593</v>
      </c>
      <c r="I2855" t="s">
        <v>77</v>
      </c>
      <c r="J2855" t="s">
        <v>1719</v>
      </c>
      <c r="K2855" t="s">
        <v>2001</v>
      </c>
      <c r="L2855" t="s">
        <v>2088</v>
      </c>
      <c r="M2855" t="s">
        <v>2039</v>
      </c>
      <c r="N2855">
        <f t="shared" si="60"/>
        <v>160</v>
      </c>
      <c r="O2855" t="s">
        <v>2052</v>
      </c>
      <c r="P2855" t="s">
        <v>80</v>
      </c>
      <c r="Q2855" t="s">
        <v>81</v>
      </c>
      <c r="R2855">
        <v>500</v>
      </c>
      <c r="S2855" t="s">
        <v>2643</v>
      </c>
      <c r="T2855" t="s">
        <v>82</v>
      </c>
      <c r="U2855" t="s">
        <v>82</v>
      </c>
      <c r="V2855" t="s">
        <v>2050</v>
      </c>
    </row>
    <row r="2856" spans="1:22" ht="16.5" thickBot="1" x14ac:dyDescent="0.3">
      <c r="A2856" s="15">
        <v>97884</v>
      </c>
      <c r="B2856" s="16" t="s">
        <v>1706</v>
      </c>
      <c r="C2856" s="16" t="s">
        <v>2450</v>
      </c>
      <c r="D2856" s="16">
        <v>275</v>
      </c>
      <c r="E2856" s="16">
        <v>70</v>
      </c>
      <c r="F2856" s="16">
        <v>16</v>
      </c>
      <c r="G2856" s="24" t="s">
        <v>2406</v>
      </c>
      <c r="H2856" s="9" t="s">
        <v>2412</v>
      </c>
      <c r="I2856" t="s">
        <v>77</v>
      </c>
      <c r="J2856" t="s">
        <v>84</v>
      </c>
      <c r="K2856" t="s">
        <v>2021</v>
      </c>
      <c r="L2856" t="s">
        <v>2125</v>
      </c>
      <c r="M2856" t="s">
        <v>78</v>
      </c>
      <c r="N2856">
        <f t="shared" si="60"/>
        <v>180</v>
      </c>
      <c r="O2856" t="s">
        <v>2055</v>
      </c>
      <c r="P2856" t="s">
        <v>2081</v>
      </c>
      <c r="Q2856" t="s">
        <v>2081</v>
      </c>
      <c r="R2856" t="s">
        <v>2081</v>
      </c>
      <c r="S2856" t="s">
        <v>2638</v>
      </c>
      <c r="T2856" t="s">
        <v>82</v>
      </c>
      <c r="U2856" t="s">
        <v>82</v>
      </c>
      <c r="V2856">
        <v>8</v>
      </c>
    </row>
    <row r="2857" spans="1:22" ht="16.5" thickBot="1" x14ac:dyDescent="0.3">
      <c r="A2857" s="15"/>
      <c r="G2857" s="24"/>
      <c r="H2857" s="9" t="s">
        <v>2413</v>
      </c>
    </row>
    <row r="2858" spans="1:22" ht="16.5" thickBot="1" x14ac:dyDescent="0.3">
      <c r="A2858" s="15"/>
      <c r="G2858" s="24"/>
      <c r="H2858" s="9" t="s">
        <v>2414</v>
      </c>
    </row>
    <row r="2859" spans="1:22" ht="16.5" thickBot="1" x14ac:dyDescent="0.3">
      <c r="A2859" s="15">
        <v>1928</v>
      </c>
      <c r="B2859" s="16" t="s">
        <v>1706</v>
      </c>
      <c r="C2859" s="16" t="s">
        <v>2428</v>
      </c>
      <c r="D2859" s="16">
        <v>205</v>
      </c>
      <c r="E2859" s="16">
        <v>50</v>
      </c>
      <c r="F2859" s="16">
        <v>16</v>
      </c>
      <c r="G2859" s="24" t="s">
        <v>2427</v>
      </c>
      <c r="H2859" s="9" t="s">
        <v>2420</v>
      </c>
      <c r="I2859" t="s">
        <v>1718</v>
      </c>
      <c r="J2859" t="s">
        <v>1996</v>
      </c>
      <c r="K2859">
        <v>87</v>
      </c>
      <c r="L2859">
        <f>VLOOKUP(K2859,Sheet4!$A$2:$B$73,2,FALSE)</f>
        <v>545</v>
      </c>
      <c r="M2859" t="s">
        <v>2043</v>
      </c>
      <c r="N2859">
        <f>IF(M2859="L",120,IF(M2859="M", 130, IF(M2859="N",140, IF(M2859="P",150,IF(M2859="Q",160,IF(M2859="R",170,IF(M2859="S",180,IF(M2859="T",190,IF(M2859="H",210, IF(M2859="V",240,IF(M2859="W",270,IF(M2859="Y",300,"error"))))))))))))</f>
        <v>270</v>
      </c>
      <c r="O2859" t="s">
        <v>2052</v>
      </c>
      <c r="P2859" t="s">
        <v>2067</v>
      </c>
      <c r="Q2859" t="s">
        <v>80</v>
      </c>
      <c r="R2859">
        <v>340</v>
      </c>
      <c r="S2859" t="s">
        <v>79</v>
      </c>
      <c r="T2859" t="s">
        <v>82</v>
      </c>
      <c r="U2859" t="s">
        <v>82</v>
      </c>
      <c r="V2859" t="s">
        <v>2050</v>
      </c>
    </row>
    <row r="2860" spans="1:22" ht="16.5" thickBot="1" x14ac:dyDescent="0.3">
      <c r="A2860" s="15"/>
      <c r="G2860" s="24"/>
      <c r="H2860" s="9" t="s">
        <v>2421</v>
      </c>
    </row>
    <row r="2861" spans="1:22" ht="16.5" thickBot="1" x14ac:dyDescent="0.3">
      <c r="A2861" s="15"/>
      <c r="G2861" s="24"/>
      <c r="H2861" s="9" t="s">
        <v>2422</v>
      </c>
    </row>
    <row r="2862" spans="1:22" ht="16.5" thickBot="1" x14ac:dyDescent="0.3">
      <c r="A2862" s="15">
        <v>11228</v>
      </c>
      <c r="B2862" s="16" t="s">
        <v>1711</v>
      </c>
      <c r="C2862" s="16" t="s">
        <v>2598</v>
      </c>
      <c r="D2862" s="16">
        <v>225</v>
      </c>
      <c r="E2862" s="16">
        <v>50</v>
      </c>
      <c r="F2862" s="16">
        <v>16</v>
      </c>
      <c r="G2862" s="24" t="s">
        <v>2599</v>
      </c>
      <c r="I2862" t="s">
        <v>1718</v>
      </c>
      <c r="J2862" t="s">
        <v>1720</v>
      </c>
      <c r="K2862">
        <v>92</v>
      </c>
      <c r="L2862">
        <f>VLOOKUP(K2862,Sheet4!$A$2:$B$73,2,FALSE)</f>
        <v>630</v>
      </c>
      <c r="M2862" t="s">
        <v>2042</v>
      </c>
      <c r="N2862">
        <f t="shared" ref="N2862:N2911" si="61">IF(M2862="L",120,IF(M2862="M", 130, IF(M2862="N",140, IF(M2862="P",150,IF(M2862="Q",160,IF(M2862="R",170,IF(M2862="S",180,IF(M2862="T",190,IF(M2862="H",210, IF(M2862="V",240,IF(M2862="W",270,IF(M2862="Y",300,"error"))))))))))))</f>
        <v>240</v>
      </c>
      <c r="O2862" t="s">
        <v>2052</v>
      </c>
      <c r="P2862" t="s">
        <v>80</v>
      </c>
      <c r="Q2862" t="s">
        <v>81</v>
      </c>
      <c r="R2862">
        <v>660</v>
      </c>
      <c r="S2862" t="s">
        <v>79</v>
      </c>
      <c r="T2862" t="s">
        <v>82</v>
      </c>
      <c r="U2862" t="s">
        <v>82</v>
      </c>
      <c r="V2862" t="s">
        <v>2050</v>
      </c>
    </row>
    <row r="2863" spans="1:22" ht="16.5" thickBot="1" x14ac:dyDescent="0.3">
      <c r="A2863" s="15">
        <v>26531</v>
      </c>
      <c r="B2863" s="16" t="s">
        <v>1705</v>
      </c>
      <c r="C2863" s="16" t="s">
        <v>2505</v>
      </c>
      <c r="D2863" s="16">
        <v>265</v>
      </c>
      <c r="E2863" s="16">
        <v>70</v>
      </c>
      <c r="F2863" s="16">
        <v>18</v>
      </c>
      <c r="G2863" s="24" t="s">
        <v>2506</v>
      </c>
      <c r="I2863" t="s">
        <v>77</v>
      </c>
      <c r="J2863" t="s">
        <v>1719</v>
      </c>
      <c r="K2863" t="s">
        <v>2027</v>
      </c>
      <c r="L2863" t="s">
        <v>2127</v>
      </c>
      <c r="M2863" t="s">
        <v>2044</v>
      </c>
      <c r="N2863">
        <f t="shared" si="61"/>
        <v>170</v>
      </c>
      <c r="O2863" t="s">
        <v>2053</v>
      </c>
      <c r="P2863" t="s">
        <v>2081</v>
      </c>
      <c r="Q2863" t="s">
        <v>2081</v>
      </c>
      <c r="R2863" t="s">
        <v>2081</v>
      </c>
      <c r="S2863" t="s">
        <v>79</v>
      </c>
      <c r="T2863" t="s">
        <v>82</v>
      </c>
      <c r="U2863" t="s">
        <v>82</v>
      </c>
      <c r="V2863">
        <v>10</v>
      </c>
    </row>
    <row r="2864" spans="1:22" ht="16.5" thickBot="1" x14ac:dyDescent="0.3">
      <c r="A2864" s="15">
        <v>13905</v>
      </c>
      <c r="B2864" s="16" t="s">
        <v>1705</v>
      </c>
      <c r="C2864" s="16" t="s">
        <v>2555</v>
      </c>
      <c r="D2864" s="16">
        <v>285</v>
      </c>
      <c r="E2864" s="16">
        <v>35</v>
      </c>
      <c r="F2864" s="16">
        <v>18</v>
      </c>
      <c r="G2864" s="24" t="s">
        <v>2556</v>
      </c>
      <c r="I2864" t="s">
        <v>1718</v>
      </c>
      <c r="J2864" t="s">
        <v>1996</v>
      </c>
      <c r="K2864">
        <v>101</v>
      </c>
      <c r="L2864">
        <f>VLOOKUP(K2864,Sheet4!$A$2:$B$73,2,FALSE)</f>
        <v>825</v>
      </c>
      <c r="M2864" t="s">
        <v>2040</v>
      </c>
      <c r="N2864">
        <f t="shared" si="61"/>
        <v>300</v>
      </c>
      <c r="O2864" t="s">
        <v>2052</v>
      </c>
      <c r="P2864" t="s">
        <v>2067</v>
      </c>
      <c r="Q2864" t="s">
        <v>80</v>
      </c>
      <c r="R2864">
        <v>320</v>
      </c>
      <c r="S2864" t="s">
        <v>79</v>
      </c>
      <c r="T2864" t="s">
        <v>82</v>
      </c>
      <c r="U2864" t="s">
        <v>82</v>
      </c>
      <c r="V2864" t="s">
        <v>2050</v>
      </c>
    </row>
    <row r="2865" spans="1:22" ht="16.5" thickBot="1" x14ac:dyDescent="0.3">
      <c r="A2865" s="15">
        <v>16609</v>
      </c>
      <c r="B2865" s="16" t="s">
        <v>1705</v>
      </c>
      <c r="C2865" s="16" t="s">
        <v>2564</v>
      </c>
      <c r="D2865" s="16">
        <v>265</v>
      </c>
      <c r="E2865" s="16">
        <v>30</v>
      </c>
      <c r="F2865" s="16">
        <v>19</v>
      </c>
      <c r="G2865" s="24" t="s">
        <v>2563</v>
      </c>
      <c r="I2865" t="s">
        <v>1718</v>
      </c>
      <c r="J2865" t="s">
        <v>1996</v>
      </c>
      <c r="K2865">
        <v>93</v>
      </c>
      <c r="L2865">
        <f>VLOOKUP(K2865,Sheet4!$A$2:$B$73,2,FALSE)</f>
        <v>650</v>
      </c>
      <c r="M2865" t="s">
        <v>2040</v>
      </c>
      <c r="N2865">
        <f t="shared" si="61"/>
        <v>300</v>
      </c>
      <c r="O2865" t="s">
        <v>85</v>
      </c>
      <c r="P2865" t="s">
        <v>2067</v>
      </c>
      <c r="Q2865" t="s">
        <v>80</v>
      </c>
      <c r="R2865">
        <v>300</v>
      </c>
      <c r="S2865" t="s">
        <v>79</v>
      </c>
      <c r="T2865" t="s">
        <v>82</v>
      </c>
      <c r="U2865" t="s">
        <v>82</v>
      </c>
      <c r="V2865" t="s">
        <v>2050</v>
      </c>
    </row>
    <row r="2866" spans="1:22" ht="16.5" thickBot="1" x14ac:dyDescent="0.3">
      <c r="A2866" s="15">
        <v>39143</v>
      </c>
      <c r="B2866" s="16" t="s">
        <v>1706</v>
      </c>
      <c r="C2866" s="16" t="s">
        <v>2459</v>
      </c>
      <c r="D2866" s="16">
        <v>12.5</v>
      </c>
      <c r="E2866" s="16">
        <v>90</v>
      </c>
      <c r="F2866" s="16">
        <v>20</v>
      </c>
      <c r="G2866" s="24" t="s">
        <v>2433</v>
      </c>
      <c r="H2866" s="9" t="s">
        <v>2626</v>
      </c>
      <c r="I2866" t="s">
        <v>77</v>
      </c>
      <c r="J2866" t="s">
        <v>84</v>
      </c>
      <c r="K2866">
        <v>120</v>
      </c>
      <c r="L2866">
        <f>VLOOKUP(K2866,Sheet4!$A$2:$B$73,2,FALSE)</f>
        <v>1400</v>
      </c>
      <c r="M2866" t="s">
        <v>2039</v>
      </c>
      <c r="N2866">
        <f t="shared" si="61"/>
        <v>160</v>
      </c>
      <c r="O2866" t="s">
        <v>2055</v>
      </c>
      <c r="P2866" t="s">
        <v>2081</v>
      </c>
      <c r="Q2866" t="s">
        <v>2081</v>
      </c>
      <c r="R2866" t="s">
        <v>2081</v>
      </c>
      <c r="S2866" t="s">
        <v>2638</v>
      </c>
      <c r="T2866" t="s">
        <v>82</v>
      </c>
      <c r="U2866" t="s">
        <v>82</v>
      </c>
      <c r="V2866">
        <v>8</v>
      </c>
    </row>
    <row r="2867" spans="1:22" ht="16.5" thickBot="1" x14ac:dyDescent="0.3">
      <c r="A2867" s="15"/>
      <c r="G2867" s="24"/>
      <c r="H2867" s="9" t="s">
        <v>2627</v>
      </c>
    </row>
    <row r="2868" spans="1:22" ht="16.5" thickBot="1" x14ac:dyDescent="0.3">
      <c r="A2868" s="15"/>
      <c r="G2868" s="24"/>
      <c r="H2868" s="9" t="s">
        <v>2628</v>
      </c>
    </row>
    <row r="2869" spans="1:22" ht="16.5" thickBot="1" x14ac:dyDescent="0.3">
      <c r="A2869" s="15">
        <v>63973</v>
      </c>
      <c r="B2869" s="16" t="s">
        <v>1705</v>
      </c>
      <c r="C2869" s="16" t="s">
        <v>2564</v>
      </c>
      <c r="D2869" s="16">
        <v>225</v>
      </c>
      <c r="E2869" s="16">
        <v>35</v>
      </c>
      <c r="F2869" s="16">
        <v>19</v>
      </c>
      <c r="G2869" s="24" t="s">
        <v>2563</v>
      </c>
      <c r="I2869" t="s">
        <v>1718</v>
      </c>
      <c r="J2869" t="s">
        <v>1996</v>
      </c>
      <c r="K2869">
        <v>88</v>
      </c>
      <c r="L2869">
        <f>VLOOKUP(K2869,Sheet4!$A$2:$B$73,2,FALSE)</f>
        <v>560</v>
      </c>
      <c r="M2869" t="s">
        <v>2040</v>
      </c>
      <c r="N2869">
        <f t="shared" si="61"/>
        <v>300</v>
      </c>
      <c r="O2869" t="s">
        <v>85</v>
      </c>
      <c r="P2869" t="s">
        <v>2067</v>
      </c>
      <c r="Q2869" t="s">
        <v>80</v>
      </c>
      <c r="R2869">
        <v>300</v>
      </c>
      <c r="S2869" t="s">
        <v>79</v>
      </c>
      <c r="T2869" t="s">
        <v>82</v>
      </c>
      <c r="U2869" t="s">
        <v>82</v>
      </c>
      <c r="V2869" t="s">
        <v>2050</v>
      </c>
    </row>
    <row r="2870" spans="1:22" ht="16.5" thickBot="1" x14ac:dyDescent="0.3">
      <c r="A2870" s="15">
        <v>86927</v>
      </c>
      <c r="B2870" s="16" t="s">
        <v>1706</v>
      </c>
      <c r="C2870" s="16" t="s">
        <v>2458</v>
      </c>
      <c r="D2870" s="16">
        <v>255</v>
      </c>
      <c r="E2870" s="16">
        <v>75</v>
      </c>
      <c r="F2870" s="16">
        <v>17</v>
      </c>
      <c r="G2870" s="24" t="s">
        <v>2432</v>
      </c>
      <c r="H2870" s="9" t="s">
        <v>2623</v>
      </c>
      <c r="I2870" t="s">
        <v>77</v>
      </c>
      <c r="J2870" t="s">
        <v>84</v>
      </c>
      <c r="K2870" t="s">
        <v>2029</v>
      </c>
      <c r="L2870" t="s">
        <v>2114</v>
      </c>
      <c r="M2870" t="s">
        <v>2039</v>
      </c>
      <c r="N2870">
        <f t="shared" si="61"/>
        <v>160</v>
      </c>
      <c r="O2870" t="s">
        <v>2054</v>
      </c>
      <c r="P2870" t="s">
        <v>2081</v>
      </c>
      <c r="Q2870" t="s">
        <v>2081</v>
      </c>
      <c r="R2870" t="s">
        <v>2081</v>
      </c>
      <c r="S2870" t="s">
        <v>79</v>
      </c>
      <c r="T2870" t="s">
        <v>82</v>
      </c>
      <c r="U2870" t="s">
        <v>82</v>
      </c>
      <c r="V2870">
        <v>6</v>
      </c>
    </row>
    <row r="2871" spans="1:22" ht="16.5" thickBot="1" x14ac:dyDescent="0.3">
      <c r="A2871" s="15"/>
      <c r="G2871" s="24"/>
      <c r="H2871" s="9" t="s">
        <v>2624</v>
      </c>
    </row>
    <row r="2872" spans="1:22" ht="16.5" thickBot="1" x14ac:dyDescent="0.3">
      <c r="A2872" s="15"/>
      <c r="G2872" s="24"/>
      <c r="H2872" s="9" t="s">
        <v>2625</v>
      </c>
    </row>
    <row r="2873" spans="1:22" ht="16.5" thickBot="1" x14ac:dyDescent="0.3">
      <c r="A2873" s="15">
        <v>50207</v>
      </c>
      <c r="B2873" s="16" t="s">
        <v>1711</v>
      </c>
      <c r="C2873" s="16" t="s">
        <v>2596</v>
      </c>
      <c r="D2873" s="16">
        <v>225</v>
      </c>
      <c r="E2873" s="16">
        <v>40</v>
      </c>
      <c r="F2873" s="16">
        <v>18</v>
      </c>
      <c r="G2873" s="24" t="s">
        <v>2597</v>
      </c>
      <c r="I2873" t="s">
        <v>1718</v>
      </c>
      <c r="J2873" t="s">
        <v>1719</v>
      </c>
      <c r="K2873">
        <v>92</v>
      </c>
      <c r="L2873">
        <f>VLOOKUP(K2873,Sheet4!$A$2:$B$73,2,FALSE)</f>
        <v>630</v>
      </c>
      <c r="M2873" t="s">
        <v>2043</v>
      </c>
      <c r="N2873">
        <f t="shared" si="61"/>
        <v>270</v>
      </c>
      <c r="O2873" t="s">
        <v>85</v>
      </c>
      <c r="P2873" t="s">
        <v>2067</v>
      </c>
      <c r="Q2873" t="s">
        <v>80</v>
      </c>
      <c r="R2873">
        <v>400</v>
      </c>
      <c r="S2873" t="s">
        <v>79</v>
      </c>
      <c r="T2873" t="s">
        <v>82</v>
      </c>
      <c r="U2873" t="s">
        <v>82</v>
      </c>
      <c r="V2873" t="s">
        <v>2050</v>
      </c>
    </row>
    <row r="2874" spans="1:22" ht="16.5" thickBot="1" x14ac:dyDescent="0.3">
      <c r="A2874" s="15">
        <v>47563</v>
      </c>
      <c r="B2874" s="16" t="s">
        <v>1705</v>
      </c>
      <c r="C2874" s="16" t="s">
        <v>2567</v>
      </c>
      <c r="D2874" s="16">
        <v>225</v>
      </c>
      <c r="E2874" s="16">
        <v>65</v>
      </c>
      <c r="F2874" s="16">
        <v>16</v>
      </c>
      <c r="G2874" s="24" t="s">
        <v>2568</v>
      </c>
      <c r="I2874" t="s">
        <v>1718</v>
      </c>
      <c r="J2874" t="s">
        <v>1719</v>
      </c>
      <c r="K2874">
        <v>100</v>
      </c>
      <c r="L2874">
        <f>VLOOKUP(K2874,Sheet4!$A$2:$B$73,2,FALSE)</f>
        <v>800</v>
      </c>
      <c r="M2874" t="s">
        <v>2041</v>
      </c>
      <c r="N2874">
        <f t="shared" si="61"/>
        <v>210</v>
      </c>
      <c r="O2874" t="s">
        <v>2052</v>
      </c>
      <c r="P2874" t="s">
        <v>80</v>
      </c>
      <c r="Q2874" t="s">
        <v>80</v>
      </c>
      <c r="R2874">
        <v>640</v>
      </c>
      <c r="S2874" t="s">
        <v>79</v>
      </c>
      <c r="T2874" t="s">
        <v>82</v>
      </c>
      <c r="U2874" t="s">
        <v>82</v>
      </c>
      <c r="V2874" t="s">
        <v>2050</v>
      </c>
    </row>
    <row r="2875" spans="1:22" ht="16.5" thickBot="1" x14ac:dyDescent="0.3">
      <c r="A2875" s="15" t="s">
        <v>942</v>
      </c>
      <c r="B2875" s="16" t="s">
        <v>1703</v>
      </c>
      <c r="C2875" s="16" t="s">
        <v>1967</v>
      </c>
      <c r="D2875" s="16">
        <v>225</v>
      </c>
      <c r="E2875" s="16">
        <v>50</v>
      </c>
      <c r="F2875" s="16">
        <v>16</v>
      </c>
      <c r="G2875" s="24" t="s">
        <v>2166</v>
      </c>
      <c r="H2875" s="9" t="s">
        <v>2764</v>
      </c>
      <c r="I2875" t="s">
        <v>1718</v>
      </c>
      <c r="J2875" t="s">
        <v>1996</v>
      </c>
      <c r="K2875">
        <v>92</v>
      </c>
      <c r="L2875">
        <f>VLOOKUP(K2875,Sheet4!$A$2:$B$73,2,FALSE)</f>
        <v>630</v>
      </c>
      <c r="M2875" t="s">
        <v>2043</v>
      </c>
      <c r="N2875">
        <f t="shared" si="61"/>
        <v>270</v>
      </c>
      <c r="O2875" t="s">
        <v>2052</v>
      </c>
      <c r="P2875" t="s">
        <v>80</v>
      </c>
      <c r="Q2875" t="s">
        <v>80</v>
      </c>
      <c r="R2875">
        <v>340</v>
      </c>
      <c r="S2875" t="s">
        <v>79</v>
      </c>
      <c r="T2875" t="s">
        <v>82</v>
      </c>
      <c r="U2875" t="s">
        <v>82</v>
      </c>
      <c r="V2875" t="s">
        <v>2050</v>
      </c>
    </row>
    <row r="2876" spans="1:22" ht="16.5" thickBot="1" x14ac:dyDescent="0.3">
      <c r="A2876" s="15"/>
      <c r="G2876" s="24"/>
      <c r="H2876" s="9" t="s">
        <v>2765</v>
      </c>
    </row>
    <row r="2877" spans="1:22" ht="16.5" thickBot="1" x14ac:dyDescent="0.3">
      <c r="A2877" s="15"/>
      <c r="G2877" s="24"/>
      <c r="H2877" s="9" t="s">
        <v>2766</v>
      </c>
    </row>
    <row r="2878" spans="1:22" ht="16.5" thickBot="1" x14ac:dyDescent="0.3">
      <c r="A2878" s="15" t="s">
        <v>1470</v>
      </c>
      <c r="B2878" s="16" t="s">
        <v>1697</v>
      </c>
      <c r="C2878" s="16" t="s">
        <v>1766</v>
      </c>
      <c r="D2878" s="16">
        <v>235</v>
      </c>
      <c r="E2878" s="16">
        <v>75</v>
      </c>
      <c r="F2878" s="16">
        <v>15</v>
      </c>
      <c r="G2878" s="24" t="s">
        <v>2191</v>
      </c>
      <c r="H2878" s="9" t="s">
        <v>2849</v>
      </c>
      <c r="I2878" t="s">
        <v>77</v>
      </c>
      <c r="J2878" t="s">
        <v>84</v>
      </c>
      <c r="K2878" t="s">
        <v>2000</v>
      </c>
      <c r="L2878" t="s">
        <v>2103</v>
      </c>
      <c r="M2878" t="s">
        <v>2044</v>
      </c>
      <c r="N2878">
        <f t="shared" si="61"/>
        <v>170</v>
      </c>
      <c r="O2878" t="s">
        <v>2054</v>
      </c>
      <c r="P2878" t="s">
        <v>2081</v>
      </c>
      <c r="Q2878" t="s">
        <v>2081</v>
      </c>
      <c r="R2878" t="s">
        <v>2081</v>
      </c>
      <c r="S2878" t="s">
        <v>79</v>
      </c>
      <c r="T2878" t="s">
        <v>82</v>
      </c>
      <c r="U2878" t="s">
        <v>82</v>
      </c>
      <c r="V2878">
        <v>6</v>
      </c>
    </row>
    <row r="2879" spans="1:22" ht="16.5" thickBot="1" x14ac:dyDescent="0.3">
      <c r="A2879" s="15"/>
      <c r="G2879" s="24"/>
      <c r="H2879" s="9" t="s">
        <v>2850</v>
      </c>
    </row>
    <row r="2880" spans="1:22" ht="16.5" thickBot="1" x14ac:dyDescent="0.3">
      <c r="A2880" s="15"/>
      <c r="G2880" s="24"/>
      <c r="H2880" s="9" t="s">
        <v>2851</v>
      </c>
    </row>
    <row r="2881" spans="1:22" ht="16.5" thickBot="1" x14ac:dyDescent="0.3">
      <c r="A2881" s="15">
        <v>48181</v>
      </c>
      <c r="B2881" s="16" t="s">
        <v>1705</v>
      </c>
      <c r="C2881" s="16" t="s">
        <v>2564</v>
      </c>
      <c r="D2881" s="16">
        <v>255</v>
      </c>
      <c r="E2881" s="16">
        <v>45</v>
      </c>
      <c r="F2881" s="16">
        <v>19</v>
      </c>
      <c r="G2881" s="24" t="s">
        <v>2563</v>
      </c>
      <c r="I2881" t="s">
        <v>1718</v>
      </c>
      <c r="J2881" t="s">
        <v>1996</v>
      </c>
      <c r="K2881">
        <v>104</v>
      </c>
      <c r="L2881">
        <f>VLOOKUP(K2881,Sheet4!$A$2:$B$73,2,FALSE)</f>
        <v>900</v>
      </c>
      <c r="M2881" t="s">
        <v>2040</v>
      </c>
      <c r="N2881">
        <f t="shared" si="61"/>
        <v>300</v>
      </c>
      <c r="O2881" t="s">
        <v>85</v>
      </c>
      <c r="P2881" t="s">
        <v>2067</v>
      </c>
      <c r="Q2881" t="s">
        <v>80</v>
      </c>
      <c r="R2881">
        <v>300</v>
      </c>
      <c r="S2881" t="s">
        <v>79</v>
      </c>
      <c r="T2881" t="s">
        <v>82</v>
      </c>
      <c r="U2881" t="s">
        <v>82</v>
      </c>
      <c r="V2881" t="s">
        <v>2050</v>
      </c>
    </row>
    <row r="2882" spans="1:22" ht="16.5" thickBot="1" x14ac:dyDescent="0.3">
      <c r="A2882" s="15">
        <v>95900</v>
      </c>
      <c r="B2882" s="16" t="s">
        <v>1705</v>
      </c>
      <c r="C2882" s="16" t="s">
        <v>2557</v>
      </c>
      <c r="D2882" s="16">
        <v>265</v>
      </c>
      <c r="E2882" s="16">
        <v>35</v>
      </c>
      <c r="F2882" s="16">
        <v>18</v>
      </c>
      <c r="G2882" s="24" t="s">
        <v>2558</v>
      </c>
      <c r="I2882" t="s">
        <v>1718</v>
      </c>
      <c r="J2882" t="s">
        <v>1996</v>
      </c>
      <c r="K2882">
        <v>97</v>
      </c>
      <c r="L2882">
        <f>VLOOKUP(K2882,Sheet4!$A$2:$B$73,2,FALSE)</f>
        <v>730</v>
      </c>
      <c r="M2882" t="s">
        <v>2040</v>
      </c>
      <c r="N2882">
        <f t="shared" si="61"/>
        <v>300</v>
      </c>
      <c r="O2882" t="s">
        <v>2052</v>
      </c>
      <c r="P2882" t="s">
        <v>80</v>
      </c>
      <c r="Q2882" t="s">
        <v>2081</v>
      </c>
      <c r="R2882">
        <v>340</v>
      </c>
      <c r="S2882" t="s">
        <v>79</v>
      </c>
      <c r="T2882" t="s">
        <v>82</v>
      </c>
      <c r="U2882" t="s">
        <v>82</v>
      </c>
      <c r="V2882" t="s">
        <v>2050</v>
      </c>
    </row>
    <row r="2883" spans="1:22" ht="16.5" thickBot="1" x14ac:dyDescent="0.3">
      <c r="A2883" s="15">
        <v>81049</v>
      </c>
      <c r="B2883" s="16" t="s">
        <v>1705</v>
      </c>
      <c r="C2883" s="16" t="s">
        <v>2553</v>
      </c>
      <c r="D2883" s="16">
        <v>275</v>
      </c>
      <c r="E2883" s="16">
        <v>30</v>
      </c>
      <c r="F2883" s="16">
        <v>19</v>
      </c>
      <c r="G2883" s="24" t="s">
        <v>2554</v>
      </c>
      <c r="I2883" t="s">
        <v>1718</v>
      </c>
      <c r="J2883" t="s">
        <v>1996</v>
      </c>
      <c r="K2883">
        <v>96</v>
      </c>
      <c r="L2883">
        <f>VLOOKUP(K2883,Sheet4!$A$2:$B$73,2,FALSE)</f>
        <v>710</v>
      </c>
      <c r="M2883" t="s">
        <v>2040</v>
      </c>
      <c r="N2883">
        <f t="shared" si="61"/>
        <v>300</v>
      </c>
      <c r="O2883" t="s">
        <v>85</v>
      </c>
      <c r="P2883" t="s">
        <v>2067</v>
      </c>
      <c r="Q2883" t="s">
        <v>80</v>
      </c>
      <c r="R2883">
        <v>220</v>
      </c>
      <c r="S2883" t="s">
        <v>79</v>
      </c>
      <c r="T2883" t="s">
        <v>82</v>
      </c>
      <c r="U2883" t="s">
        <v>82</v>
      </c>
      <c r="V2883" t="s">
        <v>2050</v>
      </c>
    </row>
    <row r="2884" spans="1:22" ht="16.5" thickBot="1" x14ac:dyDescent="0.3">
      <c r="A2884" s="15" t="s">
        <v>1384</v>
      </c>
      <c r="B2884" s="16" t="s">
        <v>1703</v>
      </c>
      <c r="C2884" s="16" t="s">
        <v>1730</v>
      </c>
      <c r="D2884" s="16">
        <v>255</v>
      </c>
      <c r="E2884" s="16">
        <v>40</v>
      </c>
      <c r="F2884" s="16">
        <v>19</v>
      </c>
      <c r="G2884" s="24" t="s">
        <v>2168</v>
      </c>
      <c r="H2884" s="9" t="s">
        <v>2770</v>
      </c>
      <c r="I2884" t="s">
        <v>1718</v>
      </c>
      <c r="J2884" t="s">
        <v>1719</v>
      </c>
      <c r="K2884">
        <v>100</v>
      </c>
      <c r="L2884">
        <f>VLOOKUP(K2884,Sheet4!$A$2:$B$73,2,FALSE)</f>
        <v>800</v>
      </c>
      <c r="M2884" t="s">
        <v>2040</v>
      </c>
      <c r="N2884">
        <f t="shared" si="61"/>
        <v>300</v>
      </c>
      <c r="O2884" t="s">
        <v>85</v>
      </c>
      <c r="P2884" t="s">
        <v>80</v>
      </c>
      <c r="Q2884" t="s">
        <v>80</v>
      </c>
      <c r="R2884">
        <v>280</v>
      </c>
      <c r="S2884" t="s">
        <v>79</v>
      </c>
      <c r="T2884" t="s">
        <v>2051</v>
      </c>
      <c r="U2884" t="s">
        <v>82</v>
      </c>
      <c r="V2884" t="s">
        <v>2050</v>
      </c>
    </row>
    <row r="2885" spans="1:22" ht="16.5" thickBot="1" x14ac:dyDescent="0.3">
      <c r="A2885" s="15"/>
      <c r="G2885" s="24"/>
      <c r="H2885" s="9" t="s">
        <v>2771</v>
      </c>
    </row>
    <row r="2886" spans="1:22" ht="16.5" thickBot="1" x14ac:dyDescent="0.3">
      <c r="A2886" s="15"/>
      <c r="G2886" s="24"/>
      <c r="H2886" s="9" t="s">
        <v>2772</v>
      </c>
    </row>
    <row r="2887" spans="1:22" ht="16.5" thickBot="1" x14ac:dyDescent="0.3">
      <c r="A2887" s="15" t="s">
        <v>1472</v>
      </c>
      <c r="B2887" s="16" t="s">
        <v>1697</v>
      </c>
      <c r="C2887" s="16" t="s">
        <v>1856</v>
      </c>
      <c r="D2887" s="16">
        <v>195</v>
      </c>
      <c r="E2887" s="16">
        <v>65</v>
      </c>
      <c r="F2887" s="16">
        <v>15</v>
      </c>
      <c r="G2887" s="24" t="s">
        <v>2180</v>
      </c>
      <c r="H2887" s="9" t="s">
        <v>2825</v>
      </c>
      <c r="I2887" t="s">
        <v>1718</v>
      </c>
      <c r="J2887" t="s">
        <v>1720</v>
      </c>
      <c r="K2887">
        <v>91</v>
      </c>
      <c r="L2887">
        <f>VLOOKUP(K2887,Sheet4!$A$2:$B$73,2,FALSE)</f>
        <v>615</v>
      </c>
      <c r="M2887" t="s">
        <v>2045</v>
      </c>
      <c r="N2887">
        <f t="shared" si="61"/>
        <v>190</v>
      </c>
      <c r="O2887" t="s">
        <v>2052</v>
      </c>
      <c r="P2887" t="s">
        <v>80</v>
      </c>
      <c r="Q2887" t="s">
        <v>80</v>
      </c>
      <c r="R2887">
        <v>780</v>
      </c>
      <c r="S2887" t="s">
        <v>79</v>
      </c>
      <c r="T2887" t="s">
        <v>82</v>
      </c>
      <c r="U2887" t="s">
        <v>82</v>
      </c>
      <c r="V2887">
        <v>4</v>
      </c>
    </row>
    <row r="2888" spans="1:22" ht="16.5" thickBot="1" x14ac:dyDescent="0.3">
      <c r="A2888" s="15"/>
      <c r="G2888" s="24"/>
      <c r="H2888" s="9" t="s">
        <v>2826</v>
      </c>
    </row>
    <row r="2889" spans="1:22" ht="16.5" thickBot="1" x14ac:dyDescent="0.3">
      <c r="A2889" s="15"/>
      <c r="G2889" s="24"/>
      <c r="H2889" s="9" t="s">
        <v>2827</v>
      </c>
    </row>
    <row r="2890" spans="1:22" ht="16.5" thickBot="1" x14ac:dyDescent="0.3">
      <c r="A2890" s="15" t="s">
        <v>1473</v>
      </c>
      <c r="B2890" s="16" t="s">
        <v>1697</v>
      </c>
      <c r="C2890" s="16" t="s">
        <v>1927</v>
      </c>
      <c r="D2890" s="16">
        <v>195</v>
      </c>
      <c r="E2890" s="16">
        <v>60</v>
      </c>
      <c r="F2890" s="16">
        <v>15</v>
      </c>
      <c r="G2890" s="24" t="s">
        <v>2178</v>
      </c>
      <c r="H2890" s="9" t="s">
        <v>2819</v>
      </c>
      <c r="I2890" t="s">
        <v>1718</v>
      </c>
      <c r="J2890" t="s">
        <v>1720</v>
      </c>
      <c r="K2890">
        <v>88</v>
      </c>
      <c r="L2890">
        <f>VLOOKUP(K2890,Sheet4!$A$2:$B$73,2,FALSE)</f>
        <v>560</v>
      </c>
      <c r="M2890" t="s">
        <v>2041</v>
      </c>
      <c r="N2890">
        <f t="shared" si="61"/>
        <v>210</v>
      </c>
      <c r="O2890" t="s">
        <v>2052</v>
      </c>
      <c r="P2890" t="s">
        <v>80</v>
      </c>
      <c r="Q2890" t="s">
        <v>80</v>
      </c>
      <c r="R2890">
        <v>440</v>
      </c>
      <c r="S2890" t="s">
        <v>79</v>
      </c>
      <c r="T2890" t="s">
        <v>82</v>
      </c>
      <c r="U2890" t="s">
        <v>82</v>
      </c>
      <c r="V2890" t="s">
        <v>2050</v>
      </c>
    </row>
    <row r="2891" spans="1:22" ht="16.5" thickBot="1" x14ac:dyDescent="0.3">
      <c r="A2891" s="15"/>
      <c r="G2891" s="24"/>
      <c r="H2891" s="9" t="s">
        <v>2820</v>
      </c>
    </row>
    <row r="2892" spans="1:22" ht="16.5" thickBot="1" x14ac:dyDescent="0.3">
      <c r="A2892" s="15"/>
      <c r="G2892" s="24"/>
      <c r="H2892" s="9" t="s">
        <v>2821</v>
      </c>
    </row>
    <row r="2893" spans="1:22" ht="16.5" thickBot="1" x14ac:dyDescent="0.3">
      <c r="A2893" s="15" t="s">
        <v>1474</v>
      </c>
      <c r="B2893" s="16" t="s">
        <v>1699</v>
      </c>
      <c r="C2893" s="16" t="s">
        <v>1751</v>
      </c>
      <c r="D2893" s="16">
        <v>175</v>
      </c>
      <c r="E2893" s="16">
        <v>65</v>
      </c>
      <c r="F2893" s="16">
        <v>14</v>
      </c>
      <c r="G2893" s="24" t="s">
        <v>2374</v>
      </c>
      <c r="I2893" t="s">
        <v>1718</v>
      </c>
      <c r="J2893" t="s">
        <v>1719</v>
      </c>
      <c r="K2893">
        <v>82</v>
      </c>
      <c r="L2893">
        <f>VLOOKUP(K2893,Sheet4!$A$2:$B$73,2,FALSE)</f>
        <v>475</v>
      </c>
      <c r="M2893" t="s">
        <v>2041</v>
      </c>
      <c r="N2893">
        <f t="shared" si="61"/>
        <v>210</v>
      </c>
      <c r="O2893" t="s">
        <v>2052</v>
      </c>
      <c r="P2893" t="s">
        <v>80</v>
      </c>
      <c r="Q2893" t="s">
        <v>81</v>
      </c>
      <c r="R2893">
        <v>550</v>
      </c>
      <c r="S2893" t="s">
        <v>79</v>
      </c>
      <c r="T2893" t="s">
        <v>82</v>
      </c>
      <c r="U2893" t="s">
        <v>82</v>
      </c>
      <c r="V2893" t="s">
        <v>2050</v>
      </c>
    </row>
    <row r="2894" spans="1:22" ht="16.5" thickBot="1" x14ac:dyDescent="0.3">
      <c r="A2894" s="15" t="s">
        <v>1475</v>
      </c>
      <c r="B2894" s="16" t="s">
        <v>1702</v>
      </c>
      <c r="C2894" s="16" t="s">
        <v>1810</v>
      </c>
      <c r="D2894" s="16">
        <v>255</v>
      </c>
      <c r="E2894" s="16">
        <v>45</v>
      </c>
      <c r="F2894" s="16">
        <v>19</v>
      </c>
      <c r="G2894" s="24" t="s">
        <v>2332</v>
      </c>
      <c r="I2894" t="s">
        <v>1718</v>
      </c>
      <c r="J2894" t="s">
        <v>1996</v>
      </c>
      <c r="K2894">
        <v>100</v>
      </c>
      <c r="L2894">
        <f>VLOOKUP(K2894,Sheet4!$A$2:$B$73,2,FALSE)</f>
        <v>800</v>
      </c>
      <c r="M2894" t="s">
        <v>2042</v>
      </c>
      <c r="N2894">
        <f t="shared" si="61"/>
        <v>240</v>
      </c>
      <c r="O2894" t="s">
        <v>2052</v>
      </c>
      <c r="P2894" t="s">
        <v>2067</v>
      </c>
      <c r="Q2894" t="s">
        <v>80</v>
      </c>
      <c r="R2894">
        <v>240</v>
      </c>
      <c r="S2894" t="s">
        <v>79</v>
      </c>
      <c r="T2894" t="s">
        <v>2051</v>
      </c>
      <c r="U2894" t="s">
        <v>82</v>
      </c>
      <c r="V2894" t="s">
        <v>2050</v>
      </c>
    </row>
    <row r="2895" spans="1:22" ht="16.5" thickBot="1" x14ac:dyDescent="0.3">
      <c r="A2895" s="15"/>
      <c r="G2895" s="24"/>
    </row>
    <row r="2896" spans="1:22" ht="16.5" thickBot="1" x14ac:dyDescent="0.3">
      <c r="A2896" s="15"/>
      <c r="G2896" s="24"/>
    </row>
    <row r="2897" spans="1:22" ht="16.5" thickBot="1" x14ac:dyDescent="0.3">
      <c r="A2897" s="15" t="s">
        <v>1476</v>
      </c>
      <c r="B2897" s="16" t="s">
        <v>1697</v>
      </c>
      <c r="C2897" s="16" t="s">
        <v>1766</v>
      </c>
      <c r="D2897" s="16">
        <v>225</v>
      </c>
      <c r="E2897" s="16">
        <v>75</v>
      </c>
      <c r="F2897" s="16">
        <v>16</v>
      </c>
      <c r="G2897" s="24" t="s">
        <v>2191</v>
      </c>
      <c r="H2897" s="9" t="s">
        <v>2849</v>
      </c>
      <c r="I2897" t="s">
        <v>77</v>
      </c>
      <c r="J2897" t="s">
        <v>84</v>
      </c>
      <c r="K2897" t="s">
        <v>2006</v>
      </c>
      <c r="L2897" t="s">
        <v>2120</v>
      </c>
      <c r="M2897" t="s">
        <v>2044</v>
      </c>
      <c r="N2897">
        <f t="shared" si="61"/>
        <v>170</v>
      </c>
      <c r="O2897" t="s">
        <v>2053</v>
      </c>
      <c r="P2897" t="s">
        <v>2081</v>
      </c>
      <c r="Q2897" t="s">
        <v>2081</v>
      </c>
      <c r="R2897" t="s">
        <v>2081</v>
      </c>
      <c r="S2897" t="s">
        <v>79</v>
      </c>
      <c r="T2897" t="s">
        <v>82</v>
      </c>
      <c r="U2897" t="s">
        <v>82</v>
      </c>
      <c r="V2897">
        <v>10</v>
      </c>
    </row>
    <row r="2898" spans="1:22" ht="16.5" thickBot="1" x14ac:dyDescent="0.3">
      <c r="A2898" s="15"/>
      <c r="G2898" s="24"/>
      <c r="H2898" s="9" t="s">
        <v>2850</v>
      </c>
    </row>
    <row r="2899" spans="1:22" ht="16.5" thickBot="1" x14ac:dyDescent="0.3">
      <c r="A2899" s="15"/>
      <c r="G2899" s="24"/>
      <c r="H2899" s="9" t="s">
        <v>2851</v>
      </c>
    </row>
    <row r="2900" spans="1:22" ht="16.5" thickBot="1" x14ac:dyDescent="0.3">
      <c r="A2900" s="15" t="s">
        <v>626</v>
      </c>
      <c r="B2900" s="16" t="s">
        <v>75</v>
      </c>
      <c r="C2900" s="16" t="s">
        <v>1968</v>
      </c>
      <c r="D2900" s="16">
        <v>185</v>
      </c>
      <c r="E2900" s="16">
        <v>70</v>
      </c>
      <c r="F2900" s="16">
        <v>13</v>
      </c>
      <c r="G2900" s="24" t="s">
        <v>2290</v>
      </c>
      <c r="I2900" t="s">
        <v>1718</v>
      </c>
      <c r="J2900" t="s">
        <v>1996</v>
      </c>
      <c r="K2900">
        <v>86</v>
      </c>
      <c r="L2900">
        <f>VLOOKUP(K2900,Sheet4!$A$2:$B$73,2,FALSE)</f>
        <v>530</v>
      </c>
      <c r="M2900" t="s">
        <v>2045</v>
      </c>
      <c r="N2900">
        <f t="shared" si="61"/>
        <v>190</v>
      </c>
      <c r="O2900" t="s">
        <v>2052</v>
      </c>
      <c r="P2900" t="s">
        <v>80</v>
      </c>
      <c r="Q2900" t="s">
        <v>80</v>
      </c>
      <c r="R2900">
        <v>340</v>
      </c>
      <c r="S2900" t="s">
        <v>79</v>
      </c>
      <c r="T2900" t="s">
        <v>82</v>
      </c>
      <c r="U2900" t="s">
        <v>82</v>
      </c>
      <c r="V2900" t="s">
        <v>2050</v>
      </c>
    </row>
    <row r="2901" spans="1:22" ht="16.5" thickBot="1" x14ac:dyDescent="0.3">
      <c r="A2901" s="15" t="s">
        <v>1478</v>
      </c>
      <c r="B2901" s="16" t="s">
        <v>75</v>
      </c>
      <c r="C2901" s="16" t="s">
        <v>2278</v>
      </c>
      <c r="D2901" s="16">
        <v>245</v>
      </c>
      <c r="E2901" s="16">
        <v>45</v>
      </c>
      <c r="F2901" s="16">
        <v>17</v>
      </c>
      <c r="G2901" s="24" t="s">
        <v>2275</v>
      </c>
      <c r="I2901" t="s">
        <v>1718</v>
      </c>
      <c r="J2901" t="s">
        <v>1719</v>
      </c>
      <c r="K2901">
        <v>95</v>
      </c>
      <c r="L2901">
        <f>VLOOKUP(K2901,Sheet4!$A$2:$B$73,2,FALSE)</f>
        <v>690</v>
      </c>
      <c r="M2901" t="s">
        <v>2043</v>
      </c>
      <c r="N2901">
        <f t="shared" si="61"/>
        <v>270</v>
      </c>
      <c r="O2901" t="s">
        <v>2052</v>
      </c>
      <c r="P2901" t="s">
        <v>80</v>
      </c>
      <c r="Q2901" t="s">
        <v>80</v>
      </c>
      <c r="R2901">
        <v>340</v>
      </c>
      <c r="S2901" t="s">
        <v>79</v>
      </c>
      <c r="T2901" t="s">
        <v>2051</v>
      </c>
      <c r="U2901" t="s">
        <v>82</v>
      </c>
      <c r="V2901" t="s">
        <v>2050</v>
      </c>
    </row>
    <row r="2902" spans="1:22" ht="16.5" thickBot="1" x14ac:dyDescent="0.3">
      <c r="A2902" s="15" t="s">
        <v>1479</v>
      </c>
      <c r="B2902" s="16" t="s">
        <v>1697</v>
      </c>
      <c r="C2902" s="16" t="s">
        <v>1848</v>
      </c>
      <c r="D2902" s="16">
        <v>265</v>
      </c>
      <c r="E2902" s="16">
        <v>70</v>
      </c>
      <c r="F2902" s="16">
        <v>15</v>
      </c>
      <c r="G2902" s="24" t="s">
        <v>2184</v>
      </c>
      <c r="H2902" s="9" t="s">
        <v>2837</v>
      </c>
      <c r="I2902" t="s">
        <v>77</v>
      </c>
      <c r="J2902" t="s">
        <v>84</v>
      </c>
      <c r="K2902">
        <v>112</v>
      </c>
      <c r="L2902">
        <f>VLOOKUP(K2902,Sheet4!$A$2:$B$73,2,FALSE)</f>
        <v>1120</v>
      </c>
      <c r="M2902" t="s">
        <v>2045</v>
      </c>
      <c r="N2902">
        <f t="shared" si="61"/>
        <v>190</v>
      </c>
      <c r="O2902" t="s">
        <v>2052</v>
      </c>
      <c r="P2902" t="s">
        <v>80</v>
      </c>
      <c r="Q2902" t="s">
        <v>81</v>
      </c>
      <c r="R2902">
        <v>620</v>
      </c>
      <c r="S2902" t="s">
        <v>2640</v>
      </c>
      <c r="T2902" t="s">
        <v>82</v>
      </c>
      <c r="U2902" t="s">
        <v>82</v>
      </c>
      <c r="V2902">
        <v>4</v>
      </c>
    </row>
    <row r="2903" spans="1:22" ht="16.5" thickBot="1" x14ac:dyDescent="0.3">
      <c r="A2903" s="15"/>
      <c r="G2903" s="24"/>
      <c r="H2903" s="9" t="s">
        <v>2838</v>
      </c>
    </row>
    <row r="2904" spans="1:22" ht="16.5" thickBot="1" x14ac:dyDescent="0.3">
      <c r="A2904" s="15"/>
      <c r="G2904" s="24"/>
      <c r="H2904" s="9" t="s">
        <v>2839</v>
      </c>
    </row>
    <row r="2905" spans="1:22" ht="16.5" thickBot="1" x14ac:dyDescent="0.3">
      <c r="A2905" s="15">
        <v>60721</v>
      </c>
      <c r="B2905" s="16" t="s">
        <v>1705</v>
      </c>
      <c r="C2905" s="16" t="s">
        <v>2564</v>
      </c>
      <c r="D2905" s="16">
        <v>305</v>
      </c>
      <c r="E2905" s="16">
        <v>30</v>
      </c>
      <c r="F2905" s="16">
        <v>19</v>
      </c>
      <c r="G2905" s="24" t="s">
        <v>2563</v>
      </c>
      <c r="I2905" t="s">
        <v>1718</v>
      </c>
      <c r="J2905" t="s">
        <v>1996</v>
      </c>
      <c r="K2905">
        <v>102</v>
      </c>
      <c r="L2905">
        <f>VLOOKUP(K2905,Sheet4!$A$2:$B$73,2,FALSE)</f>
        <v>850</v>
      </c>
      <c r="M2905" t="s">
        <v>2040</v>
      </c>
      <c r="N2905">
        <f t="shared" si="61"/>
        <v>300</v>
      </c>
      <c r="O2905" t="s">
        <v>85</v>
      </c>
      <c r="P2905" t="s">
        <v>2067</v>
      </c>
      <c r="Q2905" t="s">
        <v>80</v>
      </c>
      <c r="R2905">
        <v>300</v>
      </c>
      <c r="S2905" t="s">
        <v>79</v>
      </c>
      <c r="T2905" t="s">
        <v>82</v>
      </c>
      <c r="U2905" t="s">
        <v>82</v>
      </c>
      <c r="V2905" t="s">
        <v>2050</v>
      </c>
    </row>
    <row r="2906" spans="1:22" ht="16.5" thickBot="1" x14ac:dyDescent="0.3">
      <c r="A2906" s="15" t="s">
        <v>370</v>
      </c>
      <c r="B2906" s="16" t="s">
        <v>75</v>
      </c>
      <c r="C2906" s="16" t="s">
        <v>1828</v>
      </c>
      <c r="D2906" s="16">
        <v>275</v>
      </c>
      <c r="E2906" s="16">
        <v>60</v>
      </c>
      <c r="F2906" s="16">
        <v>20</v>
      </c>
      <c r="G2906" s="24" t="s">
        <v>2301</v>
      </c>
      <c r="I2906" t="s">
        <v>77</v>
      </c>
      <c r="J2906" t="s">
        <v>84</v>
      </c>
      <c r="K2906">
        <v>114</v>
      </c>
      <c r="L2906">
        <f>VLOOKUP(K2906,Sheet4!$A$2:$B$73,2,FALSE)</f>
        <v>1180</v>
      </c>
      <c r="M2906" t="s">
        <v>78</v>
      </c>
      <c r="N2906">
        <f t="shared" si="61"/>
        <v>180</v>
      </c>
      <c r="O2906" t="s">
        <v>2052</v>
      </c>
      <c r="P2906" t="s">
        <v>2081</v>
      </c>
      <c r="Q2906" t="s">
        <v>2081</v>
      </c>
      <c r="R2906" t="s">
        <v>2081</v>
      </c>
      <c r="S2906" t="s">
        <v>79</v>
      </c>
      <c r="T2906" t="s">
        <v>2051</v>
      </c>
      <c r="U2906" t="s">
        <v>82</v>
      </c>
      <c r="V2906" t="s">
        <v>2050</v>
      </c>
    </row>
    <row r="2907" spans="1:22" ht="16.5" thickBot="1" x14ac:dyDescent="0.3">
      <c r="A2907" s="15" t="s">
        <v>1481</v>
      </c>
      <c r="B2907" s="16" t="s">
        <v>1700</v>
      </c>
      <c r="C2907" s="16" t="s">
        <v>1732</v>
      </c>
      <c r="D2907" s="16">
        <v>245</v>
      </c>
      <c r="E2907" s="16">
        <v>45</v>
      </c>
      <c r="F2907" s="16">
        <v>17</v>
      </c>
      <c r="G2907" s="24" t="s">
        <v>2211</v>
      </c>
      <c r="I2907" t="s">
        <v>1718</v>
      </c>
      <c r="J2907" t="s">
        <v>1720</v>
      </c>
      <c r="K2907">
        <v>99</v>
      </c>
      <c r="L2907">
        <f>VLOOKUP(K2907,Sheet4!$A$2:$B$73,2,FALSE)</f>
        <v>775</v>
      </c>
      <c r="M2907" t="s">
        <v>2040</v>
      </c>
      <c r="N2907">
        <f t="shared" si="61"/>
        <v>300</v>
      </c>
      <c r="O2907" t="s">
        <v>85</v>
      </c>
      <c r="P2907" t="s">
        <v>2067</v>
      </c>
      <c r="Q2907" t="s">
        <v>80</v>
      </c>
      <c r="R2907">
        <v>260</v>
      </c>
      <c r="S2907" t="s">
        <v>79</v>
      </c>
      <c r="T2907" t="s">
        <v>2051</v>
      </c>
      <c r="U2907" t="s">
        <v>82</v>
      </c>
      <c r="V2907" t="s">
        <v>2050</v>
      </c>
    </row>
    <row r="2908" spans="1:22" ht="16.5" thickBot="1" x14ac:dyDescent="0.3">
      <c r="A2908" s="15"/>
      <c r="G2908" s="24"/>
    </row>
    <row r="2909" spans="1:22" ht="16.5" thickBot="1" x14ac:dyDescent="0.3">
      <c r="A2909" s="15"/>
      <c r="G2909" s="24"/>
    </row>
    <row r="2910" spans="1:22" ht="16.5" thickBot="1" x14ac:dyDescent="0.3">
      <c r="A2910" s="15" t="s">
        <v>1482</v>
      </c>
      <c r="B2910" s="16" t="s">
        <v>1700</v>
      </c>
      <c r="C2910" s="16" t="s">
        <v>1914</v>
      </c>
      <c r="D2910" s="16">
        <v>355</v>
      </c>
      <c r="E2910" s="16">
        <v>25</v>
      </c>
      <c r="F2910" s="16">
        <v>21</v>
      </c>
      <c r="G2910" s="24" t="s">
        <v>2219</v>
      </c>
      <c r="I2910" t="s">
        <v>77</v>
      </c>
      <c r="J2910" t="s">
        <v>1719</v>
      </c>
      <c r="K2910">
        <v>107</v>
      </c>
      <c r="L2910">
        <f>VLOOKUP(K2910,Sheet4!$A$2:$B$73,2,FALSE)</f>
        <v>975</v>
      </c>
      <c r="M2910" t="s">
        <v>2040</v>
      </c>
      <c r="N2910">
        <f t="shared" si="61"/>
        <v>300</v>
      </c>
      <c r="O2910" t="s">
        <v>85</v>
      </c>
      <c r="P2910" t="s">
        <v>2067</v>
      </c>
      <c r="Q2910" t="s">
        <v>80</v>
      </c>
      <c r="R2910">
        <v>220</v>
      </c>
      <c r="S2910" t="s">
        <v>79</v>
      </c>
      <c r="T2910" t="s">
        <v>82</v>
      </c>
      <c r="U2910" t="s">
        <v>82</v>
      </c>
      <c r="V2910" t="s">
        <v>2050</v>
      </c>
    </row>
    <row r="2911" spans="1:22" ht="16.5" thickBot="1" x14ac:dyDescent="0.3">
      <c r="A2911" s="15">
        <v>87731</v>
      </c>
      <c r="B2911" s="16" t="s">
        <v>1706</v>
      </c>
      <c r="C2911" s="16" t="s">
        <v>2428</v>
      </c>
      <c r="D2911" s="16">
        <v>205</v>
      </c>
      <c r="E2911" s="16">
        <v>45</v>
      </c>
      <c r="F2911" s="16">
        <v>17</v>
      </c>
      <c r="G2911" s="24" t="s">
        <v>2427</v>
      </c>
      <c r="H2911" s="9" t="s">
        <v>2420</v>
      </c>
      <c r="I2911" t="s">
        <v>1718</v>
      </c>
      <c r="J2911" t="s">
        <v>1996</v>
      </c>
      <c r="K2911">
        <v>88</v>
      </c>
      <c r="L2911">
        <f>VLOOKUP(K2911,Sheet4!$A$2:$B$73,2,FALSE)</f>
        <v>560</v>
      </c>
      <c r="M2911" t="s">
        <v>2043</v>
      </c>
      <c r="N2911">
        <f t="shared" si="61"/>
        <v>270</v>
      </c>
      <c r="O2911" t="s">
        <v>85</v>
      </c>
      <c r="P2911" t="s">
        <v>2067</v>
      </c>
      <c r="Q2911" t="s">
        <v>80</v>
      </c>
      <c r="R2911">
        <v>340</v>
      </c>
      <c r="S2911" t="s">
        <v>79</v>
      </c>
      <c r="T2911" t="s">
        <v>82</v>
      </c>
      <c r="U2911" t="s">
        <v>82</v>
      </c>
      <c r="V2911" t="s">
        <v>2050</v>
      </c>
    </row>
    <row r="2912" spans="1:22" ht="16.5" thickBot="1" x14ac:dyDescent="0.3">
      <c r="A2912" s="15"/>
      <c r="G2912" s="24"/>
      <c r="H2912" s="9" t="s">
        <v>2421</v>
      </c>
    </row>
    <row r="2913" spans="1:22" ht="16.5" thickBot="1" x14ac:dyDescent="0.3">
      <c r="A2913" s="15"/>
      <c r="G2913" s="24"/>
      <c r="H2913" s="9" t="s">
        <v>2422</v>
      </c>
    </row>
    <row r="2914" spans="1:22" ht="16.5" thickBot="1" x14ac:dyDescent="0.3">
      <c r="A2914" s="15" t="s">
        <v>1483</v>
      </c>
      <c r="B2914" s="16" t="s">
        <v>1700</v>
      </c>
      <c r="C2914" s="16" t="s">
        <v>1731</v>
      </c>
      <c r="D2914" s="16">
        <v>245</v>
      </c>
      <c r="E2914" s="16">
        <v>30</v>
      </c>
      <c r="F2914" s="16">
        <v>19</v>
      </c>
      <c r="G2914" s="24" t="s">
        <v>2219</v>
      </c>
      <c r="I2914" t="s">
        <v>1718</v>
      </c>
      <c r="J2914" t="s">
        <v>1719</v>
      </c>
      <c r="K2914">
        <v>89</v>
      </c>
      <c r="L2914">
        <f>VLOOKUP(K2914,Sheet4!$A$2:$B$73,2,FALSE)</f>
        <v>580</v>
      </c>
      <c r="M2914" t="s">
        <v>2040</v>
      </c>
      <c r="N2914">
        <f>IF(M2914="L",120,IF(M2914="M", 130, IF(M2914="N",140, IF(M2914="P",150,IF(M2914="Q",160,IF(M2914="R",170,IF(M2914="S",180,IF(M2914="T",190,IF(M2914="H",210, IF(M2914="V",240,IF(M2914="W",270,IF(M2914="Y",300,"error"))))))))))))</f>
        <v>300</v>
      </c>
      <c r="O2914" t="s">
        <v>85</v>
      </c>
      <c r="P2914" t="s">
        <v>2067</v>
      </c>
      <c r="Q2914" t="s">
        <v>80</v>
      </c>
      <c r="R2914">
        <v>220</v>
      </c>
      <c r="S2914" t="s">
        <v>79</v>
      </c>
      <c r="T2914" t="s">
        <v>82</v>
      </c>
      <c r="U2914" t="s">
        <v>2051</v>
      </c>
      <c r="V2914" t="s">
        <v>2050</v>
      </c>
    </row>
    <row r="2915" spans="1:22" ht="16.5" thickBot="1" x14ac:dyDescent="0.3">
      <c r="A2915" s="15" t="s">
        <v>1484</v>
      </c>
      <c r="B2915" s="16" t="s">
        <v>1700</v>
      </c>
      <c r="C2915" s="16" t="s">
        <v>1731</v>
      </c>
      <c r="D2915" s="16">
        <v>285</v>
      </c>
      <c r="E2915" s="16">
        <v>35</v>
      </c>
      <c r="F2915" s="16">
        <v>18</v>
      </c>
      <c r="G2915" s="24" t="s">
        <v>2219</v>
      </c>
      <c r="I2915" t="s">
        <v>1718</v>
      </c>
      <c r="J2915" t="s">
        <v>1719</v>
      </c>
      <c r="K2915">
        <v>97</v>
      </c>
      <c r="L2915">
        <f>VLOOKUP(K2915,Sheet4!$A$2:$B$73,2,FALSE)</f>
        <v>730</v>
      </c>
      <c r="M2915" t="s">
        <v>2040</v>
      </c>
      <c r="N2915">
        <f>IF(M2915="L",120,IF(M2915="M", 130, IF(M2915="N",140, IF(M2915="P",150,IF(M2915="Q",160,IF(M2915="R",170,IF(M2915="S",180,IF(M2915="T",190,IF(M2915="H",210, IF(M2915="V",240,IF(M2915="W",270,IF(M2915="Y",300,"error"))))))))))))</f>
        <v>300</v>
      </c>
      <c r="O2915" t="s">
        <v>2052</v>
      </c>
      <c r="P2915" t="s">
        <v>2067</v>
      </c>
      <c r="Q2915" t="s">
        <v>80</v>
      </c>
      <c r="R2915">
        <v>220</v>
      </c>
      <c r="S2915" t="s">
        <v>79</v>
      </c>
      <c r="T2915" t="s">
        <v>2051</v>
      </c>
      <c r="U2915" t="s">
        <v>82</v>
      </c>
      <c r="V2915" t="s">
        <v>2050</v>
      </c>
    </row>
    <row r="2916" spans="1:22" ht="16.5" thickBot="1" x14ac:dyDescent="0.3">
      <c r="A2916" s="15" t="s">
        <v>1552</v>
      </c>
      <c r="B2916" s="16" t="s">
        <v>1700</v>
      </c>
      <c r="C2916" s="16" t="s">
        <v>1731</v>
      </c>
      <c r="D2916" s="16">
        <v>255</v>
      </c>
      <c r="E2916" s="16">
        <v>30</v>
      </c>
      <c r="F2916" s="16">
        <v>20</v>
      </c>
      <c r="G2916" s="24" t="s">
        <v>2219</v>
      </c>
      <c r="I2916" t="s">
        <v>1718</v>
      </c>
      <c r="J2916" t="s">
        <v>1719</v>
      </c>
      <c r="K2916">
        <v>92</v>
      </c>
      <c r="L2916">
        <f>VLOOKUP(K2916,Sheet4!$A$2:$B$73,2,FALSE)</f>
        <v>630</v>
      </c>
      <c r="M2916" t="s">
        <v>2040</v>
      </c>
      <c r="N2916">
        <f>IF(M2916="L",120,IF(M2916="M", 130, IF(M2916="N",140, IF(M2916="P",150,IF(M2916="Q",160,IF(M2916="R",170,IF(M2916="S",180,IF(M2916="T",190,IF(M2916="H",210, IF(M2916="V",240,IF(M2916="W",270,IF(M2916="Y",300,"error"))))))))))))</f>
        <v>300</v>
      </c>
      <c r="O2916" t="s">
        <v>85</v>
      </c>
      <c r="P2916" t="s">
        <v>2067</v>
      </c>
      <c r="Q2916" t="s">
        <v>80</v>
      </c>
      <c r="R2916">
        <v>220</v>
      </c>
      <c r="S2916" t="s">
        <v>79</v>
      </c>
      <c r="T2916" t="s">
        <v>2051</v>
      </c>
      <c r="U2916" t="s">
        <v>82</v>
      </c>
      <c r="V2916" t="s">
        <v>2050</v>
      </c>
    </row>
    <row r="2917" spans="1:22" ht="16.5" thickBot="1" x14ac:dyDescent="0.3">
      <c r="A2917" s="15" t="s">
        <v>1486</v>
      </c>
      <c r="B2917" s="16" t="s">
        <v>1700</v>
      </c>
      <c r="C2917" s="16" t="s">
        <v>1951</v>
      </c>
      <c r="D2917" s="16">
        <v>265</v>
      </c>
      <c r="E2917" s="16">
        <v>60</v>
      </c>
      <c r="F2917" s="16">
        <v>18</v>
      </c>
      <c r="G2917" s="24" t="s">
        <v>2236</v>
      </c>
      <c r="I2917" t="s">
        <v>77</v>
      </c>
      <c r="J2917" t="s">
        <v>1720</v>
      </c>
      <c r="K2917">
        <v>110</v>
      </c>
      <c r="L2917">
        <f>VLOOKUP(K2917,Sheet4!$A$2:$B$73,2,FALSE)</f>
        <v>1060</v>
      </c>
      <c r="M2917" t="s">
        <v>2041</v>
      </c>
      <c r="N2917">
        <f>IF(M2917="L",120,IF(M2917="M", 130, IF(M2917="N",140, IF(M2917="P",150,IF(M2917="Q",160,IF(M2917="R",170,IF(M2917="S",180,IF(M2917="T",190,IF(M2917="H",210, IF(M2917="V",240,IF(M2917="W",270,IF(M2917="Y",300,"error"))))))))))))</f>
        <v>210</v>
      </c>
      <c r="O2917" t="s">
        <v>2052</v>
      </c>
      <c r="P2917" t="s">
        <v>80</v>
      </c>
      <c r="Q2917" t="s">
        <v>80</v>
      </c>
      <c r="R2917">
        <v>740</v>
      </c>
      <c r="S2917" t="s">
        <v>79</v>
      </c>
      <c r="T2917" t="s">
        <v>82</v>
      </c>
      <c r="U2917" t="s">
        <v>82</v>
      </c>
      <c r="V2917" t="s">
        <v>2050</v>
      </c>
    </row>
    <row r="2918" spans="1:22" ht="16.5" thickBot="1" x14ac:dyDescent="0.3">
      <c r="A2918" s="15">
        <v>95148</v>
      </c>
      <c r="B2918" s="16" t="s">
        <v>1706</v>
      </c>
      <c r="C2918" s="16" t="s">
        <v>2428</v>
      </c>
      <c r="D2918" s="16">
        <v>215</v>
      </c>
      <c r="E2918" s="16">
        <v>45</v>
      </c>
      <c r="F2918" s="16">
        <v>17</v>
      </c>
      <c r="G2918" s="24" t="s">
        <v>2427</v>
      </c>
      <c r="H2918" s="9" t="s">
        <v>2420</v>
      </c>
      <c r="I2918" t="s">
        <v>1718</v>
      </c>
      <c r="J2918" t="s">
        <v>1996</v>
      </c>
      <c r="K2918">
        <v>87</v>
      </c>
      <c r="L2918">
        <f>VLOOKUP(K2918,Sheet4!$A$2:$B$73,2,FALSE)</f>
        <v>545</v>
      </c>
      <c r="M2918" t="s">
        <v>2043</v>
      </c>
      <c r="N2918">
        <f>IF(M2918="L",120,IF(M2918="M", 130, IF(M2918="N",140, IF(M2918="P",150,IF(M2918="Q",160,IF(M2918="R",170,IF(M2918="S",180,IF(M2918="T",190,IF(M2918="H",210, IF(M2918="V",240,IF(M2918="W",270,IF(M2918="Y",300,"error"))))))))))))</f>
        <v>270</v>
      </c>
      <c r="O2918" t="s">
        <v>2052</v>
      </c>
      <c r="P2918" t="s">
        <v>2067</v>
      </c>
      <c r="Q2918" t="s">
        <v>80</v>
      </c>
      <c r="R2918">
        <v>340</v>
      </c>
      <c r="S2918" t="s">
        <v>79</v>
      </c>
      <c r="T2918" t="s">
        <v>82</v>
      </c>
      <c r="U2918" t="s">
        <v>82</v>
      </c>
      <c r="V2918" t="s">
        <v>2050</v>
      </c>
    </row>
    <row r="2919" spans="1:22" ht="16.5" thickBot="1" x14ac:dyDescent="0.3">
      <c r="A2919" s="15"/>
      <c r="G2919" s="24"/>
      <c r="H2919" s="9" t="s">
        <v>2421</v>
      </c>
    </row>
    <row r="2920" spans="1:22" ht="16.5" thickBot="1" x14ac:dyDescent="0.3">
      <c r="A2920" s="15"/>
      <c r="G2920" s="24"/>
      <c r="H2920" s="9" t="s">
        <v>2422</v>
      </c>
    </row>
    <row r="2921" spans="1:22" ht="16.5" thickBot="1" x14ac:dyDescent="0.3">
      <c r="A2921" s="15">
        <v>48785</v>
      </c>
      <c r="B2921" s="16" t="s">
        <v>1706</v>
      </c>
      <c r="C2921" s="16" t="s">
        <v>2450</v>
      </c>
      <c r="D2921" s="16">
        <v>305</v>
      </c>
      <c r="E2921" s="16">
        <v>65</v>
      </c>
      <c r="F2921" s="16">
        <v>17</v>
      </c>
      <c r="G2921" s="24" t="s">
        <v>2406</v>
      </c>
      <c r="H2921" s="9" t="s">
        <v>2412</v>
      </c>
      <c r="I2921" t="s">
        <v>77</v>
      </c>
      <c r="J2921" t="s">
        <v>84</v>
      </c>
      <c r="K2921" t="s">
        <v>1999</v>
      </c>
      <c r="L2921" t="s">
        <v>2089</v>
      </c>
      <c r="M2921" t="s">
        <v>2044</v>
      </c>
      <c r="N2921">
        <f>IF(M2921="L",120,IF(M2921="M", 130, IF(M2921="N",140, IF(M2921="P",150,IF(M2921="Q",160,IF(M2921="R",170,IF(M2921="S",180,IF(M2921="T",190,IF(M2921="H",210, IF(M2921="V",240,IF(M2921="W",270,IF(M2921="Y",300,"error"))))))))))))</f>
        <v>170</v>
      </c>
      <c r="O2921" t="s">
        <v>2053</v>
      </c>
      <c r="P2921" t="s">
        <v>2081</v>
      </c>
      <c r="Q2921" t="s">
        <v>2081</v>
      </c>
      <c r="R2921" t="s">
        <v>2081</v>
      </c>
      <c r="S2921" t="s">
        <v>2638</v>
      </c>
      <c r="T2921" t="s">
        <v>82</v>
      </c>
      <c r="U2921" t="s">
        <v>82</v>
      </c>
      <c r="V2921">
        <v>10</v>
      </c>
    </row>
    <row r="2922" spans="1:22" ht="16.5" thickBot="1" x14ac:dyDescent="0.3">
      <c r="A2922" s="15"/>
      <c r="G2922" s="24"/>
      <c r="H2922" s="9" t="s">
        <v>2413</v>
      </c>
    </row>
    <row r="2923" spans="1:22" ht="16.5" thickBot="1" x14ac:dyDescent="0.3">
      <c r="A2923" s="15"/>
      <c r="G2923" s="24"/>
      <c r="H2923" s="9" t="s">
        <v>2414</v>
      </c>
    </row>
    <row r="2924" spans="1:22" ht="16.5" thickBot="1" x14ac:dyDescent="0.3">
      <c r="A2924" s="15">
        <v>84309</v>
      </c>
      <c r="B2924" s="16" t="s">
        <v>1706</v>
      </c>
      <c r="C2924" s="16" t="s">
        <v>2456</v>
      </c>
      <c r="D2924" s="16">
        <v>225</v>
      </c>
      <c r="E2924" s="16">
        <v>45</v>
      </c>
      <c r="F2924" s="16">
        <v>16</v>
      </c>
      <c r="G2924" s="24" t="s">
        <v>2423</v>
      </c>
      <c r="H2924" s="9" t="s">
        <v>2611</v>
      </c>
      <c r="I2924" t="s">
        <v>1718</v>
      </c>
      <c r="J2924" t="s">
        <v>1719</v>
      </c>
      <c r="K2924">
        <v>89</v>
      </c>
      <c r="L2924">
        <f>VLOOKUP(K2924,Sheet4!$A$2:$B$73,2,FALSE)</f>
        <v>580</v>
      </c>
      <c r="M2924" t="s">
        <v>2043</v>
      </c>
      <c r="N2924">
        <f>IF(M2924="L",120,IF(M2924="M", 130, IF(M2924="N",140, IF(M2924="P",150,IF(M2924="Q",160,IF(M2924="R",170,IF(M2924="S",180,IF(M2924="T",190,IF(M2924="H",210, IF(M2924="V",240,IF(M2924="W",270,IF(M2924="Y",300,"error"))))))))))))</f>
        <v>270</v>
      </c>
      <c r="O2924" t="s">
        <v>2052</v>
      </c>
      <c r="P2924" t="s">
        <v>2067</v>
      </c>
      <c r="Q2924" t="s">
        <v>80</v>
      </c>
      <c r="R2924">
        <v>300</v>
      </c>
      <c r="S2924" t="s">
        <v>79</v>
      </c>
      <c r="T2924" t="s">
        <v>82</v>
      </c>
      <c r="U2924" t="s">
        <v>82</v>
      </c>
      <c r="V2924" t="s">
        <v>2050</v>
      </c>
    </row>
    <row r="2925" spans="1:22" ht="16.5" thickBot="1" x14ac:dyDescent="0.3">
      <c r="A2925" s="15"/>
      <c r="G2925" s="24"/>
      <c r="H2925" s="9" t="s">
        <v>2612</v>
      </c>
    </row>
    <row r="2926" spans="1:22" ht="16.5" thickBot="1" x14ac:dyDescent="0.3">
      <c r="A2926" s="15"/>
      <c r="G2926" s="24"/>
      <c r="H2926" s="9" t="s">
        <v>2613</v>
      </c>
    </row>
    <row r="2927" spans="1:22" ht="16.5" thickBot="1" x14ac:dyDescent="0.3">
      <c r="A2927" s="15" t="s">
        <v>1487</v>
      </c>
      <c r="B2927" s="16" t="s">
        <v>1697</v>
      </c>
      <c r="C2927" s="30" t="s">
        <v>1925</v>
      </c>
      <c r="D2927" s="16">
        <v>205</v>
      </c>
      <c r="E2927" s="16">
        <v>75</v>
      </c>
      <c r="F2927" s="16">
        <v>15</v>
      </c>
      <c r="G2927" s="24" t="s">
        <v>2189</v>
      </c>
      <c r="H2927" s="9" t="s">
        <v>2843</v>
      </c>
      <c r="I2927" t="s">
        <v>77</v>
      </c>
      <c r="J2927" t="s">
        <v>84</v>
      </c>
      <c r="K2927">
        <v>97</v>
      </c>
      <c r="L2927">
        <f>VLOOKUP(K2927,Sheet4!$A$2:$B$73,2,FALSE)</f>
        <v>730</v>
      </c>
      <c r="M2927" t="s">
        <v>78</v>
      </c>
      <c r="N2927">
        <f>IF(M2927="L",120,IF(M2927="M", 130, IF(M2927="N",140, IF(M2927="P",150,IF(M2927="Q",160,IF(M2927="R",170,IF(M2927="S",180,IF(M2927="T",190,IF(M2927="H",210, IF(M2927="V",240,IF(M2927="W",270,IF(M2927="Y",300,"error"))))))))))))</f>
        <v>180</v>
      </c>
      <c r="O2927" t="s">
        <v>2052</v>
      </c>
      <c r="P2927" t="s">
        <v>80</v>
      </c>
      <c r="Q2927" t="s">
        <v>80</v>
      </c>
      <c r="R2927">
        <v>440</v>
      </c>
      <c r="S2927" t="s">
        <v>2640</v>
      </c>
      <c r="T2927" t="s">
        <v>82</v>
      </c>
      <c r="U2927" t="s">
        <v>82</v>
      </c>
      <c r="V2927" t="s">
        <v>2050</v>
      </c>
    </row>
    <row r="2928" spans="1:22" ht="16.5" thickBot="1" x14ac:dyDescent="0.3">
      <c r="A2928" s="15"/>
      <c r="C2928" s="30"/>
      <c r="G2928" s="24"/>
      <c r="H2928" s="9" t="s">
        <v>2844</v>
      </c>
    </row>
    <row r="2929" spans="1:22" ht="16.5" thickBot="1" x14ac:dyDescent="0.3">
      <c r="A2929" s="15"/>
      <c r="C2929" s="30"/>
      <c r="G2929" s="24"/>
      <c r="H2929" s="9" t="s">
        <v>2845</v>
      </c>
    </row>
    <row r="2930" spans="1:22" ht="16.5" thickBot="1" x14ac:dyDescent="0.3">
      <c r="A2930" s="15">
        <v>13934</v>
      </c>
      <c r="B2930" s="16" t="s">
        <v>1706</v>
      </c>
      <c r="C2930" s="16" t="s">
        <v>2454</v>
      </c>
      <c r="D2930" s="16">
        <v>275</v>
      </c>
      <c r="E2930" s="16">
        <v>70</v>
      </c>
      <c r="F2930" s="16">
        <v>18</v>
      </c>
      <c r="G2930" s="24" t="s">
        <v>2424</v>
      </c>
      <c r="H2930" s="9" t="s">
        <v>2653</v>
      </c>
      <c r="I2930" t="s">
        <v>77</v>
      </c>
      <c r="J2930" t="s">
        <v>1719</v>
      </c>
      <c r="K2930" t="s">
        <v>2017</v>
      </c>
      <c r="L2930" t="s">
        <v>2128</v>
      </c>
      <c r="M2930" t="s">
        <v>2044</v>
      </c>
      <c r="N2930">
        <f>IF(M2930="L",120,IF(M2930="M", 130, IF(M2930="N",140, IF(M2930="P",150,IF(M2930="Q",160,IF(M2930="R",170,IF(M2930="S",180,IF(M2930="T",190,IF(M2930="H",210, IF(M2930="V",240,IF(M2930="W",270,IF(M2930="Y",300,"error"))))))))))))</f>
        <v>170</v>
      </c>
      <c r="O2930" t="s">
        <v>2053</v>
      </c>
      <c r="P2930" t="s">
        <v>2081</v>
      </c>
      <c r="Q2930" t="s">
        <v>2081</v>
      </c>
      <c r="R2930" t="s">
        <v>2081</v>
      </c>
      <c r="S2930" t="s">
        <v>79</v>
      </c>
      <c r="T2930" t="s">
        <v>82</v>
      </c>
      <c r="U2930" t="s">
        <v>82</v>
      </c>
      <c r="V2930">
        <v>10</v>
      </c>
    </row>
    <row r="2931" spans="1:22" ht="16.5" thickBot="1" x14ac:dyDescent="0.3">
      <c r="A2931" s="15"/>
      <c r="G2931" s="24"/>
      <c r="H2931" s="9" t="s">
        <v>2654</v>
      </c>
    </row>
    <row r="2932" spans="1:22" ht="16.5" thickBot="1" x14ac:dyDescent="0.3">
      <c r="A2932" s="15"/>
      <c r="G2932" s="24"/>
      <c r="H2932" s="9" t="s">
        <v>2655</v>
      </c>
    </row>
    <row r="2933" spans="1:22" ht="16.5" thickBot="1" x14ac:dyDescent="0.3">
      <c r="A2933" s="15">
        <v>9666</v>
      </c>
      <c r="B2933" s="16" t="s">
        <v>1706</v>
      </c>
      <c r="C2933" s="16" t="s">
        <v>2450</v>
      </c>
      <c r="D2933" s="16">
        <v>245</v>
      </c>
      <c r="E2933" s="16">
        <v>70</v>
      </c>
      <c r="F2933" s="16">
        <v>17</v>
      </c>
      <c r="G2933" s="24" t="s">
        <v>2406</v>
      </c>
      <c r="H2933" s="9" t="s">
        <v>2412</v>
      </c>
      <c r="I2933" t="s">
        <v>77</v>
      </c>
      <c r="J2933" t="s">
        <v>84</v>
      </c>
      <c r="K2933" t="s">
        <v>2021</v>
      </c>
      <c r="L2933" t="s">
        <v>2125</v>
      </c>
      <c r="M2933" t="s">
        <v>78</v>
      </c>
      <c r="N2933">
        <f>IF(M2933="L",120,IF(M2933="M", 130, IF(M2933="N",140, IF(M2933="P",150,IF(M2933="Q",160,IF(M2933="R",170,IF(M2933="S",180,IF(M2933="T",190,IF(M2933="H",210, IF(M2933="V",240,IF(M2933="W",270,IF(M2933="Y",300,"error"))))))))))))</f>
        <v>180</v>
      </c>
      <c r="O2933" t="s">
        <v>2053</v>
      </c>
      <c r="P2933" t="s">
        <v>2081</v>
      </c>
      <c r="Q2933" t="s">
        <v>2081</v>
      </c>
      <c r="R2933" t="s">
        <v>2081</v>
      </c>
      <c r="S2933" t="s">
        <v>2638</v>
      </c>
      <c r="T2933" t="s">
        <v>82</v>
      </c>
      <c r="U2933" t="s">
        <v>82</v>
      </c>
      <c r="V2933">
        <v>10</v>
      </c>
    </row>
    <row r="2934" spans="1:22" ht="16.5" thickBot="1" x14ac:dyDescent="0.3">
      <c r="A2934" s="15"/>
      <c r="G2934" s="24"/>
      <c r="H2934" s="9" t="s">
        <v>2413</v>
      </c>
    </row>
    <row r="2935" spans="1:22" ht="15.75" customHeight="1" thickBot="1" x14ac:dyDescent="0.3">
      <c r="A2935" s="15"/>
      <c r="G2935" s="24"/>
      <c r="H2935" s="9" t="s">
        <v>2414</v>
      </c>
    </row>
    <row r="2936" spans="1:22" ht="16.5" thickBot="1" x14ac:dyDescent="0.3">
      <c r="A2936" s="15">
        <v>3450</v>
      </c>
      <c r="B2936" s="16" t="s">
        <v>1706</v>
      </c>
      <c r="C2936" s="16" t="s">
        <v>2428</v>
      </c>
      <c r="D2936" s="16">
        <v>225</v>
      </c>
      <c r="E2936" s="16">
        <v>50</v>
      </c>
      <c r="F2936" s="16">
        <v>16</v>
      </c>
      <c r="G2936" s="24" t="s">
        <v>2427</v>
      </c>
      <c r="H2936" s="9" t="s">
        <v>2420</v>
      </c>
      <c r="I2936" t="s">
        <v>1718</v>
      </c>
      <c r="J2936" t="s">
        <v>1996</v>
      </c>
      <c r="K2936">
        <v>92</v>
      </c>
      <c r="L2936">
        <f>VLOOKUP(K2936,Sheet4!$A$2:$B$73,2,FALSE)</f>
        <v>630</v>
      </c>
      <c r="M2936" t="s">
        <v>2043</v>
      </c>
      <c r="N2936">
        <f>IF(M2936="L",120,IF(M2936="M", 130, IF(M2936="N",140, IF(M2936="P",150,IF(M2936="Q",160,IF(M2936="R",170,IF(M2936="S",180,IF(M2936="T",190,IF(M2936="H",210, IF(M2936="V",240,IF(M2936="W",270,IF(M2936="Y",300,"error"))))))))))))</f>
        <v>270</v>
      </c>
      <c r="O2936" t="s">
        <v>2052</v>
      </c>
      <c r="P2936" t="s">
        <v>2067</v>
      </c>
      <c r="Q2936" t="s">
        <v>80</v>
      </c>
      <c r="R2936">
        <v>340</v>
      </c>
      <c r="S2936" t="s">
        <v>79</v>
      </c>
      <c r="T2936" t="s">
        <v>82</v>
      </c>
      <c r="U2936" t="s">
        <v>82</v>
      </c>
      <c r="V2936" t="s">
        <v>2050</v>
      </c>
    </row>
    <row r="2937" spans="1:22" ht="16.5" thickBot="1" x14ac:dyDescent="0.3">
      <c r="A2937" s="15"/>
      <c r="G2937" s="24"/>
      <c r="H2937" s="9" t="s">
        <v>2421</v>
      </c>
    </row>
    <row r="2938" spans="1:22" ht="16.5" thickBot="1" x14ac:dyDescent="0.3">
      <c r="A2938" s="15"/>
      <c r="G2938" s="24"/>
      <c r="H2938" s="9" t="s">
        <v>2422</v>
      </c>
    </row>
    <row r="2939" spans="1:22" ht="16.5" thickBot="1" x14ac:dyDescent="0.3">
      <c r="A2939" s="15">
        <v>3762</v>
      </c>
      <c r="B2939" s="16" t="s">
        <v>1706</v>
      </c>
      <c r="C2939" s="16" t="s">
        <v>2428</v>
      </c>
      <c r="D2939" s="16">
        <v>245</v>
      </c>
      <c r="E2939" s="16">
        <v>45</v>
      </c>
      <c r="F2939" s="16">
        <v>17</v>
      </c>
      <c r="G2939" s="24" t="s">
        <v>2427</v>
      </c>
      <c r="H2939" s="9" t="s">
        <v>2420</v>
      </c>
      <c r="I2939" t="s">
        <v>1718</v>
      </c>
      <c r="J2939" t="s">
        <v>1996</v>
      </c>
      <c r="K2939">
        <v>95</v>
      </c>
      <c r="L2939">
        <f>VLOOKUP(K2939,Sheet4!$A$2:$B$73,2,FALSE)</f>
        <v>690</v>
      </c>
      <c r="M2939" t="s">
        <v>2043</v>
      </c>
      <c r="N2939">
        <f>IF(M2939="L",120,IF(M2939="M", 130, IF(M2939="N",140, IF(M2939="P",150,IF(M2939="Q",160,IF(M2939="R",170,IF(M2939="S",180,IF(M2939="T",190,IF(M2939="H",210, IF(M2939="V",240,IF(M2939="W",270,IF(M2939="Y",300,"error"))))))))))))</f>
        <v>270</v>
      </c>
      <c r="O2939" t="s">
        <v>2052</v>
      </c>
      <c r="P2939" t="s">
        <v>2067</v>
      </c>
      <c r="Q2939" t="s">
        <v>80</v>
      </c>
      <c r="R2939">
        <v>340</v>
      </c>
      <c r="S2939" t="s">
        <v>79</v>
      </c>
      <c r="T2939" t="s">
        <v>82</v>
      </c>
      <c r="U2939" t="s">
        <v>82</v>
      </c>
      <c r="V2939" t="s">
        <v>2050</v>
      </c>
    </row>
    <row r="2940" spans="1:22" ht="16.5" thickBot="1" x14ac:dyDescent="0.3">
      <c r="A2940" s="15"/>
      <c r="G2940" s="24"/>
      <c r="H2940" s="9" t="s">
        <v>2421</v>
      </c>
    </row>
    <row r="2941" spans="1:22" ht="16.5" thickBot="1" x14ac:dyDescent="0.3">
      <c r="A2941" s="15"/>
      <c r="G2941" s="24"/>
      <c r="H2941" s="9" t="s">
        <v>2422</v>
      </c>
    </row>
    <row r="2942" spans="1:22" ht="16.5" thickBot="1" x14ac:dyDescent="0.3">
      <c r="A2942" s="15">
        <v>6777</v>
      </c>
      <c r="B2942" s="16" t="s">
        <v>1705</v>
      </c>
      <c r="C2942" s="16" t="s">
        <v>2499</v>
      </c>
      <c r="D2942" s="16">
        <v>205</v>
      </c>
      <c r="E2942" s="16">
        <v>70</v>
      </c>
      <c r="F2942" s="16">
        <v>15</v>
      </c>
      <c r="G2942" s="24" t="s">
        <v>2500</v>
      </c>
      <c r="I2942" t="s">
        <v>77</v>
      </c>
      <c r="J2942" t="s">
        <v>1719</v>
      </c>
      <c r="K2942" t="s">
        <v>2003</v>
      </c>
      <c r="L2942" t="s">
        <v>2106</v>
      </c>
      <c r="M2942" t="s">
        <v>2044</v>
      </c>
      <c r="N2942">
        <f>IF(M2942="L",120,IF(M2942="M", 130, IF(M2942="N",140, IF(M2942="P",150,IF(M2942="Q",160,IF(M2942="R",170,IF(M2942="S",180,IF(M2942="T",190,IF(M2942="H",210, IF(M2942="V",240,IF(M2942="W",270,IF(M2942="Y",300,"error"))))))))))))</f>
        <v>170</v>
      </c>
      <c r="O2942" t="s">
        <v>2054</v>
      </c>
      <c r="P2942" t="s">
        <v>2081</v>
      </c>
      <c r="Q2942" t="s">
        <v>2081</v>
      </c>
      <c r="R2942" t="s">
        <v>2081</v>
      </c>
      <c r="S2942" t="s">
        <v>79</v>
      </c>
      <c r="T2942" t="s">
        <v>82</v>
      </c>
      <c r="U2942" t="s">
        <v>82</v>
      </c>
      <c r="V2942">
        <v>6</v>
      </c>
    </row>
    <row r="2943" spans="1:22" ht="16.5" thickBot="1" x14ac:dyDescent="0.3">
      <c r="A2943" s="15">
        <v>26349</v>
      </c>
      <c r="B2943" s="16" t="s">
        <v>1705</v>
      </c>
      <c r="C2943" s="16" t="s">
        <v>2557</v>
      </c>
      <c r="D2943" s="16">
        <v>255</v>
      </c>
      <c r="E2943" s="16">
        <v>35</v>
      </c>
      <c r="F2943" s="16">
        <v>18</v>
      </c>
      <c r="G2943" s="24" t="s">
        <v>2558</v>
      </c>
      <c r="I2943" t="s">
        <v>1718</v>
      </c>
      <c r="J2943" t="s">
        <v>1996</v>
      </c>
      <c r="K2943">
        <v>94</v>
      </c>
      <c r="L2943">
        <f>VLOOKUP(K2943,Sheet4!$A$2:$B$73,2,FALSE)</f>
        <v>670</v>
      </c>
      <c r="M2943" t="s">
        <v>2040</v>
      </c>
      <c r="N2943">
        <f>IF(M2943="L",120,IF(M2943="M", 130, IF(M2943="N",140, IF(M2943="P",150,IF(M2943="Q",160,IF(M2943="R",170,IF(M2943="S",180,IF(M2943="T",190,IF(M2943="H",210, IF(M2943="V",240,IF(M2943="W",270,IF(M2943="Y",300,"error"))))))))))))</f>
        <v>300</v>
      </c>
      <c r="O2943" t="s">
        <v>2052</v>
      </c>
      <c r="P2943" t="s">
        <v>80</v>
      </c>
      <c r="Q2943" t="s">
        <v>2081</v>
      </c>
      <c r="R2943">
        <v>340</v>
      </c>
      <c r="S2943" t="s">
        <v>79</v>
      </c>
      <c r="T2943" t="s">
        <v>82</v>
      </c>
      <c r="U2943" t="s">
        <v>82</v>
      </c>
      <c r="V2943" t="s">
        <v>2050</v>
      </c>
    </row>
    <row r="2944" spans="1:22" ht="16.5" thickBot="1" x14ac:dyDescent="0.3">
      <c r="A2944" s="15">
        <v>15839</v>
      </c>
      <c r="B2944" s="16" t="s">
        <v>1705</v>
      </c>
      <c r="C2944" s="16" t="s">
        <v>2551</v>
      </c>
      <c r="D2944" s="16">
        <v>265</v>
      </c>
      <c r="E2944" s="16">
        <v>35</v>
      </c>
      <c r="F2944" s="16">
        <v>19</v>
      </c>
      <c r="G2944" s="24" t="s">
        <v>2552</v>
      </c>
      <c r="I2944" t="s">
        <v>1718</v>
      </c>
      <c r="J2944" t="s">
        <v>1996</v>
      </c>
      <c r="K2944">
        <v>98</v>
      </c>
      <c r="L2944">
        <f>VLOOKUP(K2944,Sheet4!$A$2:$B$73,2,FALSE)</f>
        <v>750</v>
      </c>
      <c r="M2944" t="s">
        <v>2040</v>
      </c>
      <c r="N2944">
        <f>IF(M2944="L",120,IF(M2944="M", 130, IF(M2944="N",140, IF(M2944="P",150,IF(M2944="Q",160,IF(M2944="R",170,IF(M2944="S",180,IF(M2944="T",190,IF(M2944="H",210, IF(M2944="V",240,IF(M2944="W",270,IF(M2944="Y",300,"error"))))))))))))</f>
        <v>300</v>
      </c>
      <c r="O2944" t="s">
        <v>2052</v>
      </c>
      <c r="P2944" t="s">
        <v>2067</v>
      </c>
      <c r="Q2944" t="s">
        <v>80</v>
      </c>
      <c r="R2944">
        <v>80</v>
      </c>
      <c r="S2944" t="s">
        <v>79</v>
      </c>
      <c r="T2944" t="s">
        <v>82</v>
      </c>
      <c r="U2944" t="s">
        <v>82</v>
      </c>
      <c r="V2944" t="s">
        <v>2050</v>
      </c>
    </row>
    <row r="2945" spans="1:22" ht="16.5" thickBot="1" x14ac:dyDescent="0.3">
      <c r="A2945" s="15">
        <v>16152</v>
      </c>
      <c r="B2945" s="16" t="s">
        <v>1706</v>
      </c>
      <c r="C2945" s="16" t="s">
        <v>2450</v>
      </c>
      <c r="D2945" s="16">
        <v>275</v>
      </c>
      <c r="E2945" s="16">
        <v>65</v>
      </c>
      <c r="F2945" s="16">
        <v>20</v>
      </c>
      <c r="G2945" s="24" t="s">
        <v>2406</v>
      </c>
      <c r="H2945" s="9" t="s">
        <v>2412</v>
      </c>
      <c r="I2945" t="s">
        <v>77</v>
      </c>
      <c r="J2945" t="s">
        <v>84</v>
      </c>
      <c r="K2945" t="s">
        <v>2014</v>
      </c>
      <c r="L2945" t="s">
        <v>2129</v>
      </c>
      <c r="M2945" t="s">
        <v>78</v>
      </c>
      <c r="N2945">
        <f>IF(M2945="L",120,IF(M2945="M", 130, IF(M2945="N",140, IF(M2945="P",150,IF(M2945="Q",160,IF(M2945="R",170,IF(M2945="S",180,IF(M2945="T",190,IF(M2945="H",210, IF(M2945="V",240,IF(M2945="W",270,IF(M2945="Y",300,"error"))))))))))))</f>
        <v>180</v>
      </c>
      <c r="O2945" t="s">
        <v>2053</v>
      </c>
      <c r="P2945" t="s">
        <v>2081</v>
      </c>
      <c r="Q2945" t="s">
        <v>2081</v>
      </c>
      <c r="R2945" t="s">
        <v>2081</v>
      </c>
      <c r="S2945" t="s">
        <v>79</v>
      </c>
      <c r="T2945" t="s">
        <v>82</v>
      </c>
      <c r="U2945" t="s">
        <v>82</v>
      </c>
      <c r="V2945">
        <v>10</v>
      </c>
    </row>
    <row r="2946" spans="1:22" ht="16.5" thickBot="1" x14ac:dyDescent="0.3">
      <c r="A2946" s="15"/>
      <c r="G2946" s="24"/>
      <c r="H2946" s="9" t="s">
        <v>2413</v>
      </c>
    </row>
    <row r="2947" spans="1:22" ht="16.5" thickBot="1" x14ac:dyDescent="0.3">
      <c r="A2947" s="15"/>
      <c r="G2947" s="24"/>
      <c r="H2947" s="9" t="s">
        <v>2414</v>
      </c>
    </row>
    <row r="2948" spans="1:22" ht="16.5" thickBot="1" x14ac:dyDescent="0.3">
      <c r="A2948" s="15">
        <v>23281</v>
      </c>
      <c r="B2948" s="16" t="s">
        <v>1705</v>
      </c>
      <c r="C2948" s="16" t="s">
        <v>2521</v>
      </c>
      <c r="D2948" s="16">
        <v>255</v>
      </c>
      <c r="E2948" s="16">
        <v>65</v>
      </c>
      <c r="F2948" s="16">
        <v>16</v>
      </c>
      <c r="G2948" s="24" t="s">
        <v>2522</v>
      </c>
      <c r="I2948" t="s">
        <v>77</v>
      </c>
      <c r="J2948" t="s">
        <v>1720</v>
      </c>
      <c r="K2948">
        <v>109</v>
      </c>
      <c r="L2948">
        <f>VLOOKUP(K2948,Sheet4!$A$2:$B$73,2,FALSE)</f>
        <v>1030</v>
      </c>
      <c r="M2948" t="s">
        <v>2041</v>
      </c>
      <c r="N2948">
        <f t="shared" ref="N2948:N2973" si="62">IF(M2948="L",120,IF(M2948="M", 130, IF(M2948="N",140, IF(M2948="P",150,IF(M2948="Q",160,IF(M2948="R",170,IF(M2948="S",180,IF(M2948="T",190,IF(M2948="H",210, IF(M2948="V",240,IF(M2948="W",270,IF(M2948="Y",300,"error"))))))))))))</f>
        <v>210</v>
      </c>
      <c r="O2948" t="s">
        <v>2052</v>
      </c>
      <c r="P2948" t="s">
        <v>80</v>
      </c>
      <c r="Q2948" t="s">
        <v>81</v>
      </c>
      <c r="R2948">
        <v>440</v>
      </c>
      <c r="S2948" t="s">
        <v>79</v>
      </c>
      <c r="T2948" t="s">
        <v>82</v>
      </c>
      <c r="U2948" t="s">
        <v>82</v>
      </c>
      <c r="V2948" t="s">
        <v>2050</v>
      </c>
    </row>
    <row r="2949" spans="1:22" ht="16.5" thickBot="1" x14ac:dyDescent="0.3">
      <c r="A2949" s="15">
        <v>25473</v>
      </c>
      <c r="B2949" s="16" t="s">
        <v>1705</v>
      </c>
      <c r="C2949" s="16" t="s">
        <v>2569</v>
      </c>
      <c r="D2949" s="16">
        <v>225</v>
      </c>
      <c r="E2949" s="16">
        <v>55</v>
      </c>
      <c r="F2949" s="16">
        <v>16</v>
      </c>
      <c r="G2949" s="24" t="s">
        <v>2570</v>
      </c>
      <c r="I2949" t="s">
        <v>1718</v>
      </c>
      <c r="J2949" t="s">
        <v>1719</v>
      </c>
      <c r="K2949">
        <v>99</v>
      </c>
      <c r="L2949">
        <f>VLOOKUP(K2949,Sheet4!$A$2:$B$73,2,FALSE)</f>
        <v>775</v>
      </c>
      <c r="M2949" t="s">
        <v>2043</v>
      </c>
      <c r="N2949">
        <f t="shared" si="62"/>
        <v>270</v>
      </c>
      <c r="O2949" t="s">
        <v>85</v>
      </c>
      <c r="P2949" t="s">
        <v>80</v>
      </c>
      <c r="Q2949" t="s">
        <v>80</v>
      </c>
      <c r="R2949">
        <v>240</v>
      </c>
      <c r="S2949" t="s">
        <v>79</v>
      </c>
      <c r="T2949" t="s">
        <v>82</v>
      </c>
      <c r="U2949" t="s">
        <v>82</v>
      </c>
      <c r="V2949" t="s">
        <v>2050</v>
      </c>
    </row>
    <row r="2950" spans="1:22" ht="16.5" thickBot="1" x14ac:dyDescent="0.3">
      <c r="A2950" s="15">
        <v>18728</v>
      </c>
      <c r="B2950" s="16" t="s">
        <v>1711</v>
      </c>
      <c r="C2950" s="16" t="s">
        <v>2588</v>
      </c>
      <c r="D2950" s="16">
        <v>225</v>
      </c>
      <c r="E2950" s="16">
        <v>75</v>
      </c>
      <c r="F2950" s="16">
        <v>16</v>
      </c>
      <c r="G2950" s="24" t="s">
        <v>2589</v>
      </c>
      <c r="I2950" t="s">
        <v>77</v>
      </c>
      <c r="J2950" t="s">
        <v>1719</v>
      </c>
      <c r="K2950">
        <v>108</v>
      </c>
      <c r="L2950">
        <f>VLOOKUP(K2950,Sheet4!$A$2:$B$73,2,FALSE)</f>
        <v>1000</v>
      </c>
      <c r="M2950" t="s">
        <v>2045</v>
      </c>
      <c r="N2950">
        <f t="shared" si="62"/>
        <v>190</v>
      </c>
      <c r="O2950" t="s">
        <v>2052</v>
      </c>
      <c r="P2950" t="s">
        <v>80</v>
      </c>
      <c r="Q2950" t="s">
        <v>81</v>
      </c>
      <c r="R2950">
        <v>540</v>
      </c>
      <c r="S2950" t="s">
        <v>79</v>
      </c>
      <c r="T2950" t="s">
        <v>82</v>
      </c>
      <c r="U2950" t="s">
        <v>82</v>
      </c>
      <c r="V2950" t="s">
        <v>2050</v>
      </c>
    </row>
    <row r="2951" spans="1:22" ht="16.5" thickBot="1" x14ac:dyDescent="0.3">
      <c r="A2951" s="15">
        <v>43008</v>
      </c>
      <c r="B2951" s="16" t="s">
        <v>1705</v>
      </c>
      <c r="C2951" s="16" t="s">
        <v>2553</v>
      </c>
      <c r="D2951" s="16">
        <v>295</v>
      </c>
      <c r="E2951" s="16">
        <v>35</v>
      </c>
      <c r="F2951" s="16">
        <v>18</v>
      </c>
      <c r="G2951" s="24" t="s">
        <v>2554</v>
      </c>
      <c r="I2951" t="s">
        <v>1718</v>
      </c>
      <c r="J2951" t="s">
        <v>1996</v>
      </c>
      <c r="K2951">
        <v>99</v>
      </c>
      <c r="L2951">
        <f>VLOOKUP(K2951,Sheet4!$A$2:$B$73,2,FALSE)</f>
        <v>775</v>
      </c>
      <c r="M2951" t="s">
        <v>2040</v>
      </c>
      <c r="N2951">
        <f t="shared" si="62"/>
        <v>300</v>
      </c>
      <c r="O2951" t="s">
        <v>2052</v>
      </c>
      <c r="P2951" t="s">
        <v>2067</v>
      </c>
      <c r="Q2951" t="s">
        <v>80</v>
      </c>
      <c r="R2951">
        <v>220</v>
      </c>
      <c r="S2951" t="s">
        <v>79</v>
      </c>
      <c r="T2951" t="s">
        <v>82</v>
      </c>
      <c r="U2951" t="s">
        <v>82</v>
      </c>
      <c r="V2951" t="s">
        <v>2050</v>
      </c>
    </row>
    <row r="2952" spans="1:22" ht="16.5" thickBot="1" x14ac:dyDescent="0.3">
      <c r="A2952" s="15">
        <v>85356</v>
      </c>
      <c r="B2952" s="16" t="s">
        <v>1705</v>
      </c>
      <c r="C2952" s="16" t="s">
        <v>2553</v>
      </c>
      <c r="D2952" s="16">
        <v>275</v>
      </c>
      <c r="E2952" s="16">
        <v>35</v>
      </c>
      <c r="F2952" s="16">
        <v>18</v>
      </c>
      <c r="G2952" s="24" t="s">
        <v>2554</v>
      </c>
      <c r="I2952" t="s">
        <v>1718</v>
      </c>
      <c r="J2952" t="s">
        <v>1996</v>
      </c>
      <c r="K2952">
        <v>95</v>
      </c>
      <c r="L2952">
        <f>VLOOKUP(K2952,Sheet4!$A$2:$B$73,2,FALSE)</f>
        <v>690</v>
      </c>
      <c r="M2952" t="s">
        <v>2040</v>
      </c>
      <c r="N2952">
        <f t="shared" si="62"/>
        <v>300</v>
      </c>
      <c r="O2952" t="s">
        <v>2052</v>
      </c>
      <c r="P2952" t="s">
        <v>2067</v>
      </c>
      <c r="Q2952" t="s">
        <v>80</v>
      </c>
      <c r="R2952">
        <v>220</v>
      </c>
      <c r="S2952" t="s">
        <v>79</v>
      </c>
      <c r="T2952" t="s">
        <v>82</v>
      </c>
      <c r="U2952" t="s">
        <v>82</v>
      </c>
      <c r="V2952" t="s">
        <v>2050</v>
      </c>
    </row>
    <row r="2953" spans="1:22" ht="16.5" thickBot="1" x14ac:dyDescent="0.3">
      <c r="A2953" s="15">
        <v>21974</v>
      </c>
      <c r="B2953" s="16" t="s">
        <v>1705</v>
      </c>
      <c r="C2953" s="16" t="s">
        <v>2505</v>
      </c>
      <c r="D2953" s="16">
        <v>275</v>
      </c>
      <c r="E2953" s="16">
        <v>70</v>
      </c>
      <c r="F2953" s="16">
        <v>16</v>
      </c>
      <c r="G2953" s="24" t="s">
        <v>2506</v>
      </c>
      <c r="I2953" t="s">
        <v>77</v>
      </c>
      <c r="J2953" t="s">
        <v>1719</v>
      </c>
      <c r="K2953">
        <v>114</v>
      </c>
      <c r="L2953">
        <f>VLOOKUP(K2953,Sheet4!$A$2:$B$73,2,FALSE)</f>
        <v>1180</v>
      </c>
      <c r="M2953" t="s">
        <v>2041</v>
      </c>
      <c r="N2953">
        <f t="shared" si="62"/>
        <v>210</v>
      </c>
      <c r="O2953" t="s">
        <v>2052</v>
      </c>
      <c r="P2953" t="s">
        <v>80</v>
      </c>
      <c r="Q2953" t="s">
        <v>80</v>
      </c>
      <c r="R2953">
        <v>720</v>
      </c>
      <c r="S2953" t="s">
        <v>79</v>
      </c>
      <c r="T2953" t="s">
        <v>82</v>
      </c>
      <c r="U2953" t="s">
        <v>82</v>
      </c>
      <c r="V2953" t="s">
        <v>2050</v>
      </c>
    </row>
    <row r="2954" spans="1:22" ht="16.5" thickBot="1" x14ac:dyDescent="0.3">
      <c r="A2954" s="15">
        <v>22656</v>
      </c>
      <c r="B2954" s="16" t="s">
        <v>1706</v>
      </c>
      <c r="C2954" s="16" t="s">
        <v>2453</v>
      </c>
      <c r="D2954" s="16">
        <v>275</v>
      </c>
      <c r="E2954" s="16">
        <v>70</v>
      </c>
      <c r="F2954" s="16">
        <v>18</v>
      </c>
      <c r="G2954" s="24" t="s">
        <v>2408</v>
      </c>
      <c r="H2954" s="9" t="s">
        <v>2656</v>
      </c>
      <c r="I2954" t="s">
        <v>77</v>
      </c>
      <c r="J2954" t="s">
        <v>1719</v>
      </c>
      <c r="K2954">
        <v>125</v>
      </c>
      <c r="L2954">
        <f>VLOOKUP(K2954,Sheet4!$A$2:$B$73,2,FALSE)</f>
        <v>1650</v>
      </c>
      <c r="M2954" t="s">
        <v>2039</v>
      </c>
      <c r="N2954">
        <f t="shared" si="62"/>
        <v>160</v>
      </c>
      <c r="O2954" t="s">
        <v>2053</v>
      </c>
      <c r="P2954" t="s">
        <v>2081</v>
      </c>
      <c r="Q2954" t="s">
        <v>2081</v>
      </c>
      <c r="R2954" t="s">
        <v>2081</v>
      </c>
      <c r="S2954" t="s">
        <v>79</v>
      </c>
      <c r="T2954" t="s">
        <v>82</v>
      </c>
      <c r="U2954" t="s">
        <v>82</v>
      </c>
      <c r="V2954">
        <v>10</v>
      </c>
    </row>
    <row r="2955" spans="1:22" ht="16.5" thickBot="1" x14ac:dyDescent="0.3">
      <c r="A2955" s="15"/>
      <c r="G2955" s="24"/>
      <c r="H2955" s="9" t="s">
        <v>2658</v>
      </c>
    </row>
    <row r="2956" spans="1:22" ht="16.5" thickBot="1" x14ac:dyDescent="0.3">
      <c r="A2956" s="15"/>
      <c r="G2956" s="24"/>
      <c r="H2956" s="9" t="s">
        <v>2657</v>
      </c>
    </row>
    <row r="2957" spans="1:22" ht="16.5" thickBot="1" x14ac:dyDescent="0.3">
      <c r="A2957" s="15">
        <v>34639</v>
      </c>
      <c r="B2957" s="16" t="s">
        <v>1705</v>
      </c>
      <c r="C2957" s="16" t="s">
        <v>2564</v>
      </c>
      <c r="D2957" s="16">
        <v>265</v>
      </c>
      <c r="E2957" s="16">
        <v>35</v>
      </c>
      <c r="F2957" s="16">
        <v>18</v>
      </c>
      <c r="G2957" s="24" t="s">
        <v>2563</v>
      </c>
      <c r="I2957" t="s">
        <v>1718</v>
      </c>
      <c r="J2957" t="s">
        <v>1996</v>
      </c>
      <c r="K2957">
        <v>97</v>
      </c>
      <c r="L2957">
        <f>VLOOKUP(K2957,Sheet4!$A$2:$B$73,2,FALSE)</f>
        <v>730</v>
      </c>
      <c r="M2957" t="s">
        <v>2040</v>
      </c>
      <c r="N2957">
        <f t="shared" si="62"/>
        <v>300</v>
      </c>
      <c r="O2957" t="s">
        <v>85</v>
      </c>
      <c r="P2957" t="s">
        <v>2067</v>
      </c>
      <c r="Q2957" t="s">
        <v>80</v>
      </c>
      <c r="R2957">
        <v>300</v>
      </c>
      <c r="S2957" t="s">
        <v>79</v>
      </c>
      <c r="T2957" t="s">
        <v>82</v>
      </c>
      <c r="U2957" t="s">
        <v>82</v>
      </c>
      <c r="V2957" t="s">
        <v>2050</v>
      </c>
    </row>
    <row r="2958" spans="1:22" ht="16.5" thickBot="1" x14ac:dyDescent="0.3">
      <c r="A2958" s="15">
        <v>93379</v>
      </c>
      <c r="B2958" s="16" t="s">
        <v>1705</v>
      </c>
      <c r="C2958" s="16" t="s">
        <v>2553</v>
      </c>
      <c r="D2958" s="16">
        <v>225</v>
      </c>
      <c r="E2958" s="16">
        <v>35</v>
      </c>
      <c r="F2958" s="16">
        <v>19</v>
      </c>
      <c r="G2958" s="24" t="s">
        <v>2554</v>
      </c>
      <c r="I2958" t="s">
        <v>1718</v>
      </c>
      <c r="J2958" t="s">
        <v>1996</v>
      </c>
      <c r="K2958">
        <v>88</v>
      </c>
      <c r="L2958">
        <f>VLOOKUP(K2958,Sheet4!$A$2:$B$73,2,FALSE)</f>
        <v>560</v>
      </c>
      <c r="M2958" t="s">
        <v>2040</v>
      </c>
      <c r="N2958">
        <f t="shared" si="62"/>
        <v>300</v>
      </c>
      <c r="O2958" t="s">
        <v>85</v>
      </c>
      <c r="P2958" t="s">
        <v>2067</v>
      </c>
      <c r="Q2958" t="s">
        <v>80</v>
      </c>
      <c r="R2958">
        <v>220</v>
      </c>
      <c r="S2958" t="s">
        <v>79</v>
      </c>
      <c r="T2958" t="s">
        <v>82</v>
      </c>
      <c r="U2958" t="s">
        <v>82</v>
      </c>
      <c r="V2958" t="s">
        <v>2050</v>
      </c>
    </row>
    <row r="2959" spans="1:22" ht="16.5" thickBot="1" x14ac:dyDescent="0.3">
      <c r="A2959" s="15" t="s">
        <v>1488</v>
      </c>
      <c r="B2959" s="16" t="s">
        <v>1697</v>
      </c>
      <c r="C2959" s="16" t="s">
        <v>1851</v>
      </c>
      <c r="D2959" s="16">
        <v>205</v>
      </c>
      <c r="E2959" s="16">
        <v>65</v>
      </c>
      <c r="F2959" s="16">
        <v>15</v>
      </c>
      <c r="G2959" s="24" t="s">
        <v>2181</v>
      </c>
      <c r="H2959" s="9" t="s">
        <v>2828</v>
      </c>
      <c r="I2959" t="s">
        <v>1718</v>
      </c>
      <c r="J2959" t="s">
        <v>1720</v>
      </c>
      <c r="K2959">
        <v>94</v>
      </c>
      <c r="L2959">
        <f>VLOOKUP(K2959,Sheet4!$A$2:$B$73,2,FALSE)</f>
        <v>670</v>
      </c>
      <c r="M2959" t="s">
        <v>2042</v>
      </c>
      <c r="N2959">
        <f t="shared" si="62"/>
        <v>240</v>
      </c>
      <c r="O2959" t="s">
        <v>2052</v>
      </c>
      <c r="P2959" t="s">
        <v>80</v>
      </c>
      <c r="Q2959" t="s">
        <v>80</v>
      </c>
      <c r="R2959">
        <v>580</v>
      </c>
      <c r="S2959" t="s">
        <v>79</v>
      </c>
      <c r="T2959" t="s">
        <v>82</v>
      </c>
      <c r="U2959" t="s">
        <v>82</v>
      </c>
      <c r="V2959">
        <v>4</v>
      </c>
    </row>
    <row r="2960" spans="1:22" ht="16.5" thickBot="1" x14ac:dyDescent="0.3">
      <c r="A2960" s="15"/>
      <c r="G2960" s="24"/>
      <c r="H2960" s="9" t="s">
        <v>2829</v>
      </c>
    </row>
    <row r="2961" spans="1:22" ht="16.5" thickBot="1" x14ac:dyDescent="0.3">
      <c r="A2961" s="15"/>
      <c r="G2961" s="24"/>
      <c r="H2961" s="9" t="s">
        <v>2830</v>
      </c>
    </row>
    <row r="2962" spans="1:22" ht="16.5" thickBot="1" x14ac:dyDescent="0.3">
      <c r="A2962" s="15" t="s">
        <v>1489</v>
      </c>
      <c r="B2962" s="16" t="s">
        <v>1697</v>
      </c>
      <c r="C2962" s="16" t="s">
        <v>1884</v>
      </c>
      <c r="D2962" s="16">
        <v>225</v>
      </c>
      <c r="E2962" s="16">
        <v>40</v>
      </c>
      <c r="F2962" s="16">
        <v>18</v>
      </c>
      <c r="G2962" s="24" t="s">
        <v>2202</v>
      </c>
      <c r="H2962" s="9" t="s">
        <v>2896</v>
      </c>
      <c r="I2962" t="s">
        <v>1718</v>
      </c>
      <c r="J2962" t="s">
        <v>1995</v>
      </c>
      <c r="K2962">
        <v>92</v>
      </c>
      <c r="L2962">
        <f>VLOOKUP(K2962,Sheet4!$A$2:$B$73,2,FALSE)</f>
        <v>630</v>
      </c>
      <c r="M2962" t="s">
        <v>2040</v>
      </c>
      <c r="N2962">
        <f t="shared" si="62"/>
        <v>300</v>
      </c>
      <c r="O2962" t="s">
        <v>85</v>
      </c>
      <c r="P2962" t="s">
        <v>2067</v>
      </c>
      <c r="Q2962" t="s">
        <v>80</v>
      </c>
      <c r="R2962">
        <v>300</v>
      </c>
      <c r="S2962" t="s">
        <v>79</v>
      </c>
      <c r="T2962" t="s">
        <v>82</v>
      </c>
      <c r="U2962" t="s">
        <v>82</v>
      </c>
      <c r="V2962">
        <v>4</v>
      </c>
    </row>
    <row r="2963" spans="1:22" ht="16.5" thickBot="1" x14ac:dyDescent="0.3">
      <c r="A2963" s="15"/>
      <c r="G2963" s="24"/>
      <c r="H2963" s="9" t="s">
        <v>2897</v>
      </c>
    </row>
    <row r="2964" spans="1:22" ht="16.5" thickBot="1" x14ac:dyDescent="0.3">
      <c r="A2964" s="15"/>
      <c r="G2964" s="24"/>
      <c r="H2964" s="9" t="s">
        <v>2898</v>
      </c>
    </row>
    <row r="2965" spans="1:22" ht="16.5" thickBot="1" x14ac:dyDescent="0.3">
      <c r="A2965" s="15">
        <v>63381</v>
      </c>
      <c r="B2965" s="16" t="s">
        <v>1705</v>
      </c>
      <c r="C2965" s="16" t="s">
        <v>2543</v>
      </c>
      <c r="D2965" s="16">
        <v>245</v>
      </c>
      <c r="E2965" s="16">
        <v>40</v>
      </c>
      <c r="F2965" s="16">
        <v>20</v>
      </c>
      <c r="G2965" s="24" t="s">
        <v>2544</v>
      </c>
      <c r="I2965" t="s">
        <v>1718</v>
      </c>
      <c r="J2965" t="s">
        <v>1719</v>
      </c>
      <c r="K2965">
        <v>95</v>
      </c>
      <c r="L2965">
        <f>VLOOKUP(K2965,Sheet4!$A$2:$B$73,2,FALSE)</f>
        <v>690</v>
      </c>
      <c r="M2965" t="s">
        <v>2040</v>
      </c>
      <c r="N2965">
        <f t="shared" si="62"/>
        <v>300</v>
      </c>
      <c r="O2965" t="s">
        <v>2052</v>
      </c>
      <c r="P2965" t="s">
        <v>2067</v>
      </c>
      <c r="Q2965" t="s">
        <v>80</v>
      </c>
      <c r="R2965">
        <v>240</v>
      </c>
      <c r="S2965" t="s">
        <v>79</v>
      </c>
      <c r="T2965" t="s">
        <v>82</v>
      </c>
      <c r="U2965" t="s">
        <v>82</v>
      </c>
      <c r="V2965" t="s">
        <v>2050</v>
      </c>
    </row>
    <row r="2966" spans="1:22" ht="16.5" thickBot="1" x14ac:dyDescent="0.3">
      <c r="A2966" s="15">
        <v>69617</v>
      </c>
      <c r="B2966" s="16" t="s">
        <v>1706</v>
      </c>
      <c r="C2966" s="16" t="s">
        <v>2464</v>
      </c>
      <c r="D2966" s="16">
        <v>285</v>
      </c>
      <c r="E2966" s="16">
        <v>70</v>
      </c>
      <c r="F2966" s="16">
        <v>15</v>
      </c>
      <c r="G2966" s="24" t="s">
        <v>2438</v>
      </c>
      <c r="H2966" s="9" t="s">
        <v>2671</v>
      </c>
      <c r="I2966" t="s">
        <v>77</v>
      </c>
      <c r="J2966" t="s">
        <v>1996</v>
      </c>
      <c r="K2966">
        <v>109</v>
      </c>
      <c r="L2966">
        <f>VLOOKUP(K2966,Sheet4!$A$2:$B$73,2,FALSE)</f>
        <v>1030</v>
      </c>
      <c r="M2966" t="s">
        <v>2041</v>
      </c>
      <c r="N2966">
        <f t="shared" si="62"/>
        <v>210</v>
      </c>
      <c r="O2966" t="s">
        <v>2054</v>
      </c>
      <c r="P2966" t="s">
        <v>2081</v>
      </c>
      <c r="Q2966" t="s">
        <v>2081</v>
      </c>
      <c r="R2966" t="s">
        <v>2081</v>
      </c>
      <c r="S2966" t="s">
        <v>79</v>
      </c>
      <c r="T2966" t="s">
        <v>82</v>
      </c>
      <c r="U2966" t="s">
        <v>82</v>
      </c>
      <c r="V2966">
        <v>6</v>
      </c>
    </row>
    <row r="2967" spans="1:22" ht="16.5" thickBot="1" x14ac:dyDescent="0.3">
      <c r="A2967" s="15"/>
      <c r="G2967" s="24"/>
      <c r="H2967" s="9" t="s">
        <v>2672</v>
      </c>
    </row>
    <row r="2968" spans="1:22" ht="16.5" thickBot="1" x14ac:dyDescent="0.3">
      <c r="A2968" s="15"/>
      <c r="G2968" s="24"/>
      <c r="H2968" s="9" t="s">
        <v>2673</v>
      </c>
    </row>
    <row r="2969" spans="1:22" ht="16.5" thickBot="1" x14ac:dyDescent="0.3">
      <c r="A2969" s="15">
        <v>82941</v>
      </c>
      <c r="B2969" s="16" t="s">
        <v>1706</v>
      </c>
      <c r="C2969" s="16" t="s">
        <v>2443</v>
      </c>
      <c r="D2969" s="16">
        <v>195</v>
      </c>
      <c r="E2969" s="16">
        <v>60</v>
      </c>
      <c r="F2969" s="16">
        <v>15</v>
      </c>
      <c r="G2969" s="24" t="s">
        <v>2399</v>
      </c>
      <c r="H2969" s="9" t="s">
        <v>2662</v>
      </c>
      <c r="I2969" t="s">
        <v>1718</v>
      </c>
      <c r="J2969" t="s">
        <v>1719</v>
      </c>
      <c r="K2969">
        <v>88</v>
      </c>
      <c r="L2969">
        <f>VLOOKUP(K2969,Sheet4!$A$2:$B$73,2,FALSE)</f>
        <v>560</v>
      </c>
      <c r="M2969" t="s">
        <v>2041</v>
      </c>
      <c r="N2969">
        <f t="shared" si="62"/>
        <v>210</v>
      </c>
      <c r="O2969" t="s">
        <v>2052</v>
      </c>
      <c r="P2969" t="s">
        <v>80</v>
      </c>
      <c r="Q2969" t="s">
        <v>80</v>
      </c>
      <c r="R2969">
        <v>400</v>
      </c>
      <c r="S2969" t="s">
        <v>79</v>
      </c>
      <c r="T2969" t="s">
        <v>82</v>
      </c>
      <c r="U2969" t="s">
        <v>82</v>
      </c>
      <c r="V2969" t="s">
        <v>2050</v>
      </c>
    </row>
    <row r="2970" spans="1:22" ht="16.5" thickBot="1" x14ac:dyDescent="0.3">
      <c r="A2970" s="15"/>
      <c r="G2970" s="24"/>
      <c r="H2970" s="9" t="s">
        <v>2663</v>
      </c>
    </row>
    <row r="2971" spans="1:22" ht="16.5" thickBot="1" x14ac:dyDescent="0.3">
      <c r="A2971" s="15"/>
      <c r="G2971" s="24"/>
      <c r="H2971" s="9" t="s">
        <v>2664</v>
      </c>
    </row>
    <row r="2972" spans="1:22" ht="16.5" thickBot="1" x14ac:dyDescent="0.3">
      <c r="A2972" s="15">
        <v>95077</v>
      </c>
      <c r="B2972" s="16" t="s">
        <v>1711</v>
      </c>
      <c r="C2972" s="16" t="s">
        <v>2592</v>
      </c>
      <c r="D2972" s="16">
        <v>285</v>
      </c>
      <c r="E2972" s="16">
        <v>75</v>
      </c>
      <c r="F2972" s="16">
        <v>16</v>
      </c>
      <c r="G2972" s="24" t="s">
        <v>2593</v>
      </c>
      <c r="I2972" t="s">
        <v>77</v>
      </c>
      <c r="J2972" t="s">
        <v>1719</v>
      </c>
      <c r="K2972" t="s">
        <v>2016</v>
      </c>
      <c r="L2972" t="s">
        <v>2090</v>
      </c>
      <c r="M2972" t="s">
        <v>2039</v>
      </c>
      <c r="N2972">
        <f t="shared" si="62"/>
        <v>160</v>
      </c>
      <c r="O2972" t="s">
        <v>2054</v>
      </c>
      <c r="P2972" t="s">
        <v>2081</v>
      </c>
      <c r="Q2972" t="s">
        <v>2081</v>
      </c>
      <c r="R2972" t="s">
        <v>2081</v>
      </c>
      <c r="S2972" t="s">
        <v>2643</v>
      </c>
      <c r="T2972" t="s">
        <v>82</v>
      </c>
      <c r="U2972" t="s">
        <v>82</v>
      </c>
      <c r="V2972">
        <v>6</v>
      </c>
    </row>
    <row r="2973" spans="1:22" ht="16.5" thickBot="1" x14ac:dyDescent="0.3">
      <c r="A2973" s="15">
        <v>74497</v>
      </c>
      <c r="B2973" s="16" t="s">
        <v>1706</v>
      </c>
      <c r="C2973" s="16" t="s">
        <v>2448</v>
      </c>
      <c r="D2973" s="16">
        <v>12.5</v>
      </c>
      <c r="E2973" s="16">
        <v>90</v>
      </c>
      <c r="F2973" s="16">
        <v>20</v>
      </c>
      <c r="G2973" s="24" t="s">
        <v>2404</v>
      </c>
      <c r="H2973" s="9" t="s">
        <v>2409</v>
      </c>
      <c r="I2973" t="s">
        <v>77</v>
      </c>
      <c r="J2973" t="s">
        <v>1719</v>
      </c>
      <c r="K2973">
        <v>120</v>
      </c>
      <c r="L2973">
        <f>VLOOKUP(K2973,Sheet4!$A$2:$B$73,2,FALSE)</f>
        <v>1400</v>
      </c>
      <c r="M2973" t="s">
        <v>78</v>
      </c>
      <c r="N2973">
        <f t="shared" si="62"/>
        <v>180</v>
      </c>
      <c r="O2973" t="s">
        <v>2054</v>
      </c>
      <c r="P2973" t="s">
        <v>2081</v>
      </c>
      <c r="Q2973" t="s">
        <v>2081</v>
      </c>
      <c r="R2973" t="s">
        <v>2081</v>
      </c>
      <c r="S2973" t="s">
        <v>79</v>
      </c>
      <c r="T2973" t="s">
        <v>82</v>
      </c>
      <c r="U2973" t="s">
        <v>82</v>
      </c>
      <c r="V2973">
        <v>6</v>
      </c>
    </row>
    <row r="2974" spans="1:22" ht="16.5" thickBot="1" x14ac:dyDescent="0.3">
      <c r="A2974" s="15"/>
      <c r="G2974" s="24"/>
      <c r="H2974" s="9" t="s">
        <v>2410</v>
      </c>
    </row>
    <row r="2975" spans="1:22" ht="16.5" thickBot="1" x14ac:dyDescent="0.3">
      <c r="A2975" s="15"/>
      <c r="G2975" s="24"/>
      <c r="H2975" s="9" t="s">
        <v>2411</v>
      </c>
    </row>
    <row r="2976" spans="1:22" ht="16.5" thickBot="1" x14ac:dyDescent="0.3">
      <c r="A2976" s="15">
        <v>76922</v>
      </c>
      <c r="B2976" s="16" t="s">
        <v>1706</v>
      </c>
      <c r="C2976" s="16" t="s">
        <v>2456</v>
      </c>
      <c r="D2976" s="16">
        <v>235</v>
      </c>
      <c r="E2976" s="16">
        <v>35</v>
      </c>
      <c r="F2976" s="16">
        <v>19</v>
      </c>
      <c r="G2976" s="24" t="s">
        <v>2423</v>
      </c>
      <c r="H2976" s="9" t="s">
        <v>2611</v>
      </c>
      <c r="I2976" t="s">
        <v>1718</v>
      </c>
      <c r="J2976" t="s">
        <v>1719</v>
      </c>
      <c r="K2976">
        <v>91</v>
      </c>
      <c r="L2976">
        <f>VLOOKUP(K2976,Sheet4!$A$2:$B$73,2,FALSE)</f>
        <v>615</v>
      </c>
      <c r="M2976" t="s">
        <v>2040</v>
      </c>
      <c r="N2976">
        <f>IF(M2976="L",120,IF(M2976="M", 130, IF(M2976="N",140, IF(M2976="P",150,IF(M2976="Q",160,IF(M2976="R",170,IF(M2976="S",180,IF(M2976="T",190,IF(M2976="H",210, IF(M2976="V",240,IF(M2976="W",270,IF(M2976="Y",300,"error"))))))))))))</f>
        <v>300</v>
      </c>
      <c r="O2976" t="s">
        <v>85</v>
      </c>
      <c r="P2976" t="s">
        <v>2067</v>
      </c>
      <c r="Q2976" t="s">
        <v>80</v>
      </c>
      <c r="R2976">
        <v>300</v>
      </c>
      <c r="S2976" t="s">
        <v>79</v>
      </c>
      <c r="T2976" t="s">
        <v>82</v>
      </c>
      <c r="U2976" t="s">
        <v>82</v>
      </c>
      <c r="V2976" t="s">
        <v>2050</v>
      </c>
    </row>
    <row r="2977" spans="1:22" ht="16.5" thickBot="1" x14ac:dyDescent="0.3">
      <c r="A2977" s="15"/>
      <c r="G2977" s="24"/>
      <c r="H2977" s="9" t="s">
        <v>2612</v>
      </c>
    </row>
    <row r="2978" spans="1:22" ht="16.5" thickBot="1" x14ac:dyDescent="0.3">
      <c r="A2978" s="15"/>
      <c r="G2978" s="24"/>
      <c r="H2978" s="9" t="s">
        <v>2613</v>
      </c>
    </row>
    <row r="2979" spans="1:22" ht="16.5" thickBot="1" x14ac:dyDescent="0.3">
      <c r="A2979" s="15" t="s">
        <v>1490</v>
      </c>
      <c r="B2979" s="16" t="s">
        <v>1697</v>
      </c>
      <c r="C2979" s="16" t="s">
        <v>1909</v>
      </c>
      <c r="D2979" s="16">
        <v>225</v>
      </c>
      <c r="E2979" s="16">
        <v>75</v>
      </c>
      <c r="F2979" s="16">
        <v>16</v>
      </c>
      <c r="G2979" s="24" t="s">
        <v>2183</v>
      </c>
      <c r="H2979" s="9" t="s">
        <v>2834</v>
      </c>
      <c r="I2979" t="s">
        <v>77</v>
      </c>
      <c r="J2979" t="s">
        <v>84</v>
      </c>
      <c r="K2979">
        <v>104</v>
      </c>
      <c r="L2979">
        <f>VLOOKUP(K2979,Sheet4!$A$2:$B$73,2,FALSE)</f>
        <v>900</v>
      </c>
      <c r="M2979" t="s">
        <v>2045</v>
      </c>
      <c r="N2979">
        <f>IF(M2979="L",120,IF(M2979="M", 130, IF(M2979="N",140, IF(M2979="P",150,IF(M2979="Q",160,IF(M2979="R",170,IF(M2979="S",180,IF(M2979="T",190,IF(M2979="H",210, IF(M2979="V",240,IF(M2979="W",270,IF(M2979="Y",300,"error"))))))))))))</f>
        <v>190</v>
      </c>
      <c r="O2979" t="s">
        <v>81</v>
      </c>
      <c r="P2979" t="s">
        <v>2081</v>
      </c>
      <c r="Q2979" t="s">
        <v>2081</v>
      </c>
      <c r="R2979" t="s">
        <v>2081</v>
      </c>
      <c r="S2979" t="s">
        <v>2640</v>
      </c>
      <c r="T2979" t="s">
        <v>82</v>
      </c>
      <c r="U2979" t="s">
        <v>82</v>
      </c>
      <c r="V2979">
        <v>4</v>
      </c>
    </row>
    <row r="2980" spans="1:22" ht="16.5" thickBot="1" x14ac:dyDescent="0.3">
      <c r="A2980" s="15"/>
      <c r="G2980" s="24"/>
      <c r="H2980" s="9" t="s">
        <v>2835</v>
      </c>
    </row>
    <row r="2981" spans="1:22" ht="16.5" thickBot="1" x14ac:dyDescent="0.3">
      <c r="A2981" s="15"/>
      <c r="G2981" s="24"/>
      <c r="H2981" s="9" t="s">
        <v>2836</v>
      </c>
    </row>
    <row r="2982" spans="1:22" ht="16.5" thickBot="1" x14ac:dyDescent="0.3">
      <c r="A2982" s="15">
        <v>93064</v>
      </c>
      <c r="B2982" s="16" t="s">
        <v>1706</v>
      </c>
      <c r="C2982" s="16" t="s">
        <v>2428</v>
      </c>
      <c r="D2982" s="16">
        <v>205</v>
      </c>
      <c r="E2982" s="16">
        <v>40</v>
      </c>
      <c r="F2982" s="16">
        <v>17</v>
      </c>
      <c r="G2982" s="24" t="s">
        <v>2427</v>
      </c>
      <c r="H2982" s="9" t="s">
        <v>2420</v>
      </c>
      <c r="I2982" t="s">
        <v>1718</v>
      </c>
      <c r="J2982" t="s">
        <v>1996</v>
      </c>
      <c r="K2982">
        <v>80</v>
      </c>
      <c r="L2982">
        <f>VLOOKUP(K2982,Sheet4!$A$2:$B$73,2,FALSE)</f>
        <v>450</v>
      </c>
      <c r="M2982" t="s">
        <v>2043</v>
      </c>
      <c r="N2982">
        <f>IF(M2982="L",120,IF(M2982="M", 130, IF(M2982="N",140, IF(M2982="P",150,IF(M2982="Q",160,IF(M2982="R",170,IF(M2982="S",180,IF(M2982="T",190,IF(M2982="H",210, IF(M2982="V",240,IF(M2982="W",270,IF(M2982="Y",300,"error"))))))))))))</f>
        <v>270</v>
      </c>
      <c r="O2982" t="s">
        <v>2052</v>
      </c>
      <c r="P2982" t="s">
        <v>2067</v>
      </c>
      <c r="Q2982" t="s">
        <v>80</v>
      </c>
      <c r="R2982">
        <v>340</v>
      </c>
      <c r="S2982" t="s">
        <v>79</v>
      </c>
      <c r="T2982" t="s">
        <v>82</v>
      </c>
      <c r="U2982" t="s">
        <v>82</v>
      </c>
      <c r="V2982" t="s">
        <v>2050</v>
      </c>
    </row>
    <row r="2983" spans="1:22" ht="16.5" thickBot="1" x14ac:dyDescent="0.3">
      <c r="A2983" s="15"/>
      <c r="G2983" s="24"/>
      <c r="H2983" s="9" t="s">
        <v>2421</v>
      </c>
    </row>
    <row r="2984" spans="1:22" ht="16.5" thickBot="1" x14ac:dyDescent="0.3">
      <c r="A2984" s="15"/>
      <c r="G2984" s="24"/>
      <c r="H2984" s="9" t="s">
        <v>2422</v>
      </c>
    </row>
    <row r="2985" spans="1:22" ht="16.5" thickBot="1" x14ac:dyDescent="0.3">
      <c r="A2985" s="15" t="s">
        <v>827</v>
      </c>
      <c r="B2985" s="16" t="s">
        <v>1703</v>
      </c>
      <c r="C2985" s="16" t="s">
        <v>1937</v>
      </c>
      <c r="D2985" s="16">
        <v>215</v>
      </c>
      <c r="E2985" s="16">
        <v>70</v>
      </c>
      <c r="F2985" s="16">
        <v>16</v>
      </c>
      <c r="G2985" s="24" t="s">
        <v>2152</v>
      </c>
      <c r="H2985" s="9" t="s">
        <v>2722</v>
      </c>
      <c r="I2985" t="s">
        <v>77</v>
      </c>
      <c r="J2985" t="s">
        <v>1719</v>
      </c>
      <c r="K2985">
        <v>99</v>
      </c>
      <c r="L2985">
        <f>VLOOKUP(K2985,Sheet4!$A$2:$B$73,2,FALSE)</f>
        <v>775</v>
      </c>
      <c r="M2985" t="s">
        <v>2041</v>
      </c>
      <c r="N2985">
        <f t="shared" ref="N2985:N3044" si="63">IF(M2985="L",120,IF(M2985="M", 130, IF(M2985="N",140, IF(M2985="P",150,IF(M2985="Q",160,IF(M2985="R",170,IF(M2985="S",180,IF(M2985="T",190,IF(M2985="H",210, IF(M2985="V",240,IF(M2985="W",270,IF(M2985="Y",300,"error"))))))))))))</f>
        <v>210</v>
      </c>
      <c r="O2985" t="s">
        <v>2052</v>
      </c>
      <c r="P2985" t="s">
        <v>81</v>
      </c>
      <c r="Q2985" t="s">
        <v>80</v>
      </c>
      <c r="R2985">
        <v>300</v>
      </c>
      <c r="S2985" t="s">
        <v>79</v>
      </c>
      <c r="T2985" t="s">
        <v>82</v>
      </c>
      <c r="U2985" t="s">
        <v>82</v>
      </c>
      <c r="V2985" t="s">
        <v>2050</v>
      </c>
    </row>
    <row r="2986" spans="1:22" ht="16.5" thickBot="1" x14ac:dyDescent="0.3">
      <c r="A2986" s="15"/>
      <c r="G2986" s="24"/>
      <c r="H2986" s="9" t="s">
        <v>2723</v>
      </c>
    </row>
    <row r="2987" spans="1:22" ht="16.5" thickBot="1" x14ac:dyDescent="0.3">
      <c r="A2987" s="15"/>
      <c r="G2987" s="24"/>
      <c r="H2987" s="9" t="s">
        <v>2724</v>
      </c>
    </row>
    <row r="2988" spans="1:22" ht="16.5" thickBot="1" x14ac:dyDescent="0.3">
      <c r="A2988" s="15">
        <v>89654</v>
      </c>
      <c r="B2988" s="16" t="s">
        <v>1711</v>
      </c>
      <c r="C2988" s="16" t="s">
        <v>2588</v>
      </c>
      <c r="D2988" s="16">
        <v>285</v>
      </c>
      <c r="E2988" s="16">
        <v>75</v>
      </c>
      <c r="F2988" s="16">
        <v>16</v>
      </c>
      <c r="G2988" s="24" t="s">
        <v>2589</v>
      </c>
      <c r="I2988" t="s">
        <v>77</v>
      </c>
      <c r="J2988" t="s">
        <v>1719</v>
      </c>
      <c r="K2988" t="s">
        <v>2016</v>
      </c>
      <c r="L2988" t="s">
        <v>2090</v>
      </c>
      <c r="M2988" t="s">
        <v>2044</v>
      </c>
      <c r="N2988">
        <f t="shared" si="63"/>
        <v>170</v>
      </c>
      <c r="O2988" t="s">
        <v>2055</v>
      </c>
      <c r="P2988" t="s">
        <v>2081</v>
      </c>
      <c r="Q2988" t="s">
        <v>2081</v>
      </c>
      <c r="R2988" t="s">
        <v>2081</v>
      </c>
      <c r="S2988" t="s">
        <v>2638</v>
      </c>
      <c r="T2988" t="s">
        <v>82</v>
      </c>
      <c r="U2988" t="s">
        <v>82</v>
      </c>
      <c r="V2988">
        <v>8</v>
      </c>
    </row>
    <row r="2989" spans="1:22" ht="16.5" thickBot="1" x14ac:dyDescent="0.3">
      <c r="A2989" s="15">
        <v>68154</v>
      </c>
      <c r="B2989" s="16" t="s">
        <v>1706</v>
      </c>
      <c r="C2989" s="16" t="s">
        <v>2456</v>
      </c>
      <c r="D2989" s="16">
        <v>265</v>
      </c>
      <c r="E2989" s="16">
        <v>35</v>
      </c>
      <c r="F2989" s="16">
        <v>18</v>
      </c>
      <c r="G2989" s="24" t="s">
        <v>2423</v>
      </c>
      <c r="H2989" s="9" t="s">
        <v>2611</v>
      </c>
      <c r="I2989" t="s">
        <v>1718</v>
      </c>
      <c r="J2989" t="s">
        <v>1719</v>
      </c>
      <c r="K2989">
        <v>93</v>
      </c>
      <c r="L2989">
        <f>VLOOKUP(K2989,Sheet4!$A$2:$B$73,2,FALSE)</f>
        <v>650</v>
      </c>
      <c r="M2989" t="s">
        <v>2040</v>
      </c>
      <c r="N2989">
        <f t="shared" si="63"/>
        <v>300</v>
      </c>
      <c r="O2989" t="s">
        <v>2052</v>
      </c>
      <c r="P2989" t="s">
        <v>2067</v>
      </c>
      <c r="Q2989" t="s">
        <v>80</v>
      </c>
      <c r="R2989">
        <v>300</v>
      </c>
      <c r="S2989" t="s">
        <v>79</v>
      </c>
      <c r="T2989" t="s">
        <v>82</v>
      </c>
      <c r="U2989" t="s">
        <v>82</v>
      </c>
      <c r="V2989" t="s">
        <v>2050</v>
      </c>
    </row>
    <row r="2990" spans="1:22" ht="16.5" thickBot="1" x14ac:dyDescent="0.3">
      <c r="A2990" s="15"/>
      <c r="G2990" s="24"/>
      <c r="H2990" s="9" t="s">
        <v>2612</v>
      </c>
    </row>
    <row r="2991" spans="1:22" ht="16.5" thickBot="1" x14ac:dyDescent="0.3">
      <c r="A2991" s="15"/>
      <c r="G2991" s="24"/>
      <c r="H2991" s="9" t="s">
        <v>2613</v>
      </c>
    </row>
    <row r="2992" spans="1:22" ht="18" customHeight="1" thickBot="1" x14ac:dyDescent="0.3">
      <c r="A2992" s="15" t="s">
        <v>1492</v>
      </c>
      <c r="B2992" s="16" t="s">
        <v>1697</v>
      </c>
      <c r="C2992" s="16" t="s">
        <v>1834</v>
      </c>
      <c r="D2992" s="16">
        <v>225</v>
      </c>
      <c r="E2992" s="16">
        <v>75</v>
      </c>
      <c r="F2992" s="16">
        <v>16</v>
      </c>
      <c r="G2992" s="24" t="s">
        <v>2182</v>
      </c>
      <c r="H2992" s="9" t="s">
        <v>2831</v>
      </c>
      <c r="I2992" t="s">
        <v>77</v>
      </c>
      <c r="J2992" t="s">
        <v>84</v>
      </c>
      <c r="K2992">
        <v>115</v>
      </c>
      <c r="L2992">
        <f>VLOOKUP(K2992,Sheet4!$A$2:$B$73,2,FALSE)</f>
        <v>1215</v>
      </c>
      <c r="M2992" t="s">
        <v>2044</v>
      </c>
      <c r="N2992">
        <f t="shared" si="63"/>
        <v>170</v>
      </c>
      <c r="O2992" t="s">
        <v>2053</v>
      </c>
      <c r="P2992" t="s">
        <v>2081</v>
      </c>
      <c r="Q2992" t="s">
        <v>2081</v>
      </c>
      <c r="R2992" t="s">
        <v>2081</v>
      </c>
      <c r="S2992" t="s">
        <v>79</v>
      </c>
      <c r="T2992" t="s">
        <v>82</v>
      </c>
      <c r="U2992" t="s">
        <v>82</v>
      </c>
      <c r="V2992">
        <v>10</v>
      </c>
    </row>
    <row r="2993" spans="1:22" ht="18" customHeight="1" thickBot="1" x14ac:dyDescent="0.3">
      <c r="A2993" s="15"/>
      <c r="G2993" s="24"/>
      <c r="H2993" s="9" t="s">
        <v>2832</v>
      </c>
    </row>
    <row r="2994" spans="1:22" ht="16.5" thickBot="1" x14ac:dyDescent="0.3">
      <c r="A2994" s="15"/>
      <c r="G2994" s="24"/>
      <c r="H2994" s="9" t="s">
        <v>2833</v>
      </c>
    </row>
    <row r="2995" spans="1:22" ht="16.5" thickBot="1" x14ac:dyDescent="0.3">
      <c r="A2995" s="15" t="s">
        <v>1493</v>
      </c>
      <c r="B2995" s="16" t="s">
        <v>1697</v>
      </c>
      <c r="C2995" s="16" t="s">
        <v>1766</v>
      </c>
      <c r="D2995" s="16">
        <v>245</v>
      </c>
      <c r="E2995" s="16">
        <v>75</v>
      </c>
      <c r="F2995" s="16">
        <v>16</v>
      </c>
      <c r="G2995" s="24" t="s">
        <v>2191</v>
      </c>
      <c r="H2995" s="9" t="s">
        <v>2849</v>
      </c>
      <c r="I2995" t="s">
        <v>77</v>
      </c>
      <c r="J2995" t="s">
        <v>84</v>
      </c>
      <c r="K2995" t="s">
        <v>2001</v>
      </c>
      <c r="L2995" t="s">
        <v>2088</v>
      </c>
      <c r="M2995" t="s">
        <v>2044</v>
      </c>
      <c r="N2995">
        <f t="shared" si="63"/>
        <v>170</v>
      </c>
      <c r="O2995" t="s">
        <v>2053</v>
      </c>
      <c r="P2995" t="s">
        <v>2081</v>
      </c>
      <c r="Q2995" t="s">
        <v>2081</v>
      </c>
      <c r="R2995" t="s">
        <v>2081</v>
      </c>
      <c r="S2995" t="s">
        <v>79</v>
      </c>
      <c r="T2995" t="s">
        <v>82</v>
      </c>
      <c r="U2995" t="s">
        <v>82</v>
      </c>
      <c r="V2995">
        <v>10</v>
      </c>
    </row>
    <row r="2996" spans="1:22" ht="16.5" thickBot="1" x14ac:dyDescent="0.3">
      <c r="A2996" s="15"/>
      <c r="G2996" s="24"/>
      <c r="H2996" s="9" t="s">
        <v>2850</v>
      </c>
    </row>
    <row r="2997" spans="1:22" ht="16.5" thickBot="1" x14ac:dyDescent="0.3">
      <c r="A2997" s="15"/>
      <c r="G2997" s="24"/>
      <c r="H2997" s="9" t="s">
        <v>2851</v>
      </c>
    </row>
    <row r="2998" spans="1:22" ht="16.5" thickBot="1" x14ac:dyDescent="0.3">
      <c r="A2998" s="15" t="s">
        <v>1494</v>
      </c>
      <c r="B2998" s="16" t="s">
        <v>1697</v>
      </c>
      <c r="C2998" s="16" t="s">
        <v>1927</v>
      </c>
      <c r="D2998" s="16">
        <v>185</v>
      </c>
      <c r="E2998" s="16">
        <v>60</v>
      </c>
      <c r="F2998" s="16">
        <v>15</v>
      </c>
      <c r="G2998" s="24" t="s">
        <v>2178</v>
      </c>
      <c r="H2998" s="9" t="s">
        <v>2819</v>
      </c>
      <c r="I2998" t="s">
        <v>1718</v>
      </c>
      <c r="J2998" t="s">
        <v>1720</v>
      </c>
      <c r="K2998">
        <v>84</v>
      </c>
      <c r="L2998">
        <f>VLOOKUP(K2998,Sheet4!$A$2:$B$73,2,FALSE)</f>
        <v>500</v>
      </c>
      <c r="M2998" t="s">
        <v>2045</v>
      </c>
      <c r="N2998">
        <f t="shared" si="63"/>
        <v>190</v>
      </c>
      <c r="O2998" t="s">
        <v>2052</v>
      </c>
      <c r="P2998" t="s">
        <v>80</v>
      </c>
      <c r="Q2998" t="s">
        <v>81</v>
      </c>
      <c r="R2998">
        <v>540</v>
      </c>
      <c r="S2998" t="s">
        <v>79</v>
      </c>
      <c r="T2998" t="s">
        <v>82</v>
      </c>
      <c r="U2998" t="s">
        <v>82</v>
      </c>
      <c r="V2998" t="s">
        <v>2050</v>
      </c>
    </row>
    <row r="2999" spans="1:22" ht="16.5" thickBot="1" x14ac:dyDescent="0.3">
      <c r="A2999" s="15"/>
      <c r="G2999" s="24"/>
      <c r="H2999" s="9" t="s">
        <v>2820</v>
      </c>
    </row>
    <row r="3000" spans="1:22" ht="16.5" thickBot="1" x14ac:dyDescent="0.3">
      <c r="A3000" s="15"/>
      <c r="G3000" s="24"/>
      <c r="H3000" s="9" t="s">
        <v>2821</v>
      </c>
    </row>
    <row r="3001" spans="1:22" ht="16.5" thickBot="1" x14ac:dyDescent="0.3">
      <c r="A3001" s="15" t="s">
        <v>309</v>
      </c>
      <c r="B3001" s="16" t="s">
        <v>75</v>
      </c>
      <c r="C3001" s="16" t="s">
        <v>1889</v>
      </c>
      <c r="D3001" s="16">
        <v>285</v>
      </c>
      <c r="E3001" s="16">
        <v>75</v>
      </c>
      <c r="F3001" s="16">
        <v>16</v>
      </c>
      <c r="G3001" s="24" t="s">
        <v>2303</v>
      </c>
      <c r="I3001" t="s">
        <v>77</v>
      </c>
      <c r="J3001" t="s">
        <v>84</v>
      </c>
      <c r="K3001" t="s">
        <v>2014</v>
      </c>
      <c r="L3001" t="s">
        <v>2129</v>
      </c>
      <c r="M3001" t="s">
        <v>2039</v>
      </c>
      <c r="N3001">
        <f t="shared" si="63"/>
        <v>160</v>
      </c>
      <c r="O3001" t="s">
        <v>2053</v>
      </c>
      <c r="P3001" t="s">
        <v>2081</v>
      </c>
      <c r="Q3001" t="s">
        <v>2081</v>
      </c>
      <c r="R3001" t="s">
        <v>2081</v>
      </c>
      <c r="S3001" t="s">
        <v>79</v>
      </c>
      <c r="T3001" t="s">
        <v>82</v>
      </c>
      <c r="U3001" t="s">
        <v>82</v>
      </c>
      <c r="V3001">
        <v>10</v>
      </c>
    </row>
    <row r="3002" spans="1:22" ht="16.5" thickBot="1" x14ac:dyDescent="0.3">
      <c r="A3002" s="15" t="s">
        <v>1496</v>
      </c>
      <c r="B3002" s="16" t="s">
        <v>1713</v>
      </c>
      <c r="C3002" s="28" t="s">
        <v>2473</v>
      </c>
      <c r="D3002" s="16">
        <v>185</v>
      </c>
      <c r="E3002" s="16">
        <v>70</v>
      </c>
      <c r="F3002" s="16">
        <v>14</v>
      </c>
      <c r="G3002" s="24" t="s">
        <v>2479</v>
      </c>
      <c r="H3002" s="9" t="s">
        <v>2799</v>
      </c>
      <c r="I3002" t="s">
        <v>1718</v>
      </c>
      <c r="J3002" t="s">
        <v>1719</v>
      </c>
      <c r="K3002">
        <v>88</v>
      </c>
      <c r="L3002">
        <f>VLOOKUP(K3002,Sheet4!$A$2:$B$73,2,FALSE)</f>
        <v>560</v>
      </c>
      <c r="M3002" t="s">
        <v>2045</v>
      </c>
      <c r="N3002">
        <f t="shared" si="63"/>
        <v>190</v>
      </c>
      <c r="O3002" t="s">
        <v>2052</v>
      </c>
      <c r="P3002" t="s">
        <v>80</v>
      </c>
      <c r="Q3002" t="s">
        <v>81</v>
      </c>
      <c r="R3002">
        <v>480</v>
      </c>
      <c r="S3002" t="s">
        <v>79</v>
      </c>
      <c r="T3002" t="s">
        <v>82</v>
      </c>
      <c r="U3002" t="s">
        <v>82</v>
      </c>
      <c r="V3002" t="s">
        <v>2050</v>
      </c>
    </row>
    <row r="3003" spans="1:22" ht="16.5" thickBot="1" x14ac:dyDescent="0.3">
      <c r="A3003" s="15"/>
      <c r="C3003" s="28"/>
      <c r="G3003" s="24"/>
      <c r="H3003" s="9" t="s">
        <v>2800</v>
      </c>
    </row>
    <row r="3004" spans="1:22" ht="16.5" thickBot="1" x14ac:dyDescent="0.3">
      <c r="A3004" s="15"/>
      <c r="C3004" s="28"/>
      <c r="G3004" s="24"/>
      <c r="H3004" s="9" t="s">
        <v>2801</v>
      </c>
    </row>
    <row r="3005" spans="1:22" ht="16.5" thickBot="1" x14ac:dyDescent="0.3">
      <c r="A3005" s="15" t="s">
        <v>1497</v>
      </c>
      <c r="B3005" s="16" t="s">
        <v>1697</v>
      </c>
      <c r="C3005" s="16" t="s">
        <v>1856</v>
      </c>
      <c r="D3005" s="16">
        <v>215</v>
      </c>
      <c r="E3005" s="16">
        <v>70</v>
      </c>
      <c r="F3005" s="16">
        <v>15</v>
      </c>
      <c r="G3005" s="24" t="s">
        <v>2180</v>
      </c>
      <c r="H3005" s="9" t="s">
        <v>2825</v>
      </c>
      <c r="I3005" t="s">
        <v>1718</v>
      </c>
      <c r="J3005" t="s">
        <v>1720</v>
      </c>
      <c r="K3005">
        <v>98</v>
      </c>
      <c r="L3005">
        <f>VLOOKUP(K3005,Sheet4!$A$2:$B$73,2,FALSE)</f>
        <v>750</v>
      </c>
      <c r="M3005" t="s">
        <v>2045</v>
      </c>
      <c r="N3005">
        <f t="shared" si="63"/>
        <v>190</v>
      </c>
      <c r="O3005" t="s">
        <v>2052</v>
      </c>
      <c r="P3005" t="s">
        <v>80</v>
      </c>
      <c r="Q3005" t="s">
        <v>80</v>
      </c>
      <c r="R3005">
        <v>780</v>
      </c>
      <c r="S3005" t="s">
        <v>79</v>
      </c>
      <c r="T3005" t="s">
        <v>82</v>
      </c>
      <c r="U3005" t="s">
        <v>82</v>
      </c>
      <c r="V3005">
        <v>4</v>
      </c>
    </row>
    <row r="3006" spans="1:22" ht="16.5" thickBot="1" x14ac:dyDescent="0.3">
      <c r="A3006" s="15"/>
      <c r="G3006" s="24"/>
      <c r="H3006" s="9" t="s">
        <v>2826</v>
      </c>
    </row>
    <row r="3007" spans="1:22" ht="16.5" thickBot="1" x14ac:dyDescent="0.3">
      <c r="A3007" s="15"/>
      <c r="G3007" s="24"/>
      <c r="H3007" s="9" t="s">
        <v>2827</v>
      </c>
    </row>
    <row r="3008" spans="1:22" ht="16.5" thickBot="1" x14ac:dyDescent="0.3">
      <c r="A3008" s="15" t="s">
        <v>1498</v>
      </c>
      <c r="B3008" s="16" t="s">
        <v>1697</v>
      </c>
      <c r="C3008" s="16" t="s">
        <v>1851</v>
      </c>
      <c r="D3008" s="16">
        <v>235</v>
      </c>
      <c r="E3008" s="16">
        <v>45</v>
      </c>
      <c r="F3008" s="16">
        <v>17</v>
      </c>
      <c r="G3008" s="24" t="s">
        <v>2181</v>
      </c>
      <c r="H3008" s="9" t="s">
        <v>2828</v>
      </c>
      <c r="I3008" t="s">
        <v>1718</v>
      </c>
      <c r="J3008" t="s">
        <v>1720</v>
      </c>
      <c r="K3008">
        <v>94</v>
      </c>
      <c r="L3008">
        <f>VLOOKUP(K3008,Sheet4!$A$2:$B$73,2,FALSE)</f>
        <v>670</v>
      </c>
      <c r="M3008" t="s">
        <v>2043</v>
      </c>
      <c r="N3008">
        <f t="shared" si="63"/>
        <v>270</v>
      </c>
      <c r="O3008" t="s">
        <v>2052</v>
      </c>
      <c r="P3008" t="s">
        <v>80</v>
      </c>
      <c r="Q3008" t="s">
        <v>80</v>
      </c>
      <c r="R3008">
        <v>500</v>
      </c>
      <c r="S3008" t="s">
        <v>79</v>
      </c>
      <c r="T3008" t="s">
        <v>82</v>
      </c>
      <c r="U3008" t="s">
        <v>82</v>
      </c>
      <c r="V3008">
        <v>4</v>
      </c>
    </row>
    <row r="3009" spans="1:22" ht="16.5" thickBot="1" x14ac:dyDescent="0.3">
      <c r="A3009" s="15"/>
      <c r="G3009" s="24"/>
      <c r="H3009" s="9" t="s">
        <v>2829</v>
      </c>
    </row>
    <row r="3010" spans="1:22" ht="16.5" thickBot="1" x14ac:dyDescent="0.3">
      <c r="A3010" s="15"/>
      <c r="G3010" s="24"/>
      <c r="H3010" s="9" t="s">
        <v>2830</v>
      </c>
    </row>
    <row r="3011" spans="1:22" ht="16.5" thickBot="1" x14ac:dyDescent="0.3">
      <c r="A3011" s="15" t="s">
        <v>1499</v>
      </c>
      <c r="B3011" s="16" t="s">
        <v>1697</v>
      </c>
      <c r="C3011" s="16" t="s">
        <v>1902</v>
      </c>
      <c r="D3011" s="16">
        <v>245</v>
      </c>
      <c r="E3011" s="16">
        <v>75</v>
      </c>
      <c r="F3011" s="16">
        <v>16</v>
      </c>
      <c r="G3011" s="24" t="s">
        <v>2197</v>
      </c>
      <c r="H3011" s="9" t="s">
        <v>2878</v>
      </c>
      <c r="I3011" t="s">
        <v>77</v>
      </c>
      <c r="J3011" t="s">
        <v>1719</v>
      </c>
      <c r="K3011">
        <v>111</v>
      </c>
      <c r="L3011">
        <f>VLOOKUP(K3011,Sheet4!$A$2:$B$73,2,FALSE)</f>
        <v>1090</v>
      </c>
      <c r="M3011" t="s">
        <v>2045</v>
      </c>
      <c r="N3011">
        <f t="shared" si="63"/>
        <v>190</v>
      </c>
      <c r="O3011" t="s">
        <v>2052</v>
      </c>
      <c r="P3011" t="s">
        <v>80</v>
      </c>
      <c r="Q3011" t="s">
        <v>81</v>
      </c>
      <c r="R3011">
        <v>600</v>
      </c>
      <c r="S3011" t="s">
        <v>2640</v>
      </c>
      <c r="T3011" t="s">
        <v>82</v>
      </c>
      <c r="U3011" t="s">
        <v>82</v>
      </c>
      <c r="V3011">
        <v>4</v>
      </c>
    </row>
    <row r="3012" spans="1:22" ht="16.5" thickBot="1" x14ac:dyDescent="0.3">
      <c r="A3012" s="15"/>
      <c r="G3012" s="24"/>
      <c r="H3012" s="9" t="s">
        <v>2879</v>
      </c>
    </row>
    <row r="3013" spans="1:22" ht="16.5" thickBot="1" x14ac:dyDescent="0.3">
      <c r="A3013" s="15"/>
      <c r="G3013" s="24"/>
      <c r="H3013" s="9" t="s">
        <v>2880</v>
      </c>
    </row>
    <row r="3014" spans="1:22" ht="16.5" thickBot="1" x14ac:dyDescent="0.3">
      <c r="A3014" s="15" t="s">
        <v>1500</v>
      </c>
      <c r="B3014" s="16" t="s">
        <v>1702</v>
      </c>
      <c r="C3014" s="16" t="s">
        <v>1774</v>
      </c>
      <c r="D3014" s="16">
        <v>285</v>
      </c>
      <c r="E3014" s="16">
        <v>35</v>
      </c>
      <c r="F3014" s="16">
        <v>19</v>
      </c>
      <c r="G3014" s="24" t="s">
        <v>2313</v>
      </c>
      <c r="H3014" s="9" t="s">
        <v>2901</v>
      </c>
      <c r="I3014" t="s">
        <v>1718</v>
      </c>
      <c r="J3014" t="s">
        <v>1719</v>
      </c>
      <c r="K3014">
        <v>99</v>
      </c>
      <c r="L3014">
        <f>VLOOKUP(K3014,Sheet4!$A$2:$B$73,2,FALSE)</f>
        <v>775</v>
      </c>
      <c r="M3014" t="s">
        <v>2043</v>
      </c>
      <c r="N3014">
        <f t="shared" si="63"/>
        <v>270</v>
      </c>
      <c r="O3014" t="s">
        <v>85</v>
      </c>
      <c r="P3014" t="s">
        <v>80</v>
      </c>
      <c r="Q3014" t="s">
        <v>80</v>
      </c>
      <c r="R3014">
        <v>460</v>
      </c>
      <c r="S3014" t="s">
        <v>79</v>
      </c>
      <c r="T3014" t="s">
        <v>82</v>
      </c>
      <c r="U3014" t="s">
        <v>82</v>
      </c>
      <c r="V3014" t="s">
        <v>2050</v>
      </c>
    </row>
    <row r="3015" spans="1:22" ht="16.5" thickBot="1" x14ac:dyDescent="0.3">
      <c r="A3015" s="15"/>
      <c r="G3015" s="24"/>
      <c r="H3015" s="9" t="s">
        <v>2902</v>
      </c>
    </row>
    <row r="3016" spans="1:22" ht="16.5" thickBot="1" x14ac:dyDescent="0.3">
      <c r="A3016" s="15"/>
      <c r="G3016" s="24"/>
      <c r="H3016" s="9" t="s">
        <v>2903</v>
      </c>
    </row>
    <row r="3017" spans="1:22" ht="16.5" thickBot="1" x14ac:dyDescent="0.3">
      <c r="A3017" s="15" t="s">
        <v>1502</v>
      </c>
      <c r="B3017" s="16" t="s">
        <v>1700</v>
      </c>
      <c r="C3017" s="16" t="s">
        <v>1731</v>
      </c>
      <c r="D3017" s="16">
        <v>255</v>
      </c>
      <c r="E3017" s="16">
        <v>35</v>
      </c>
      <c r="F3017" s="16">
        <v>19</v>
      </c>
      <c r="G3017" s="24" t="s">
        <v>2219</v>
      </c>
      <c r="I3017" t="s">
        <v>1718</v>
      </c>
      <c r="J3017" t="s">
        <v>1719</v>
      </c>
      <c r="K3017">
        <v>92</v>
      </c>
      <c r="L3017">
        <f>VLOOKUP(K3017,Sheet4!$A$2:$B$73,2,FALSE)</f>
        <v>630</v>
      </c>
      <c r="M3017" t="s">
        <v>2043</v>
      </c>
      <c r="N3017">
        <f t="shared" si="63"/>
        <v>270</v>
      </c>
      <c r="O3017" t="s">
        <v>2052</v>
      </c>
      <c r="P3017" t="s">
        <v>2067</v>
      </c>
      <c r="Q3017" t="s">
        <v>80</v>
      </c>
      <c r="R3017">
        <v>220</v>
      </c>
      <c r="S3017" t="s">
        <v>79</v>
      </c>
      <c r="T3017" t="s">
        <v>2051</v>
      </c>
      <c r="U3017" t="s">
        <v>2051</v>
      </c>
      <c r="V3017" t="s">
        <v>2050</v>
      </c>
    </row>
    <row r="3018" spans="1:22" ht="16.5" thickBot="1" x14ac:dyDescent="0.3">
      <c r="A3018" s="15" t="s">
        <v>329</v>
      </c>
      <c r="B3018" s="16" t="s">
        <v>75</v>
      </c>
      <c r="C3018" s="16" t="s">
        <v>1889</v>
      </c>
      <c r="D3018" s="16">
        <v>245</v>
      </c>
      <c r="E3018" s="16">
        <v>75</v>
      </c>
      <c r="F3018" s="16">
        <v>16</v>
      </c>
      <c r="G3018" s="24" t="s">
        <v>2303</v>
      </c>
      <c r="I3018" t="s">
        <v>77</v>
      </c>
      <c r="J3018" t="s">
        <v>84</v>
      </c>
      <c r="K3018" t="s">
        <v>2001</v>
      </c>
      <c r="L3018" t="s">
        <v>2088</v>
      </c>
      <c r="M3018" t="s">
        <v>2039</v>
      </c>
      <c r="N3018">
        <f t="shared" si="63"/>
        <v>160</v>
      </c>
      <c r="O3018" t="s">
        <v>2053</v>
      </c>
      <c r="P3018" t="s">
        <v>2081</v>
      </c>
      <c r="Q3018" t="s">
        <v>2081</v>
      </c>
      <c r="R3018" t="s">
        <v>2081</v>
      </c>
      <c r="S3018" t="s">
        <v>79</v>
      </c>
      <c r="T3018" t="s">
        <v>82</v>
      </c>
      <c r="U3018" t="s">
        <v>82</v>
      </c>
      <c r="V3018">
        <v>10</v>
      </c>
    </row>
    <row r="3019" spans="1:22" ht="16.5" thickBot="1" x14ac:dyDescent="0.3">
      <c r="A3019" s="15" t="s">
        <v>1680</v>
      </c>
      <c r="B3019" s="16" t="s">
        <v>75</v>
      </c>
      <c r="C3019" s="16" t="s">
        <v>1888</v>
      </c>
      <c r="D3019" s="16">
        <v>215</v>
      </c>
      <c r="E3019" s="16">
        <v>60</v>
      </c>
      <c r="F3019" s="16">
        <v>16</v>
      </c>
      <c r="G3019" s="24" t="s">
        <v>2245</v>
      </c>
      <c r="I3019" t="s">
        <v>1718</v>
      </c>
      <c r="J3019" t="s">
        <v>1719</v>
      </c>
      <c r="K3019">
        <v>94</v>
      </c>
      <c r="L3019">
        <f>VLOOKUP(K3019,Sheet4!$A$2:$B$73,2,FALSE)</f>
        <v>670</v>
      </c>
      <c r="M3019" t="s">
        <v>2041</v>
      </c>
      <c r="N3019">
        <f t="shared" si="63"/>
        <v>210</v>
      </c>
      <c r="O3019" t="s">
        <v>2052</v>
      </c>
      <c r="P3019" t="s">
        <v>80</v>
      </c>
      <c r="Q3019" t="s">
        <v>80</v>
      </c>
      <c r="R3019">
        <v>580</v>
      </c>
      <c r="S3019" t="s">
        <v>79</v>
      </c>
      <c r="T3019" t="s">
        <v>2051</v>
      </c>
      <c r="U3019" t="s">
        <v>82</v>
      </c>
      <c r="V3019" t="s">
        <v>2050</v>
      </c>
    </row>
    <row r="3020" spans="1:22" ht="16.5" thickBot="1" x14ac:dyDescent="0.3">
      <c r="A3020" s="15" t="s">
        <v>1505</v>
      </c>
      <c r="B3020" s="16" t="s">
        <v>1700</v>
      </c>
      <c r="C3020" s="16" t="s">
        <v>1732</v>
      </c>
      <c r="D3020" s="16">
        <v>225</v>
      </c>
      <c r="E3020" s="16">
        <v>55</v>
      </c>
      <c r="F3020" s="16">
        <v>17</v>
      </c>
      <c r="G3020" s="24" t="s">
        <v>2211</v>
      </c>
      <c r="I3020" t="s">
        <v>1718</v>
      </c>
      <c r="J3020" t="s">
        <v>1720</v>
      </c>
      <c r="K3020">
        <v>97</v>
      </c>
      <c r="L3020">
        <f>VLOOKUP(K3020,Sheet4!$A$2:$B$73,2,FALSE)</f>
        <v>730</v>
      </c>
      <c r="M3020" t="s">
        <v>2042</v>
      </c>
      <c r="N3020">
        <f t="shared" si="63"/>
        <v>240</v>
      </c>
      <c r="O3020" t="s">
        <v>2052</v>
      </c>
      <c r="P3020" t="s">
        <v>2067</v>
      </c>
      <c r="Q3020" t="s">
        <v>80</v>
      </c>
      <c r="R3020">
        <v>260</v>
      </c>
      <c r="S3020" t="s">
        <v>79</v>
      </c>
      <c r="T3020" t="s">
        <v>82</v>
      </c>
      <c r="U3020" t="s">
        <v>82</v>
      </c>
      <c r="V3020" t="s">
        <v>2050</v>
      </c>
    </row>
    <row r="3021" spans="1:22" ht="16.5" thickBot="1" x14ac:dyDescent="0.3">
      <c r="A3021" s="15"/>
      <c r="G3021" s="24"/>
    </row>
    <row r="3022" spans="1:22" ht="16.5" thickBot="1" x14ac:dyDescent="0.3">
      <c r="A3022" s="15"/>
      <c r="G3022" s="24"/>
    </row>
    <row r="3023" spans="1:22" ht="16.5" thickBot="1" x14ac:dyDescent="0.3">
      <c r="A3023" s="15" t="s">
        <v>1687</v>
      </c>
      <c r="B3023" s="16" t="s">
        <v>75</v>
      </c>
      <c r="C3023" s="16" t="s">
        <v>1904</v>
      </c>
      <c r="D3023" s="16">
        <v>215</v>
      </c>
      <c r="E3023" s="16">
        <v>70</v>
      </c>
      <c r="F3023" s="16">
        <v>16</v>
      </c>
      <c r="G3023" s="24" t="s">
        <v>2244</v>
      </c>
      <c r="I3023" t="s">
        <v>77</v>
      </c>
      <c r="J3023" t="s">
        <v>1719</v>
      </c>
      <c r="K3023">
        <v>99</v>
      </c>
      <c r="L3023">
        <f>VLOOKUP(K3023,Sheet4!$A$2:$B$73,2,FALSE)</f>
        <v>775</v>
      </c>
      <c r="M3023" t="s">
        <v>2045</v>
      </c>
      <c r="N3023">
        <f t="shared" si="63"/>
        <v>190</v>
      </c>
      <c r="O3023" t="s">
        <v>2052</v>
      </c>
      <c r="P3023" t="s">
        <v>80</v>
      </c>
      <c r="Q3023" t="s">
        <v>81</v>
      </c>
      <c r="R3023">
        <v>740</v>
      </c>
      <c r="S3023" t="s">
        <v>79</v>
      </c>
      <c r="T3023" t="s">
        <v>82</v>
      </c>
      <c r="U3023" t="s">
        <v>82</v>
      </c>
      <c r="V3023" t="s">
        <v>2050</v>
      </c>
    </row>
    <row r="3024" spans="1:22" ht="16.5" thickBot="1" x14ac:dyDescent="0.3">
      <c r="A3024" s="15" t="s">
        <v>1528</v>
      </c>
      <c r="B3024" s="16" t="s">
        <v>1703</v>
      </c>
      <c r="C3024" s="16" t="s">
        <v>1730</v>
      </c>
      <c r="D3024" s="16">
        <v>275</v>
      </c>
      <c r="E3024" s="16">
        <v>40</v>
      </c>
      <c r="F3024" s="16">
        <v>19</v>
      </c>
      <c r="G3024" s="24" t="s">
        <v>2168</v>
      </c>
      <c r="H3024" s="9" t="s">
        <v>2770</v>
      </c>
      <c r="I3024" t="s">
        <v>1718</v>
      </c>
      <c r="J3024" t="s">
        <v>1719</v>
      </c>
      <c r="K3024">
        <v>101</v>
      </c>
      <c r="L3024">
        <f>VLOOKUP(K3024,Sheet4!$A$2:$B$73,2,FALSE)</f>
        <v>825</v>
      </c>
      <c r="M3024" t="s">
        <v>2040</v>
      </c>
      <c r="N3024">
        <f t="shared" si="63"/>
        <v>300</v>
      </c>
      <c r="O3024" t="s">
        <v>2052</v>
      </c>
      <c r="P3024" t="s">
        <v>80</v>
      </c>
      <c r="Q3024" t="s">
        <v>80</v>
      </c>
      <c r="R3024">
        <v>280</v>
      </c>
      <c r="S3024" t="s">
        <v>79</v>
      </c>
      <c r="T3024" t="s">
        <v>2051</v>
      </c>
      <c r="U3024" t="s">
        <v>82</v>
      </c>
      <c r="V3024" t="s">
        <v>2050</v>
      </c>
    </row>
    <row r="3025" spans="1:22" ht="16.5" thickBot="1" x14ac:dyDescent="0.3">
      <c r="A3025" s="15"/>
      <c r="G3025" s="24"/>
      <c r="H3025" s="9" t="s">
        <v>2771</v>
      </c>
    </row>
    <row r="3026" spans="1:22" ht="16.5" thickBot="1" x14ac:dyDescent="0.3">
      <c r="A3026" s="15"/>
      <c r="G3026" s="24"/>
      <c r="H3026" s="9" t="s">
        <v>2772</v>
      </c>
    </row>
    <row r="3027" spans="1:22" ht="16.5" thickBot="1" x14ac:dyDescent="0.3">
      <c r="A3027" s="15" t="s">
        <v>1508</v>
      </c>
      <c r="B3027" s="16" t="s">
        <v>1697</v>
      </c>
      <c r="C3027" s="16" t="s">
        <v>1909</v>
      </c>
      <c r="D3027" s="16">
        <v>245</v>
      </c>
      <c r="E3027" s="16">
        <v>70</v>
      </c>
      <c r="F3027" s="16">
        <v>17</v>
      </c>
      <c r="G3027" s="24" t="s">
        <v>2183</v>
      </c>
      <c r="H3027" s="9" t="s">
        <v>2834</v>
      </c>
      <c r="I3027" t="s">
        <v>77</v>
      </c>
      <c r="J3027" t="s">
        <v>84</v>
      </c>
      <c r="K3027">
        <v>110</v>
      </c>
      <c r="L3027">
        <f>VLOOKUP(K3027,Sheet4!$A$2:$B$73,2,FALSE)</f>
        <v>1060</v>
      </c>
      <c r="M3027" t="s">
        <v>2045</v>
      </c>
      <c r="N3027">
        <f t="shared" si="63"/>
        <v>190</v>
      </c>
      <c r="O3027" t="s">
        <v>81</v>
      </c>
      <c r="P3027" t="s">
        <v>2081</v>
      </c>
      <c r="Q3027" t="s">
        <v>2081</v>
      </c>
      <c r="R3027" t="s">
        <v>2081</v>
      </c>
      <c r="S3027" t="s">
        <v>2640</v>
      </c>
      <c r="T3027" t="s">
        <v>82</v>
      </c>
      <c r="U3027" t="s">
        <v>82</v>
      </c>
      <c r="V3027">
        <v>4</v>
      </c>
    </row>
    <row r="3028" spans="1:22" ht="16.5" thickBot="1" x14ac:dyDescent="0.3">
      <c r="A3028" s="15"/>
      <c r="G3028" s="24"/>
      <c r="H3028" s="9" t="s">
        <v>2835</v>
      </c>
    </row>
    <row r="3029" spans="1:22" ht="16.5" thickBot="1" x14ac:dyDescent="0.3">
      <c r="A3029" s="15"/>
      <c r="G3029" s="24"/>
      <c r="H3029" s="9" t="s">
        <v>2836</v>
      </c>
    </row>
    <row r="3030" spans="1:22" ht="16.5" thickBot="1" x14ac:dyDescent="0.3">
      <c r="A3030" s="15" t="s">
        <v>1509</v>
      </c>
      <c r="B3030" s="16" t="s">
        <v>1700</v>
      </c>
      <c r="C3030" s="16" t="s">
        <v>1763</v>
      </c>
      <c r="D3030" s="16">
        <v>165</v>
      </c>
      <c r="E3030" s="16">
        <v>70</v>
      </c>
      <c r="F3030" s="16">
        <v>13</v>
      </c>
      <c r="G3030" s="24" t="s">
        <v>2208</v>
      </c>
      <c r="H3030" s="9" t="s">
        <v>2954</v>
      </c>
      <c r="I3030" t="s">
        <v>1718</v>
      </c>
      <c r="J3030" t="s">
        <v>1719</v>
      </c>
      <c r="K3030">
        <v>79</v>
      </c>
      <c r="L3030">
        <f>VLOOKUP(K3030,Sheet4!$A$2:$B$73,2,FALSE)</f>
        <v>437</v>
      </c>
      <c r="M3030" t="s">
        <v>2045</v>
      </c>
      <c r="N3030">
        <f t="shared" si="63"/>
        <v>190</v>
      </c>
      <c r="O3030" t="s">
        <v>2052</v>
      </c>
      <c r="P3030" t="s">
        <v>80</v>
      </c>
      <c r="Q3030" t="s">
        <v>80</v>
      </c>
      <c r="R3030">
        <v>420</v>
      </c>
      <c r="S3030" t="s">
        <v>79</v>
      </c>
      <c r="T3030" t="s">
        <v>82</v>
      </c>
      <c r="U3030" t="s">
        <v>82</v>
      </c>
      <c r="V3030" t="s">
        <v>2050</v>
      </c>
    </row>
    <row r="3031" spans="1:22" ht="16.5" thickBot="1" x14ac:dyDescent="0.3">
      <c r="A3031" s="15"/>
      <c r="G3031" s="24"/>
      <c r="H3031" s="9" t="s">
        <v>2955</v>
      </c>
    </row>
    <row r="3032" spans="1:22" ht="16.5" thickBot="1" x14ac:dyDescent="0.3">
      <c r="A3032" s="15"/>
      <c r="G3032" s="24"/>
      <c r="H3032" s="9" t="s">
        <v>2956</v>
      </c>
    </row>
    <row r="3033" spans="1:22" ht="16.5" thickBot="1" x14ac:dyDescent="0.3">
      <c r="A3033" s="15" t="s">
        <v>1510</v>
      </c>
      <c r="B3033" s="16" t="s">
        <v>1700</v>
      </c>
      <c r="C3033" s="16" t="s">
        <v>1893</v>
      </c>
      <c r="D3033" s="16">
        <v>295</v>
      </c>
      <c r="E3033" s="16">
        <v>30</v>
      </c>
      <c r="F3033" s="16">
        <v>22</v>
      </c>
      <c r="G3033" s="24" t="s">
        <v>2237</v>
      </c>
      <c r="I3033" t="s">
        <v>77</v>
      </c>
      <c r="J3033" t="s">
        <v>1719</v>
      </c>
      <c r="K3033">
        <v>103</v>
      </c>
      <c r="L3033">
        <f>VLOOKUP(K3033,Sheet4!$A$2:$B$73,2,FALSE)</f>
        <v>875</v>
      </c>
      <c r="M3033" t="s">
        <v>2043</v>
      </c>
      <c r="N3033">
        <f t="shared" si="63"/>
        <v>270</v>
      </c>
      <c r="O3033" t="s">
        <v>85</v>
      </c>
      <c r="P3033" t="s">
        <v>80</v>
      </c>
      <c r="Q3033" t="s">
        <v>80</v>
      </c>
      <c r="R3033">
        <v>420</v>
      </c>
      <c r="S3033" t="s">
        <v>79</v>
      </c>
      <c r="T3033" t="s">
        <v>82</v>
      </c>
      <c r="U3033" t="s">
        <v>82</v>
      </c>
      <c r="V3033" t="s">
        <v>2050</v>
      </c>
    </row>
    <row r="3034" spans="1:22" ht="16.5" thickBot="1" x14ac:dyDescent="0.3">
      <c r="A3034" s="15" t="s">
        <v>1511</v>
      </c>
      <c r="B3034" s="16" t="s">
        <v>1713</v>
      </c>
      <c r="C3034" s="28" t="s">
        <v>2473</v>
      </c>
      <c r="D3034" s="16">
        <v>185</v>
      </c>
      <c r="E3034" s="16">
        <v>60</v>
      </c>
      <c r="F3034" s="16">
        <v>14</v>
      </c>
      <c r="G3034" s="24" t="s">
        <v>2479</v>
      </c>
      <c r="H3034" s="9" t="s">
        <v>2799</v>
      </c>
      <c r="I3034" t="s">
        <v>1718</v>
      </c>
      <c r="J3034" t="s">
        <v>1719</v>
      </c>
      <c r="K3034">
        <v>82</v>
      </c>
      <c r="L3034">
        <f>VLOOKUP(K3034,Sheet4!$A$2:$B$73,2,FALSE)</f>
        <v>475</v>
      </c>
      <c r="M3034" t="s">
        <v>2041</v>
      </c>
      <c r="N3034">
        <f t="shared" si="63"/>
        <v>210</v>
      </c>
      <c r="O3034" t="s">
        <v>2052</v>
      </c>
      <c r="P3034" t="s">
        <v>80</v>
      </c>
      <c r="Q3034" t="s">
        <v>81</v>
      </c>
      <c r="R3034">
        <v>480</v>
      </c>
      <c r="S3034" t="s">
        <v>79</v>
      </c>
      <c r="T3034" t="s">
        <v>82</v>
      </c>
      <c r="U3034" t="s">
        <v>82</v>
      </c>
      <c r="V3034" t="s">
        <v>2050</v>
      </c>
    </row>
    <row r="3035" spans="1:22" ht="16.5" thickBot="1" x14ac:dyDescent="0.3">
      <c r="A3035" s="15"/>
      <c r="C3035" s="28"/>
      <c r="G3035" s="24"/>
      <c r="H3035" s="9" t="s">
        <v>2800</v>
      </c>
    </row>
    <row r="3036" spans="1:22" ht="16.5" thickBot="1" x14ac:dyDescent="0.3">
      <c r="A3036" s="15"/>
      <c r="C3036" s="28"/>
      <c r="G3036" s="24"/>
      <c r="H3036" s="9" t="s">
        <v>2801</v>
      </c>
    </row>
    <row r="3037" spans="1:22" ht="16.5" thickBot="1" x14ac:dyDescent="0.3">
      <c r="A3037" s="15" t="s">
        <v>1512</v>
      </c>
      <c r="B3037" s="16" t="s">
        <v>1700</v>
      </c>
      <c r="C3037" s="16" t="s">
        <v>1731</v>
      </c>
      <c r="D3037" s="16">
        <v>265</v>
      </c>
      <c r="E3037" s="16">
        <v>45</v>
      </c>
      <c r="F3037" s="16">
        <v>21</v>
      </c>
      <c r="G3037" s="24" t="s">
        <v>2219</v>
      </c>
      <c r="I3037" t="s">
        <v>77</v>
      </c>
      <c r="J3037" t="s">
        <v>1719</v>
      </c>
      <c r="K3037">
        <v>104</v>
      </c>
      <c r="L3037">
        <f>VLOOKUP(K3037,Sheet4!$A$2:$B$73,2,FALSE)</f>
        <v>900</v>
      </c>
      <c r="M3037" t="s">
        <v>2043</v>
      </c>
      <c r="N3037">
        <f t="shared" si="63"/>
        <v>270</v>
      </c>
      <c r="O3037" t="s">
        <v>2052</v>
      </c>
      <c r="P3037" t="s">
        <v>2067</v>
      </c>
      <c r="Q3037" t="s">
        <v>80</v>
      </c>
      <c r="R3037">
        <v>280</v>
      </c>
      <c r="S3037" t="s">
        <v>79</v>
      </c>
      <c r="T3037" t="s">
        <v>2051</v>
      </c>
      <c r="U3037" t="s">
        <v>82</v>
      </c>
      <c r="V3037" t="s">
        <v>2050</v>
      </c>
    </row>
    <row r="3038" spans="1:22" ht="16.5" thickBot="1" x14ac:dyDescent="0.3">
      <c r="A3038" s="15">
        <v>28604</v>
      </c>
      <c r="B3038" s="16" t="s">
        <v>1706</v>
      </c>
      <c r="C3038" s="16" t="s">
        <v>2445</v>
      </c>
      <c r="D3038" s="16">
        <v>225</v>
      </c>
      <c r="E3038" s="16">
        <v>60</v>
      </c>
      <c r="F3038" s="16">
        <v>17</v>
      </c>
      <c r="G3038" s="24" t="s">
        <v>2401</v>
      </c>
      <c r="H3038" s="9" t="s">
        <v>2668</v>
      </c>
      <c r="I3038" t="s">
        <v>77</v>
      </c>
      <c r="J3038" t="s">
        <v>1996</v>
      </c>
      <c r="K3038">
        <v>99</v>
      </c>
      <c r="L3038">
        <f>VLOOKUP(K3038,Sheet4!$A$2:$B$73,2,FALSE)</f>
        <v>775</v>
      </c>
      <c r="M3038" t="s">
        <v>2041</v>
      </c>
      <c r="N3038">
        <f t="shared" si="63"/>
        <v>210</v>
      </c>
      <c r="O3038" t="s">
        <v>2052</v>
      </c>
      <c r="P3038" t="s">
        <v>80</v>
      </c>
      <c r="Q3038" t="s">
        <v>80</v>
      </c>
      <c r="R3038">
        <v>600</v>
      </c>
      <c r="S3038" t="s">
        <v>79</v>
      </c>
      <c r="T3038" t="s">
        <v>82</v>
      </c>
      <c r="U3038" t="s">
        <v>82</v>
      </c>
      <c r="V3038" t="s">
        <v>2050</v>
      </c>
    </row>
    <row r="3039" spans="1:22" ht="16.5" thickBot="1" x14ac:dyDescent="0.3">
      <c r="A3039" s="15"/>
      <c r="G3039" s="24"/>
      <c r="H3039" s="9" t="s">
        <v>2669</v>
      </c>
    </row>
    <row r="3040" spans="1:22" ht="16.5" thickBot="1" x14ac:dyDescent="0.3">
      <c r="A3040" s="15"/>
      <c r="G3040" s="24"/>
      <c r="H3040" s="9" t="s">
        <v>2670</v>
      </c>
    </row>
    <row r="3041" spans="1:22" ht="16.5" thickBot="1" x14ac:dyDescent="0.3">
      <c r="A3041" s="15">
        <v>29819</v>
      </c>
      <c r="B3041" s="16" t="s">
        <v>1706</v>
      </c>
      <c r="C3041" s="16" t="s">
        <v>2443</v>
      </c>
      <c r="D3041" s="16">
        <v>195</v>
      </c>
      <c r="E3041" s="16">
        <v>70</v>
      </c>
      <c r="F3041" s="16">
        <v>14</v>
      </c>
      <c r="G3041" s="24" t="s">
        <v>2399</v>
      </c>
      <c r="H3041" s="9" t="s">
        <v>2662</v>
      </c>
      <c r="I3041" t="s">
        <v>1718</v>
      </c>
      <c r="J3041" t="s">
        <v>1719</v>
      </c>
      <c r="K3041">
        <v>91</v>
      </c>
      <c r="L3041">
        <f>VLOOKUP(K3041,Sheet4!$A$2:$B$73,2,FALSE)</f>
        <v>615</v>
      </c>
      <c r="M3041" t="s">
        <v>2041</v>
      </c>
      <c r="N3041">
        <f t="shared" si="63"/>
        <v>210</v>
      </c>
      <c r="O3041" t="s">
        <v>2052</v>
      </c>
      <c r="P3041" t="s">
        <v>80</v>
      </c>
      <c r="Q3041" t="s">
        <v>80</v>
      </c>
      <c r="R3041">
        <v>400</v>
      </c>
      <c r="S3041" t="s">
        <v>79</v>
      </c>
      <c r="T3041" t="s">
        <v>82</v>
      </c>
      <c r="U3041" t="s">
        <v>82</v>
      </c>
      <c r="V3041" t="s">
        <v>2050</v>
      </c>
    </row>
    <row r="3042" spans="1:22" ht="16.5" thickBot="1" x14ac:dyDescent="0.3">
      <c r="A3042" s="15"/>
      <c r="G3042" s="24"/>
      <c r="H3042" s="9" t="s">
        <v>2663</v>
      </c>
    </row>
    <row r="3043" spans="1:22" ht="16.5" thickBot="1" x14ac:dyDescent="0.3">
      <c r="A3043" s="15"/>
      <c r="G3043" s="24"/>
      <c r="H3043" s="9" t="s">
        <v>2664</v>
      </c>
    </row>
    <row r="3044" spans="1:22" ht="16.5" thickBot="1" x14ac:dyDescent="0.3">
      <c r="A3044" s="15">
        <v>93878</v>
      </c>
      <c r="B3044" s="16" t="s">
        <v>1706</v>
      </c>
      <c r="C3044" s="16" t="s">
        <v>2450</v>
      </c>
      <c r="D3044" s="16">
        <v>215</v>
      </c>
      <c r="E3044" s="16">
        <v>65</v>
      </c>
      <c r="F3044" s="16">
        <v>16</v>
      </c>
      <c r="G3044" s="24" t="s">
        <v>2406</v>
      </c>
      <c r="H3044" s="9" t="s">
        <v>2412</v>
      </c>
      <c r="I3044" t="s">
        <v>77</v>
      </c>
      <c r="J3044" t="s">
        <v>84</v>
      </c>
      <c r="K3044" t="s">
        <v>2036</v>
      </c>
      <c r="L3044">
        <v>875</v>
      </c>
      <c r="M3044" t="s">
        <v>78</v>
      </c>
      <c r="N3044">
        <f t="shared" si="63"/>
        <v>180</v>
      </c>
      <c r="O3044" t="s">
        <v>2055</v>
      </c>
      <c r="P3044" t="s">
        <v>2081</v>
      </c>
      <c r="Q3044" t="s">
        <v>2081</v>
      </c>
      <c r="R3044" t="s">
        <v>2081</v>
      </c>
      <c r="S3044" t="s">
        <v>2642</v>
      </c>
      <c r="T3044" t="s">
        <v>82</v>
      </c>
      <c r="U3044" t="s">
        <v>82</v>
      </c>
      <c r="V3044">
        <v>8</v>
      </c>
    </row>
    <row r="3045" spans="1:22" ht="16.5" thickBot="1" x14ac:dyDescent="0.3">
      <c r="A3045" s="15"/>
      <c r="G3045" s="24"/>
      <c r="H3045" s="9" t="s">
        <v>2413</v>
      </c>
    </row>
    <row r="3046" spans="1:22" ht="16.5" thickBot="1" x14ac:dyDescent="0.3">
      <c r="A3046" s="15"/>
      <c r="G3046" s="24"/>
      <c r="H3046" s="9" t="s">
        <v>2414</v>
      </c>
    </row>
    <row r="3047" spans="1:22" ht="16.5" thickBot="1" x14ac:dyDescent="0.3">
      <c r="A3047" s="15" t="s">
        <v>1513</v>
      </c>
      <c r="B3047" s="16" t="s">
        <v>1697</v>
      </c>
      <c r="C3047" s="16" t="s">
        <v>1927</v>
      </c>
      <c r="D3047" s="16">
        <v>225</v>
      </c>
      <c r="E3047" s="16">
        <v>60</v>
      </c>
      <c r="F3047" s="16">
        <v>16</v>
      </c>
      <c r="G3047" s="24" t="s">
        <v>2178</v>
      </c>
      <c r="H3047" s="9" t="s">
        <v>2819</v>
      </c>
      <c r="I3047" t="s">
        <v>1718</v>
      </c>
      <c r="J3047" t="s">
        <v>1720</v>
      </c>
      <c r="K3047">
        <v>98</v>
      </c>
      <c r="L3047">
        <f>VLOOKUP(K3047,Sheet4!$A$2:$B$73,2,FALSE)</f>
        <v>750</v>
      </c>
      <c r="M3047" t="s">
        <v>2041</v>
      </c>
      <c r="N3047">
        <f t="shared" ref="N3047:N3065" si="64">IF(M3047="L",120,IF(M3047="M", 130, IF(M3047="N",140, IF(M3047="P",150,IF(M3047="Q",160,IF(M3047="R",170,IF(M3047="S",180,IF(M3047="T",190,IF(M3047="H",210, IF(M3047="V",240,IF(M3047="W",270,IF(M3047="Y",300,"error"))))))))))))</f>
        <v>210</v>
      </c>
      <c r="O3047" t="s">
        <v>2052</v>
      </c>
      <c r="P3047" t="s">
        <v>80</v>
      </c>
      <c r="Q3047" t="s">
        <v>80</v>
      </c>
      <c r="R3047">
        <v>440</v>
      </c>
      <c r="S3047" t="s">
        <v>79</v>
      </c>
      <c r="T3047" t="s">
        <v>82</v>
      </c>
      <c r="U3047" t="s">
        <v>82</v>
      </c>
      <c r="V3047" t="s">
        <v>2050</v>
      </c>
    </row>
    <row r="3048" spans="1:22" ht="16.5" thickBot="1" x14ac:dyDescent="0.3">
      <c r="A3048" s="15"/>
      <c r="G3048" s="24"/>
      <c r="H3048" s="9" t="s">
        <v>2820</v>
      </c>
    </row>
    <row r="3049" spans="1:22" ht="16.5" thickBot="1" x14ac:dyDescent="0.3">
      <c r="A3049" s="15"/>
      <c r="G3049" s="24"/>
      <c r="H3049" s="9" t="s">
        <v>2821</v>
      </c>
    </row>
    <row r="3050" spans="1:22" ht="16.5" thickBot="1" x14ac:dyDescent="0.3">
      <c r="A3050" s="15" t="s">
        <v>1514</v>
      </c>
      <c r="B3050" s="16" t="s">
        <v>1697</v>
      </c>
      <c r="C3050" s="16" t="s">
        <v>1851</v>
      </c>
      <c r="D3050" s="16">
        <v>225</v>
      </c>
      <c r="E3050" s="16">
        <v>60</v>
      </c>
      <c r="F3050" s="16">
        <v>16</v>
      </c>
      <c r="G3050" s="24" t="s">
        <v>2181</v>
      </c>
      <c r="H3050" s="9" t="s">
        <v>2828</v>
      </c>
      <c r="I3050" t="s">
        <v>1718</v>
      </c>
      <c r="J3050" t="s">
        <v>1720</v>
      </c>
      <c r="K3050">
        <v>98</v>
      </c>
      <c r="L3050">
        <f>VLOOKUP(K3050,Sheet4!$A$2:$B$73,2,FALSE)</f>
        <v>750</v>
      </c>
      <c r="M3050" t="s">
        <v>2042</v>
      </c>
      <c r="N3050">
        <f t="shared" si="64"/>
        <v>240</v>
      </c>
      <c r="O3050" t="s">
        <v>2052</v>
      </c>
      <c r="P3050" t="s">
        <v>80</v>
      </c>
      <c r="Q3050" t="s">
        <v>80</v>
      </c>
      <c r="R3050">
        <v>580</v>
      </c>
      <c r="S3050" t="s">
        <v>79</v>
      </c>
      <c r="T3050" t="s">
        <v>82</v>
      </c>
      <c r="U3050" t="s">
        <v>82</v>
      </c>
      <c r="V3050">
        <v>4</v>
      </c>
    </row>
    <row r="3051" spans="1:22" ht="16.5" thickBot="1" x14ac:dyDescent="0.3">
      <c r="A3051" s="15"/>
      <c r="G3051" s="24"/>
      <c r="H3051" s="9" t="s">
        <v>2829</v>
      </c>
    </row>
    <row r="3052" spans="1:22" ht="16.5" thickBot="1" x14ac:dyDescent="0.3">
      <c r="A3052" s="15"/>
      <c r="G3052" s="24"/>
      <c r="H3052" s="9" t="s">
        <v>2830</v>
      </c>
    </row>
    <row r="3053" spans="1:22" ht="16.5" thickBot="1" x14ac:dyDescent="0.3">
      <c r="A3053" s="15" t="s">
        <v>1515</v>
      </c>
      <c r="B3053" s="16" t="s">
        <v>1697</v>
      </c>
      <c r="C3053" s="16" t="s">
        <v>2194</v>
      </c>
      <c r="D3053" s="16">
        <v>325</v>
      </c>
      <c r="E3053" s="16">
        <v>65</v>
      </c>
      <c r="F3053" s="16">
        <v>18</v>
      </c>
      <c r="G3053" s="24" t="s">
        <v>2205</v>
      </c>
      <c r="H3053" s="9" t="s">
        <v>2864</v>
      </c>
      <c r="I3053" t="s">
        <v>77</v>
      </c>
      <c r="J3053" t="s">
        <v>84</v>
      </c>
      <c r="K3053" t="s">
        <v>2013</v>
      </c>
      <c r="L3053" t="s">
        <v>2130</v>
      </c>
      <c r="M3053" t="s">
        <v>2047</v>
      </c>
      <c r="N3053">
        <f t="shared" si="64"/>
        <v>140</v>
      </c>
      <c r="O3053" t="s">
        <v>2053</v>
      </c>
      <c r="P3053" t="s">
        <v>2081</v>
      </c>
      <c r="Q3053" t="s">
        <v>2081</v>
      </c>
      <c r="R3053" t="s">
        <v>2081</v>
      </c>
      <c r="S3053" t="s">
        <v>79</v>
      </c>
      <c r="T3053" t="s">
        <v>82</v>
      </c>
      <c r="U3053" t="s">
        <v>82</v>
      </c>
      <c r="V3053">
        <v>10</v>
      </c>
    </row>
    <row r="3054" spans="1:22" ht="16.5" thickBot="1" x14ac:dyDescent="0.3">
      <c r="A3054" s="15"/>
      <c r="G3054" s="24"/>
      <c r="H3054" s="9" t="s">
        <v>2865</v>
      </c>
    </row>
    <row r="3055" spans="1:22" ht="16.5" thickBot="1" x14ac:dyDescent="0.3">
      <c r="A3055" s="15" t="s">
        <v>1516</v>
      </c>
      <c r="B3055" s="16" t="s">
        <v>1700</v>
      </c>
      <c r="C3055" s="16" t="s">
        <v>1905</v>
      </c>
      <c r="D3055" s="16">
        <v>255</v>
      </c>
      <c r="E3055" s="16">
        <v>55</v>
      </c>
      <c r="F3055" s="16">
        <v>18</v>
      </c>
      <c r="G3055" s="24" t="s">
        <v>2239</v>
      </c>
      <c r="I3055" t="s">
        <v>77</v>
      </c>
      <c r="J3055" t="s">
        <v>1719</v>
      </c>
      <c r="K3055">
        <v>109</v>
      </c>
      <c r="L3055">
        <f>VLOOKUP(K3055,Sheet4!$A$2:$B$73,2,FALSE)</f>
        <v>1030</v>
      </c>
      <c r="M3055" t="s">
        <v>2041</v>
      </c>
      <c r="N3055">
        <f t="shared" si="64"/>
        <v>210</v>
      </c>
      <c r="O3055" t="s">
        <v>85</v>
      </c>
      <c r="P3055" t="s">
        <v>80</v>
      </c>
      <c r="Q3055" t="s">
        <v>80</v>
      </c>
      <c r="R3055">
        <v>420</v>
      </c>
      <c r="S3055" t="s">
        <v>79</v>
      </c>
      <c r="T3055" t="s">
        <v>2051</v>
      </c>
      <c r="U3055" t="s">
        <v>82</v>
      </c>
      <c r="V3055" t="s">
        <v>2050</v>
      </c>
    </row>
    <row r="3056" spans="1:22" ht="16.5" thickBot="1" x14ac:dyDescent="0.3">
      <c r="A3056" s="15">
        <v>65895</v>
      </c>
      <c r="B3056" s="16" t="s">
        <v>1705</v>
      </c>
      <c r="C3056" s="16" t="s">
        <v>2553</v>
      </c>
      <c r="D3056" s="16">
        <v>295</v>
      </c>
      <c r="E3056" s="16">
        <v>25</v>
      </c>
      <c r="F3056" s="16">
        <v>21</v>
      </c>
      <c r="G3056" s="24" t="s">
        <v>2554</v>
      </c>
      <c r="I3056" t="s">
        <v>1718</v>
      </c>
      <c r="J3056" t="s">
        <v>1996</v>
      </c>
      <c r="K3056">
        <v>96</v>
      </c>
      <c r="L3056">
        <f>VLOOKUP(K3056,Sheet4!$A$2:$B$73,2,FALSE)</f>
        <v>710</v>
      </c>
      <c r="M3056" t="s">
        <v>2040</v>
      </c>
      <c r="N3056">
        <f t="shared" si="64"/>
        <v>300</v>
      </c>
      <c r="O3056" t="s">
        <v>85</v>
      </c>
      <c r="P3056" t="s">
        <v>2067</v>
      </c>
      <c r="Q3056" t="s">
        <v>80</v>
      </c>
      <c r="R3056">
        <v>220</v>
      </c>
      <c r="S3056" t="s">
        <v>79</v>
      </c>
      <c r="T3056" t="s">
        <v>82</v>
      </c>
      <c r="U3056" t="s">
        <v>82</v>
      </c>
      <c r="V3056" t="s">
        <v>2050</v>
      </c>
    </row>
    <row r="3057" spans="1:22" ht="16.5" thickBot="1" x14ac:dyDescent="0.3">
      <c r="A3057" s="15">
        <v>66649</v>
      </c>
      <c r="B3057" s="16" t="s">
        <v>1706</v>
      </c>
      <c r="C3057" s="16" t="s">
        <v>2463</v>
      </c>
      <c r="D3057" s="16">
        <v>265</v>
      </c>
      <c r="E3057" s="16">
        <v>75</v>
      </c>
      <c r="F3057" s="16">
        <v>16</v>
      </c>
      <c r="G3057" s="24" t="s">
        <v>2437</v>
      </c>
      <c r="H3057" s="9" t="s">
        <v>2677</v>
      </c>
      <c r="I3057" t="s">
        <v>77</v>
      </c>
      <c r="J3057" t="s">
        <v>84</v>
      </c>
      <c r="K3057">
        <v>114</v>
      </c>
      <c r="L3057">
        <f>VLOOKUP(K3057,Sheet4!$A$2:$B$73,2,FALSE)</f>
        <v>1180</v>
      </c>
      <c r="M3057" t="s">
        <v>2045</v>
      </c>
      <c r="N3057">
        <f t="shared" si="64"/>
        <v>190</v>
      </c>
      <c r="O3057" t="s">
        <v>2052</v>
      </c>
      <c r="P3057" t="s">
        <v>80</v>
      </c>
      <c r="Q3057" t="s">
        <v>81</v>
      </c>
      <c r="R3057">
        <v>400</v>
      </c>
      <c r="S3057" t="s">
        <v>2643</v>
      </c>
      <c r="T3057" t="s">
        <v>82</v>
      </c>
      <c r="U3057" t="s">
        <v>82</v>
      </c>
      <c r="V3057" t="s">
        <v>2050</v>
      </c>
    </row>
    <row r="3058" spans="1:22" ht="16.5" thickBot="1" x14ac:dyDescent="0.3">
      <c r="A3058" s="15"/>
      <c r="G3058" s="24"/>
      <c r="H3058" s="9" t="s">
        <v>2678</v>
      </c>
    </row>
    <row r="3059" spans="1:22" ht="16.5" thickBot="1" x14ac:dyDescent="0.3">
      <c r="A3059" s="15"/>
      <c r="G3059" s="24"/>
      <c r="H3059" s="9" t="s">
        <v>2679</v>
      </c>
    </row>
    <row r="3060" spans="1:22" ht="16.5" thickBot="1" x14ac:dyDescent="0.3">
      <c r="A3060" s="15" t="s">
        <v>1517</v>
      </c>
      <c r="B3060" s="16" t="s">
        <v>1697</v>
      </c>
      <c r="C3060" s="16" t="s">
        <v>1884</v>
      </c>
      <c r="D3060" s="16">
        <v>225</v>
      </c>
      <c r="E3060" s="16">
        <v>50</v>
      </c>
      <c r="F3060" s="16">
        <v>17</v>
      </c>
      <c r="G3060" s="24" t="s">
        <v>2202</v>
      </c>
      <c r="H3060" s="9" t="s">
        <v>2896</v>
      </c>
      <c r="I3060" t="s">
        <v>1718</v>
      </c>
      <c r="J3060" t="s">
        <v>1995</v>
      </c>
      <c r="K3060">
        <v>98</v>
      </c>
      <c r="L3060">
        <f>VLOOKUP(K3060,Sheet4!$A$2:$B$73,2,FALSE)</f>
        <v>750</v>
      </c>
      <c r="M3060" t="s">
        <v>2043</v>
      </c>
      <c r="N3060">
        <f t="shared" si="64"/>
        <v>270</v>
      </c>
      <c r="O3060" t="s">
        <v>85</v>
      </c>
      <c r="P3060" t="s">
        <v>2067</v>
      </c>
      <c r="Q3060" t="s">
        <v>80</v>
      </c>
      <c r="R3060">
        <v>300</v>
      </c>
      <c r="S3060" t="s">
        <v>79</v>
      </c>
      <c r="T3060" t="s">
        <v>82</v>
      </c>
      <c r="U3060" t="s">
        <v>82</v>
      </c>
      <c r="V3060">
        <v>4</v>
      </c>
    </row>
    <row r="3061" spans="1:22" ht="16.5" thickBot="1" x14ac:dyDescent="0.3">
      <c r="A3061" s="15"/>
      <c r="G3061" s="24"/>
      <c r="H3061" s="9" t="s">
        <v>2897</v>
      </c>
    </row>
    <row r="3062" spans="1:22" ht="16.5" thickBot="1" x14ac:dyDescent="0.3">
      <c r="A3062" s="15"/>
      <c r="G3062" s="24"/>
      <c r="H3062" s="9" t="s">
        <v>2898</v>
      </c>
    </row>
    <row r="3063" spans="1:22" ht="16.5" thickBot="1" x14ac:dyDescent="0.3">
      <c r="A3063" s="15" t="s">
        <v>1039</v>
      </c>
      <c r="B3063" s="16" t="s">
        <v>75</v>
      </c>
      <c r="C3063" s="16" t="s">
        <v>1836</v>
      </c>
      <c r="D3063" s="16">
        <v>225</v>
      </c>
      <c r="E3063" s="16">
        <v>50</v>
      </c>
      <c r="F3063" s="16">
        <v>16</v>
      </c>
      <c r="G3063" s="24" t="s">
        <v>2273</v>
      </c>
      <c r="I3063" t="s">
        <v>1718</v>
      </c>
      <c r="J3063" t="s">
        <v>1996</v>
      </c>
      <c r="K3063">
        <v>92</v>
      </c>
      <c r="L3063">
        <f>VLOOKUP(K3063,Sheet4!$A$2:$B$73,2,FALSE)</f>
        <v>630</v>
      </c>
      <c r="M3063" t="s">
        <v>2042</v>
      </c>
      <c r="N3063">
        <f t="shared" si="64"/>
        <v>240</v>
      </c>
      <c r="O3063" t="s">
        <v>2052</v>
      </c>
      <c r="P3063" t="s">
        <v>80</v>
      </c>
      <c r="Q3063" t="s">
        <v>80</v>
      </c>
      <c r="R3063">
        <v>560</v>
      </c>
      <c r="S3063" t="s">
        <v>79</v>
      </c>
      <c r="T3063" t="s">
        <v>82</v>
      </c>
      <c r="U3063" t="s">
        <v>82</v>
      </c>
      <c r="V3063" t="s">
        <v>2050</v>
      </c>
    </row>
    <row r="3064" spans="1:22" ht="16.5" thickBot="1" x14ac:dyDescent="0.3">
      <c r="A3064" s="15">
        <v>16584</v>
      </c>
      <c r="B3064" s="16" t="s">
        <v>1705</v>
      </c>
      <c r="C3064" s="16" t="s">
        <v>2553</v>
      </c>
      <c r="D3064" s="16">
        <v>265</v>
      </c>
      <c r="E3064" s="16">
        <v>35</v>
      </c>
      <c r="F3064" s="16">
        <v>21</v>
      </c>
      <c r="G3064" s="24" t="s">
        <v>2554</v>
      </c>
      <c r="I3064" t="s">
        <v>1718</v>
      </c>
      <c r="J3064" t="s">
        <v>1996</v>
      </c>
      <c r="K3064">
        <v>101</v>
      </c>
      <c r="L3064">
        <f>VLOOKUP(K3064,Sheet4!$A$2:$B$73,2,FALSE)</f>
        <v>825</v>
      </c>
      <c r="M3064" t="s">
        <v>2040</v>
      </c>
      <c r="N3064">
        <f t="shared" si="64"/>
        <v>300</v>
      </c>
      <c r="O3064" t="s">
        <v>2052</v>
      </c>
      <c r="P3064" t="s">
        <v>2067</v>
      </c>
      <c r="Q3064" t="s">
        <v>80</v>
      </c>
      <c r="R3064">
        <v>220</v>
      </c>
      <c r="S3064" t="s">
        <v>79</v>
      </c>
      <c r="T3064" t="s">
        <v>82</v>
      </c>
      <c r="U3064" t="s">
        <v>82</v>
      </c>
      <c r="V3064" t="s">
        <v>2050</v>
      </c>
    </row>
    <row r="3065" spans="1:22" ht="16.5" thickBot="1" x14ac:dyDescent="0.3">
      <c r="A3065" s="15">
        <v>50903</v>
      </c>
      <c r="B3065" s="16" t="s">
        <v>1706</v>
      </c>
      <c r="C3065" s="16" t="s">
        <v>2428</v>
      </c>
      <c r="D3065" s="16">
        <v>255</v>
      </c>
      <c r="E3065" s="16">
        <v>40</v>
      </c>
      <c r="F3065" s="16">
        <v>17</v>
      </c>
      <c r="G3065" s="24" t="s">
        <v>2427</v>
      </c>
      <c r="H3065" s="9" t="s">
        <v>2420</v>
      </c>
      <c r="I3065" t="s">
        <v>1718</v>
      </c>
      <c r="J3065" t="s">
        <v>1996</v>
      </c>
      <c r="K3065">
        <v>94</v>
      </c>
      <c r="L3065">
        <f>VLOOKUP(K3065,Sheet4!$A$2:$B$73,2,FALSE)</f>
        <v>670</v>
      </c>
      <c r="M3065" t="s">
        <v>2043</v>
      </c>
      <c r="N3065">
        <f t="shared" si="64"/>
        <v>270</v>
      </c>
      <c r="O3065" t="s">
        <v>2052</v>
      </c>
      <c r="P3065" t="s">
        <v>2067</v>
      </c>
      <c r="Q3065" t="s">
        <v>80</v>
      </c>
      <c r="R3065">
        <v>340</v>
      </c>
      <c r="S3065" t="s">
        <v>79</v>
      </c>
      <c r="T3065" t="s">
        <v>82</v>
      </c>
      <c r="U3065" t="s">
        <v>82</v>
      </c>
      <c r="V3065" t="s">
        <v>2050</v>
      </c>
    </row>
    <row r="3066" spans="1:22" ht="16.5" thickBot="1" x14ac:dyDescent="0.3">
      <c r="A3066" s="15"/>
      <c r="G3066" s="24"/>
      <c r="H3066" s="9" t="s">
        <v>2421</v>
      </c>
    </row>
    <row r="3067" spans="1:22" ht="16.5" thickBot="1" x14ac:dyDescent="0.3">
      <c r="A3067" s="15"/>
      <c r="G3067" s="24"/>
      <c r="H3067" s="9" t="s">
        <v>2422</v>
      </c>
    </row>
    <row r="3068" spans="1:22" ht="16.5" thickBot="1" x14ac:dyDescent="0.3">
      <c r="A3068" s="15" t="s">
        <v>1519</v>
      </c>
      <c r="B3068" s="16" t="s">
        <v>1697</v>
      </c>
      <c r="C3068" s="16" t="s">
        <v>1909</v>
      </c>
      <c r="D3068" s="16">
        <v>235</v>
      </c>
      <c r="E3068" s="16">
        <v>75</v>
      </c>
      <c r="F3068" s="16">
        <v>15</v>
      </c>
      <c r="G3068" s="24" t="s">
        <v>2183</v>
      </c>
      <c r="H3068" s="9" t="s">
        <v>2834</v>
      </c>
      <c r="I3068" t="s">
        <v>77</v>
      </c>
      <c r="J3068" t="s">
        <v>84</v>
      </c>
      <c r="K3068">
        <v>109</v>
      </c>
      <c r="L3068">
        <f>VLOOKUP(K3068,Sheet4!$A$2:$B$73,2,FALSE)</f>
        <v>1030</v>
      </c>
      <c r="M3068" t="s">
        <v>2045</v>
      </c>
      <c r="N3068">
        <f>IF(M3068="L",120,IF(M3068="M", 130, IF(M3068="N",140, IF(M3068="P",150,IF(M3068="Q",160,IF(M3068="R",170,IF(M3068="S",180,IF(M3068="T",190,IF(M3068="H",210, IF(M3068="V",240,IF(M3068="W",270,IF(M3068="Y",300,"error"))))))))))))</f>
        <v>190</v>
      </c>
      <c r="O3068" t="s">
        <v>85</v>
      </c>
      <c r="P3068" t="s">
        <v>80</v>
      </c>
      <c r="Q3068" t="s">
        <v>81</v>
      </c>
      <c r="R3068">
        <v>560</v>
      </c>
      <c r="S3068" t="s">
        <v>2640</v>
      </c>
      <c r="T3068" t="s">
        <v>82</v>
      </c>
      <c r="U3068" t="s">
        <v>82</v>
      </c>
      <c r="V3068">
        <v>6</v>
      </c>
    </row>
    <row r="3069" spans="1:22" ht="16.5" thickBot="1" x14ac:dyDescent="0.3">
      <c r="A3069" s="15"/>
      <c r="G3069" s="24"/>
      <c r="H3069" s="9" t="s">
        <v>2835</v>
      </c>
    </row>
    <row r="3070" spans="1:22" ht="16.5" thickBot="1" x14ac:dyDescent="0.3">
      <c r="A3070" s="15"/>
      <c r="G3070" s="24"/>
      <c r="H3070" s="9" t="s">
        <v>2836</v>
      </c>
    </row>
    <row r="3071" spans="1:22" s="12" customFormat="1" ht="16.5" thickBot="1" x14ac:dyDescent="0.3">
      <c r="A3071" s="15" t="s">
        <v>1520</v>
      </c>
      <c r="B3071" s="16" t="s">
        <v>1697</v>
      </c>
      <c r="C3071" s="16" t="s">
        <v>1969</v>
      </c>
      <c r="D3071" s="16">
        <v>265</v>
      </c>
      <c r="E3071" s="16">
        <v>70</v>
      </c>
      <c r="F3071" s="16">
        <v>17</v>
      </c>
      <c r="G3071" s="24" t="s">
        <v>2396</v>
      </c>
      <c r="H3071" s="32" t="s">
        <v>2861</v>
      </c>
      <c r="I3071" s="12" t="s">
        <v>77</v>
      </c>
      <c r="J3071" s="12" t="s">
        <v>84</v>
      </c>
      <c r="K3071" s="12" t="s">
        <v>1999</v>
      </c>
      <c r="L3071" s="12" t="s">
        <v>2089</v>
      </c>
      <c r="M3071" s="12" t="s">
        <v>2039</v>
      </c>
      <c r="N3071" s="12">
        <f>IF(M3071="L",120,IF(M3071="M", 130, IF(M3071="N",140, IF(M3071="P",150,IF(M3071="Q",160,IF(M3071="R",170,IF(M3071="S",180,IF(M3071="T",190,IF(M3071="H",210, IF(M3071="V",240,IF(M3071="W",270,IF(M3071="Y",300,"error"))))))))))))</f>
        <v>160</v>
      </c>
      <c r="O3071" s="12" t="s">
        <v>2053</v>
      </c>
      <c r="P3071" s="12" t="s">
        <v>2081</v>
      </c>
      <c r="Q3071" s="12" t="s">
        <v>2081</v>
      </c>
      <c r="R3071" s="12" t="s">
        <v>2081</v>
      </c>
      <c r="S3071" s="12" t="s">
        <v>2640</v>
      </c>
      <c r="T3071" s="12" t="s">
        <v>82</v>
      </c>
      <c r="U3071" s="12" t="s">
        <v>82</v>
      </c>
      <c r="V3071" s="12">
        <v>10</v>
      </c>
    </row>
    <row r="3072" spans="1:22" s="12" customFormat="1" ht="16.5" thickBot="1" x14ac:dyDescent="0.3">
      <c r="A3072" s="15"/>
      <c r="B3072" s="16"/>
      <c r="C3072" s="16"/>
      <c r="D3072" s="16"/>
      <c r="E3072" s="16"/>
      <c r="F3072" s="16"/>
      <c r="G3072" s="24"/>
      <c r="H3072" s="32" t="s">
        <v>2862</v>
      </c>
    </row>
    <row r="3073" spans="1:22" s="12" customFormat="1" ht="16.5" thickBot="1" x14ac:dyDescent="0.3">
      <c r="A3073" s="15"/>
      <c r="B3073" s="16"/>
      <c r="C3073" s="16"/>
      <c r="D3073" s="16"/>
      <c r="E3073" s="16"/>
      <c r="F3073" s="16"/>
      <c r="G3073" s="24"/>
      <c r="H3073" s="32" t="s">
        <v>2863</v>
      </c>
    </row>
    <row r="3074" spans="1:22" ht="16.5" thickBot="1" x14ac:dyDescent="0.3">
      <c r="A3074" s="15">
        <v>5871</v>
      </c>
      <c r="B3074" s="16" t="s">
        <v>1711</v>
      </c>
      <c r="C3074" s="16" t="s">
        <v>2596</v>
      </c>
      <c r="D3074" s="16">
        <v>235</v>
      </c>
      <c r="E3074" s="16">
        <v>50</v>
      </c>
      <c r="F3074" s="16">
        <v>17</v>
      </c>
      <c r="G3074" s="24" t="s">
        <v>2597</v>
      </c>
      <c r="I3074" t="s">
        <v>1718</v>
      </c>
      <c r="J3074" t="s">
        <v>1719</v>
      </c>
      <c r="K3074">
        <v>96</v>
      </c>
      <c r="L3074">
        <f>VLOOKUP(K3074,Sheet4!$A$2:$B$73,2,FALSE)</f>
        <v>710</v>
      </c>
      <c r="M3074" t="s">
        <v>2043</v>
      </c>
      <c r="N3074">
        <f>IF(M3074="L",120,IF(M3074="M", 130, IF(M3074="N",140, IF(M3074="P",150,IF(M3074="Q",160,IF(M3074="R",170,IF(M3074="S",180,IF(M3074="T",190,IF(M3074="H",210, IF(M3074="V",240,IF(M3074="W",270,IF(M3074="Y",300,"error"))))))))))))</f>
        <v>270</v>
      </c>
      <c r="O3074" t="s">
        <v>2052</v>
      </c>
      <c r="P3074" t="s">
        <v>2067</v>
      </c>
      <c r="Q3074" t="s">
        <v>80</v>
      </c>
      <c r="R3074">
        <v>400</v>
      </c>
      <c r="S3074" t="s">
        <v>79</v>
      </c>
      <c r="T3074" t="s">
        <v>82</v>
      </c>
      <c r="U3074" t="s">
        <v>82</v>
      </c>
      <c r="V3074" t="s">
        <v>2050</v>
      </c>
    </row>
    <row r="3075" spans="1:22" ht="16.5" thickBot="1" x14ac:dyDescent="0.3">
      <c r="A3075" s="15">
        <v>10598</v>
      </c>
      <c r="B3075" s="16" t="s">
        <v>1706</v>
      </c>
      <c r="C3075" s="16" t="s">
        <v>2450</v>
      </c>
      <c r="D3075" s="16">
        <v>225</v>
      </c>
      <c r="E3075" s="16">
        <v>75</v>
      </c>
      <c r="F3075" s="16">
        <v>16</v>
      </c>
      <c r="G3075" s="24" t="s">
        <v>2406</v>
      </c>
      <c r="H3075" s="9" t="s">
        <v>2412</v>
      </c>
      <c r="I3075" t="s">
        <v>77</v>
      </c>
      <c r="J3075" t="s">
        <v>84</v>
      </c>
      <c r="K3075" t="s">
        <v>2006</v>
      </c>
      <c r="L3075" t="s">
        <v>2120</v>
      </c>
      <c r="M3075" t="s">
        <v>78</v>
      </c>
      <c r="N3075">
        <f>IF(M3075="L",120,IF(M3075="M", 130, IF(M3075="N",140, IF(M3075="P",150,IF(M3075="Q",160,IF(M3075="R",170,IF(M3075="S",180,IF(M3075="T",190,IF(M3075="H",210, IF(M3075="V",240,IF(M3075="W",270,IF(M3075="Y",300,"error"))))))))))))</f>
        <v>180</v>
      </c>
      <c r="O3075" t="s">
        <v>2053</v>
      </c>
      <c r="P3075" t="s">
        <v>2081</v>
      </c>
      <c r="Q3075" t="s">
        <v>2081</v>
      </c>
      <c r="R3075" t="s">
        <v>2081</v>
      </c>
      <c r="S3075" t="s">
        <v>2638</v>
      </c>
      <c r="T3075" t="s">
        <v>82</v>
      </c>
      <c r="U3075" t="s">
        <v>82</v>
      </c>
      <c r="V3075">
        <v>10</v>
      </c>
    </row>
    <row r="3076" spans="1:22" ht="16.5" thickBot="1" x14ac:dyDescent="0.3">
      <c r="A3076" s="15"/>
      <c r="G3076" s="24"/>
      <c r="H3076" s="9" t="s">
        <v>2413</v>
      </c>
    </row>
    <row r="3077" spans="1:22" ht="16.5" thickBot="1" x14ac:dyDescent="0.3">
      <c r="A3077" s="15"/>
      <c r="G3077" s="24"/>
      <c r="H3077" s="9" t="s">
        <v>2414</v>
      </c>
    </row>
    <row r="3078" spans="1:22" ht="16.5" thickBot="1" x14ac:dyDescent="0.3">
      <c r="A3078" s="15">
        <v>8369</v>
      </c>
      <c r="B3078" s="16" t="s">
        <v>1711</v>
      </c>
      <c r="C3078" s="16" t="s">
        <v>2596</v>
      </c>
      <c r="D3078" s="16">
        <v>235</v>
      </c>
      <c r="E3078" s="16">
        <v>40</v>
      </c>
      <c r="F3078" s="16">
        <v>18</v>
      </c>
      <c r="G3078" s="24" t="s">
        <v>2597</v>
      </c>
      <c r="I3078" t="s">
        <v>1718</v>
      </c>
      <c r="J3078" t="s">
        <v>1719</v>
      </c>
      <c r="K3078">
        <v>91</v>
      </c>
      <c r="L3078">
        <f>VLOOKUP(K3078,Sheet4!$A$2:$B$73,2,FALSE)</f>
        <v>615</v>
      </c>
      <c r="M3078" t="s">
        <v>2043</v>
      </c>
      <c r="N3078">
        <f t="shared" ref="N3078:N3089" si="65">IF(M3078="L",120,IF(M3078="M", 130, IF(M3078="N",140, IF(M3078="P",150,IF(M3078="Q",160,IF(M3078="R",170,IF(M3078="S",180,IF(M3078="T",190,IF(M3078="H",210, IF(M3078="V",240,IF(M3078="W",270,IF(M3078="Y",300,"error"))))))))))))</f>
        <v>270</v>
      </c>
      <c r="O3078" t="s">
        <v>2052</v>
      </c>
      <c r="P3078" t="s">
        <v>2067</v>
      </c>
      <c r="Q3078" t="s">
        <v>80</v>
      </c>
      <c r="R3078">
        <v>400</v>
      </c>
      <c r="S3078" t="s">
        <v>79</v>
      </c>
      <c r="T3078" t="s">
        <v>82</v>
      </c>
      <c r="U3078" t="s">
        <v>82</v>
      </c>
      <c r="V3078" t="s">
        <v>2050</v>
      </c>
    </row>
    <row r="3079" spans="1:22" ht="16.5" thickBot="1" x14ac:dyDescent="0.3">
      <c r="A3079" s="15">
        <v>10804</v>
      </c>
      <c r="B3079" s="16" t="s">
        <v>1706</v>
      </c>
      <c r="C3079" s="16" t="s">
        <v>2457</v>
      </c>
      <c r="D3079" s="16">
        <v>225</v>
      </c>
      <c r="E3079" s="16">
        <v>70</v>
      </c>
      <c r="F3079" s="16">
        <v>15</v>
      </c>
      <c r="G3079" s="24" t="s">
        <v>2431</v>
      </c>
      <c r="H3079" s="9" t="s">
        <v>2614</v>
      </c>
      <c r="I3079" t="s">
        <v>77</v>
      </c>
      <c r="J3079" t="s">
        <v>1720</v>
      </c>
      <c r="K3079">
        <v>100</v>
      </c>
      <c r="L3079">
        <f>VLOOKUP(K3079,Sheet4!$A$2:$B$73,2,FALSE)</f>
        <v>800</v>
      </c>
      <c r="M3079" t="s">
        <v>2045</v>
      </c>
      <c r="N3079">
        <f t="shared" si="65"/>
        <v>190</v>
      </c>
      <c r="O3079" t="s">
        <v>2052</v>
      </c>
      <c r="P3079" t="s">
        <v>80</v>
      </c>
      <c r="Q3079" t="s">
        <v>81</v>
      </c>
      <c r="R3079">
        <v>580</v>
      </c>
      <c r="S3079" t="s">
        <v>2643</v>
      </c>
      <c r="T3079" t="s">
        <v>82</v>
      </c>
      <c r="U3079" t="s">
        <v>82</v>
      </c>
      <c r="V3079" t="s">
        <v>2050</v>
      </c>
    </row>
    <row r="3080" spans="1:22" ht="17.25" customHeight="1" thickBot="1" x14ac:dyDescent="0.3">
      <c r="A3080" s="15"/>
      <c r="G3080" s="24"/>
      <c r="H3080" s="9" t="s">
        <v>2615</v>
      </c>
    </row>
    <row r="3081" spans="1:22" ht="16.5" thickBot="1" x14ac:dyDescent="0.3">
      <c r="A3081" s="15"/>
      <c r="G3081" s="24"/>
      <c r="H3081" s="9" t="s">
        <v>2616</v>
      </c>
    </row>
    <row r="3082" spans="1:22" ht="16.5" thickBot="1" x14ac:dyDescent="0.3">
      <c r="A3082" s="15">
        <v>1791</v>
      </c>
      <c r="B3082" s="16" t="s">
        <v>1705</v>
      </c>
      <c r="C3082" s="16" t="s">
        <v>2515</v>
      </c>
      <c r="D3082" s="16">
        <v>215</v>
      </c>
      <c r="E3082" s="16">
        <v>65</v>
      </c>
      <c r="F3082" s="16">
        <v>17</v>
      </c>
      <c r="G3082" s="24" t="s">
        <v>2516</v>
      </c>
      <c r="I3082" t="s">
        <v>1718</v>
      </c>
      <c r="J3082" t="s">
        <v>1719</v>
      </c>
      <c r="K3082">
        <v>98</v>
      </c>
      <c r="L3082">
        <f>VLOOKUP(K3082,Sheet4!$A$2:$B$73,2,FALSE)</f>
        <v>750</v>
      </c>
      <c r="M3082" t="s">
        <v>2045</v>
      </c>
      <c r="N3082">
        <f t="shared" si="65"/>
        <v>190</v>
      </c>
      <c r="O3082" t="s">
        <v>2052</v>
      </c>
      <c r="P3082" t="s">
        <v>80</v>
      </c>
      <c r="Q3082" t="s">
        <v>81</v>
      </c>
      <c r="R3082">
        <v>800</v>
      </c>
      <c r="S3082" t="s">
        <v>79</v>
      </c>
      <c r="T3082" t="s">
        <v>82</v>
      </c>
      <c r="U3082" t="s">
        <v>82</v>
      </c>
      <c r="V3082" t="s">
        <v>2050</v>
      </c>
    </row>
    <row r="3083" spans="1:22" ht="16.5" thickBot="1" x14ac:dyDescent="0.3">
      <c r="A3083" s="15">
        <v>9080</v>
      </c>
      <c r="B3083" s="16" t="s">
        <v>1705</v>
      </c>
      <c r="C3083" s="16" t="s">
        <v>2529</v>
      </c>
      <c r="D3083" s="16">
        <v>245</v>
      </c>
      <c r="E3083" s="16">
        <v>65</v>
      </c>
      <c r="F3083" s="16">
        <v>17</v>
      </c>
      <c r="G3083" s="24" t="s">
        <v>2530</v>
      </c>
      <c r="I3083" t="s">
        <v>77</v>
      </c>
      <c r="J3083" t="s">
        <v>1719</v>
      </c>
      <c r="K3083">
        <v>111</v>
      </c>
      <c r="L3083">
        <f>VLOOKUP(K3083,Sheet4!$A$2:$B$73,2,FALSE)</f>
        <v>1090</v>
      </c>
      <c r="M3083" t="s">
        <v>2045</v>
      </c>
      <c r="N3083">
        <f t="shared" si="65"/>
        <v>190</v>
      </c>
      <c r="O3083" t="s">
        <v>2052</v>
      </c>
      <c r="P3083" t="s">
        <v>80</v>
      </c>
      <c r="Q3083" t="s">
        <v>80</v>
      </c>
      <c r="R3083">
        <v>520</v>
      </c>
      <c r="S3083" t="s">
        <v>79</v>
      </c>
      <c r="T3083" t="s">
        <v>82</v>
      </c>
      <c r="U3083" t="s">
        <v>82</v>
      </c>
      <c r="V3083" t="s">
        <v>2050</v>
      </c>
    </row>
    <row r="3084" spans="1:22" ht="16.5" thickBot="1" x14ac:dyDescent="0.3">
      <c r="A3084" s="15">
        <v>5135</v>
      </c>
      <c r="B3084" s="16" t="s">
        <v>1705</v>
      </c>
      <c r="C3084" s="16" t="s">
        <v>2555</v>
      </c>
      <c r="D3084" s="16">
        <v>205</v>
      </c>
      <c r="E3084" s="16">
        <v>45</v>
      </c>
      <c r="F3084" s="16">
        <v>16</v>
      </c>
      <c r="G3084" s="24" t="s">
        <v>2556</v>
      </c>
      <c r="I3084" t="s">
        <v>1718</v>
      </c>
      <c r="J3084" t="s">
        <v>1996</v>
      </c>
      <c r="K3084">
        <v>87</v>
      </c>
      <c r="L3084">
        <f>VLOOKUP(K3084,Sheet4!$A$2:$B$73,2,FALSE)</f>
        <v>545</v>
      </c>
      <c r="M3084" t="s">
        <v>2043</v>
      </c>
      <c r="N3084">
        <f t="shared" si="65"/>
        <v>270</v>
      </c>
      <c r="O3084" t="s">
        <v>85</v>
      </c>
      <c r="P3084" t="s">
        <v>2067</v>
      </c>
      <c r="Q3084" t="s">
        <v>80</v>
      </c>
      <c r="R3084">
        <v>320</v>
      </c>
      <c r="S3084" t="s">
        <v>79</v>
      </c>
      <c r="T3084" t="s">
        <v>82</v>
      </c>
      <c r="U3084" t="s">
        <v>82</v>
      </c>
      <c r="V3084" t="s">
        <v>2050</v>
      </c>
    </row>
    <row r="3085" spans="1:22" ht="16.5" thickBot="1" x14ac:dyDescent="0.3">
      <c r="A3085" s="15">
        <v>4032</v>
      </c>
      <c r="B3085" s="16" t="s">
        <v>1705</v>
      </c>
      <c r="C3085" s="16" t="s">
        <v>2545</v>
      </c>
      <c r="D3085" s="16">
        <v>245</v>
      </c>
      <c r="E3085" s="16">
        <v>40</v>
      </c>
      <c r="F3085" s="16">
        <v>20</v>
      </c>
      <c r="G3085" s="24" t="s">
        <v>2546</v>
      </c>
      <c r="I3085" t="s">
        <v>1718</v>
      </c>
      <c r="J3085" t="s">
        <v>1996</v>
      </c>
      <c r="K3085">
        <v>99</v>
      </c>
      <c r="L3085">
        <f>VLOOKUP(K3085,Sheet4!$A$2:$B$73,2,FALSE)</f>
        <v>775</v>
      </c>
      <c r="M3085" t="s">
        <v>2040</v>
      </c>
      <c r="N3085">
        <f t="shared" si="65"/>
        <v>300</v>
      </c>
      <c r="O3085" t="s">
        <v>85</v>
      </c>
      <c r="P3085" t="s">
        <v>2067</v>
      </c>
      <c r="Q3085" t="s">
        <v>80</v>
      </c>
      <c r="R3085">
        <v>300</v>
      </c>
      <c r="S3085" t="s">
        <v>79</v>
      </c>
      <c r="T3085" t="s">
        <v>2051</v>
      </c>
      <c r="U3085" t="s">
        <v>82</v>
      </c>
      <c r="V3085" t="s">
        <v>2050</v>
      </c>
    </row>
    <row r="3086" spans="1:22" ht="16.5" thickBot="1" x14ac:dyDescent="0.3">
      <c r="A3086" s="15">
        <v>6464</v>
      </c>
      <c r="B3086" s="16" t="s">
        <v>1706</v>
      </c>
      <c r="C3086" s="16" t="s">
        <v>2459</v>
      </c>
      <c r="D3086" s="16">
        <v>285</v>
      </c>
      <c r="E3086" s="16">
        <v>75</v>
      </c>
      <c r="F3086" s="16">
        <v>16</v>
      </c>
      <c r="G3086" s="24" t="s">
        <v>2433</v>
      </c>
      <c r="H3086" s="9" t="s">
        <v>2626</v>
      </c>
      <c r="I3086" t="s">
        <v>77</v>
      </c>
      <c r="J3086" t="s">
        <v>84</v>
      </c>
      <c r="K3086" t="s">
        <v>2014</v>
      </c>
      <c r="L3086" t="s">
        <v>2129</v>
      </c>
      <c r="M3086" t="s">
        <v>2039</v>
      </c>
      <c r="N3086">
        <f t="shared" si="65"/>
        <v>160</v>
      </c>
      <c r="O3086" t="s">
        <v>2053</v>
      </c>
      <c r="P3086" t="s">
        <v>2081</v>
      </c>
      <c r="Q3086" t="s">
        <v>2081</v>
      </c>
      <c r="R3086" t="s">
        <v>2081</v>
      </c>
      <c r="S3086" t="s">
        <v>2638</v>
      </c>
      <c r="T3086" t="s">
        <v>82</v>
      </c>
      <c r="U3086" t="s">
        <v>82</v>
      </c>
      <c r="V3086">
        <v>10</v>
      </c>
    </row>
    <row r="3087" spans="1:22" ht="16.5" thickBot="1" x14ac:dyDescent="0.3">
      <c r="A3087" s="15"/>
      <c r="G3087" s="24"/>
      <c r="H3087" s="9" t="s">
        <v>2627</v>
      </c>
    </row>
    <row r="3088" spans="1:22" ht="16.5" thickBot="1" x14ac:dyDescent="0.3">
      <c r="A3088" s="15"/>
      <c r="G3088" s="24"/>
      <c r="H3088" s="9" t="s">
        <v>2628</v>
      </c>
    </row>
    <row r="3089" spans="1:22" ht="16.5" thickBot="1" x14ac:dyDescent="0.3">
      <c r="A3089" s="15">
        <v>9951</v>
      </c>
      <c r="B3089" s="16" t="s">
        <v>1706</v>
      </c>
      <c r="C3089" s="16" t="s">
        <v>2428</v>
      </c>
      <c r="D3089" s="16">
        <v>255</v>
      </c>
      <c r="E3089" s="16">
        <v>35</v>
      </c>
      <c r="F3089" s="16">
        <v>18</v>
      </c>
      <c r="G3089" s="24" t="s">
        <v>2427</v>
      </c>
      <c r="H3089" s="9" t="s">
        <v>2420</v>
      </c>
      <c r="I3089" t="s">
        <v>1718</v>
      </c>
      <c r="J3089" t="s">
        <v>1996</v>
      </c>
      <c r="K3089">
        <v>90</v>
      </c>
      <c r="L3089">
        <f>VLOOKUP(K3089,Sheet4!$A$2:$B$73,2,FALSE)</f>
        <v>600</v>
      </c>
      <c r="M3089" t="s">
        <v>2043</v>
      </c>
      <c r="N3089">
        <f t="shared" si="65"/>
        <v>270</v>
      </c>
      <c r="O3089" t="s">
        <v>2052</v>
      </c>
      <c r="P3089" t="s">
        <v>2067</v>
      </c>
      <c r="Q3089" t="s">
        <v>80</v>
      </c>
      <c r="R3089">
        <v>340</v>
      </c>
      <c r="S3089" t="s">
        <v>79</v>
      </c>
      <c r="T3089" t="s">
        <v>82</v>
      </c>
      <c r="U3089" t="s">
        <v>82</v>
      </c>
      <c r="V3089" t="s">
        <v>2050</v>
      </c>
    </row>
    <row r="3090" spans="1:22" ht="16.5" thickBot="1" x14ac:dyDescent="0.3">
      <c r="A3090" s="15"/>
      <c r="G3090" s="24"/>
      <c r="H3090" s="9" t="s">
        <v>2421</v>
      </c>
    </row>
    <row r="3091" spans="1:22" ht="16.5" thickBot="1" x14ac:dyDescent="0.3">
      <c r="A3091" s="15"/>
      <c r="G3091" s="24"/>
      <c r="H3091" s="9" t="s">
        <v>2422</v>
      </c>
    </row>
    <row r="3092" spans="1:22" ht="16.5" thickBot="1" x14ac:dyDescent="0.3">
      <c r="A3092" s="15">
        <v>26469</v>
      </c>
      <c r="B3092" s="16" t="s">
        <v>1706</v>
      </c>
      <c r="C3092" s="16" t="s">
        <v>2430</v>
      </c>
      <c r="D3092" s="16">
        <v>225</v>
      </c>
      <c r="E3092" s="16">
        <v>55</v>
      </c>
      <c r="F3092" s="16">
        <v>16</v>
      </c>
      <c r="G3092" s="24" t="s">
        <v>2429</v>
      </c>
      <c r="H3092" s="9" t="s">
        <v>2608</v>
      </c>
      <c r="I3092" t="s">
        <v>1718</v>
      </c>
      <c r="J3092" t="s">
        <v>1996</v>
      </c>
      <c r="K3092">
        <v>95</v>
      </c>
      <c r="L3092">
        <f>VLOOKUP(K3092,Sheet4!$A$2:$B$73,2,FALSE)</f>
        <v>690</v>
      </c>
      <c r="M3092" t="s">
        <v>2041</v>
      </c>
      <c r="N3092">
        <f>IF(M3092="L",120,IF(M3092="M", 130, IF(M3092="N",140, IF(M3092="P",150,IF(M3092="Q",160,IF(M3092="R",170,IF(M3092="S",180,IF(M3092="T",190,IF(M3092="H",210, IF(M3092="V",240,IF(M3092="W",270,IF(M3092="Y",300,"error"))))))))))))</f>
        <v>210</v>
      </c>
      <c r="O3092" t="s">
        <v>2052</v>
      </c>
      <c r="P3092" t="s">
        <v>2067</v>
      </c>
      <c r="Q3092" t="s">
        <v>80</v>
      </c>
      <c r="R3092">
        <v>400</v>
      </c>
      <c r="S3092" t="s">
        <v>79</v>
      </c>
      <c r="T3092" t="s">
        <v>82</v>
      </c>
      <c r="U3092" t="s">
        <v>82</v>
      </c>
      <c r="V3092" t="s">
        <v>2050</v>
      </c>
    </row>
    <row r="3093" spans="1:22" ht="16.5" thickBot="1" x14ac:dyDescent="0.3">
      <c r="A3093" s="15"/>
      <c r="G3093" s="24"/>
      <c r="H3093" s="9" t="s">
        <v>2609</v>
      </c>
    </row>
    <row r="3094" spans="1:22" ht="16.5" thickBot="1" x14ac:dyDescent="0.3">
      <c r="A3094" s="15"/>
      <c r="G3094" s="24"/>
      <c r="H3094" s="9" t="s">
        <v>2610</v>
      </c>
    </row>
    <row r="3095" spans="1:22" ht="16.5" thickBot="1" x14ac:dyDescent="0.3">
      <c r="A3095" s="15">
        <v>37359</v>
      </c>
      <c r="B3095" s="16" t="s">
        <v>1705</v>
      </c>
      <c r="C3095" s="16" t="s">
        <v>2564</v>
      </c>
      <c r="D3095" s="16">
        <v>225</v>
      </c>
      <c r="E3095" s="16">
        <v>50</v>
      </c>
      <c r="F3095" s="16">
        <v>18</v>
      </c>
      <c r="G3095" s="24" t="s">
        <v>2563</v>
      </c>
      <c r="I3095" t="s">
        <v>1718</v>
      </c>
      <c r="J3095" t="s">
        <v>1996</v>
      </c>
      <c r="K3095">
        <v>99</v>
      </c>
      <c r="L3095">
        <f>VLOOKUP(K3095,Sheet4!$A$2:$B$73,2,FALSE)</f>
        <v>775</v>
      </c>
      <c r="M3095" t="s">
        <v>2040</v>
      </c>
      <c r="N3095">
        <f>IF(M3095="L",120,IF(M3095="M", 130, IF(M3095="N",140, IF(M3095="P",150,IF(M3095="Q",160,IF(M3095="R",170,IF(M3095="S",180,IF(M3095="T",190,IF(M3095="H",210, IF(M3095="V",240,IF(M3095="W",270,IF(M3095="Y",300,"error"))))))))))))</f>
        <v>300</v>
      </c>
      <c r="O3095" t="s">
        <v>85</v>
      </c>
      <c r="P3095" t="s">
        <v>2067</v>
      </c>
      <c r="Q3095" t="s">
        <v>80</v>
      </c>
      <c r="R3095">
        <v>300</v>
      </c>
      <c r="S3095" t="s">
        <v>79</v>
      </c>
      <c r="T3095" t="s">
        <v>82</v>
      </c>
      <c r="U3095" t="s">
        <v>82</v>
      </c>
      <c r="V3095" t="s">
        <v>2050</v>
      </c>
    </row>
    <row r="3096" spans="1:22" ht="16.5" thickBot="1" x14ac:dyDescent="0.3">
      <c r="A3096" s="15">
        <v>10209</v>
      </c>
      <c r="B3096" s="16" t="s">
        <v>1706</v>
      </c>
      <c r="C3096" s="16" t="s">
        <v>2448</v>
      </c>
      <c r="D3096" s="16">
        <v>245</v>
      </c>
      <c r="E3096" s="16">
        <v>75</v>
      </c>
      <c r="F3096" s="16">
        <v>17</v>
      </c>
      <c r="G3096" s="24" t="s">
        <v>2404</v>
      </c>
      <c r="H3096" s="9" t="s">
        <v>2409</v>
      </c>
      <c r="I3096" t="s">
        <v>77</v>
      </c>
      <c r="J3096" t="s">
        <v>1719</v>
      </c>
      <c r="K3096" t="s">
        <v>1999</v>
      </c>
      <c r="L3096" t="s">
        <v>2089</v>
      </c>
      <c r="M3096" t="s">
        <v>2044</v>
      </c>
      <c r="N3096">
        <f>IF(M3096="L",120,IF(M3096="M", 130, IF(M3096="N",140, IF(M3096="P",150,IF(M3096="Q",160,IF(M3096="R",170,IF(M3096="S",180,IF(M3096="T",190,IF(M3096="H",210, IF(M3096="V",240,IF(M3096="W",270,IF(M3096="Y",300,"error"))))))))))))</f>
        <v>170</v>
      </c>
      <c r="O3096" t="s">
        <v>2053</v>
      </c>
      <c r="P3096" t="s">
        <v>2081</v>
      </c>
      <c r="Q3096" t="s">
        <v>2081</v>
      </c>
      <c r="R3096" t="s">
        <v>2081</v>
      </c>
      <c r="S3096" t="s">
        <v>2638</v>
      </c>
      <c r="T3096" t="s">
        <v>82</v>
      </c>
      <c r="U3096" t="s">
        <v>82</v>
      </c>
      <c r="V3096">
        <v>10</v>
      </c>
    </row>
    <row r="3097" spans="1:22" ht="16.5" thickBot="1" x14ac:dyDescent="0.3">
      <c r="A3097" s="15"/>
      <c r="G3097" s="24"/>
      <c r="H3097" s="9" t="s">
        <v>2410</v>
      </c>
    </row>
    <row r="3098" spans="1:22" ht="16.5" thickBot="1" x14ac:dyDescent="0.3">
      <c r="A3098" s="15"/>
      <c r="G3098" s="24"/>
      <c r="H3098" s="9" t="s">
        <v>2411</v>
      </c>
    </row>
    <row r="3099" spans="1:22" ht="16.5" thickBot="1" x14ac:dyDescent="0.3">
      <c r="A3099" s="15">
        <v>12063</v>
      </c>
      <c r="B3099" s="16" t="s">
        <v>1705</v>
      </c>
      <c r="C3099" s="16" t="s">
        <v>2521</v>
      </c>
      <c r="D3099" s="16">
        <v>265</v>
      </c>
      <c r="E3099" s="16">
        <v>70</v>
      </c>
      <c r="F3099" s="16">
        <v>16</v>
      </c>
      <c r="G3099" s="24" t="s">
        <v>2522</v>
      </c>
      <c r="I3099" t="s">
        <v>77</v>
      </c>
      <c r="J3099" t="s">
        <v>1720</v>
      </c>
      <c r="K3099">
        <v>111</v>
      </c>
      <c r="L3099">
        <f>VLOOKUP(K3099,Sheet4!$A$2:$B$73,2,FALSE)</f>
        <v>1090</v>
      </c>
      <c r="M3099" t="s">
        <v>2045</v>
      </c>
      <c r="N3099">
        <f t="shared" ref="N3099:N3109" si="66">IF(M3099="L",120,IF(M3099="M", 130, IF(M3099="N",140, IF(M3099="P",150,IF(M3099="Q",160,IF(M3099="R",170,IF(M3099="S",180,IF(M3099="T",190,IF(M3099="H",210, IF(M3099="V",240,IF(M3099="W",270,IF(M3099="Y",300,"error"))))))))))))</f>
        <v>190</v>
      </c>
      <c r="O3099" t="s">
        <v>2052</v>
      </c>
      <c r="P3099" t="s">
        <v>80</v>
      </c>
      <c r="Q3099" t="s">
        <v>81</v>
      </c>
      <c r="R3099">
        <v>440</v>
      </c>
      <c r="S3099" t="s">
        <v>2643</v>
      </c>
      <c r="T3099" t="s">
        <v>82</v>
      </c>
      <c r="U3099" t="s">
        <v>82</v>
      </c>
      <c r="V3099" t="s">
        <v>2050</v>
      </c>
    </row>
    <row r="3100" spans="1:22" ht="16.5" thickBot="1" x14ac:dyDescent="0.3">
      <c r="A3100" s="15">
        <v>10259</v>
      </c>
      <c r="B3100" s="16" t="s">
        <v>1711</v>
      </c>
      <c r="C3100" s="16" t="s">
        <v>2598</v>
      </c>
      <c r="D3100" s="16">
        <v>215</v>
      </c>
      <c r="E3100" s="16">
        <v>60</v>
      </c>
      <c r="F3100" s="16">
        <v>16</v>
      </c>
      <c r="G3100" s="24" t="s">
        <v>2599</v>
      </c>
      <c r="I3100" t="s">
        <v>1718</v>
      </c>
      <c r="J3100" t="s">
        <v>1720</v>
      </c>
      <c r="K3100">
        <v>95</v>
      </c>
      <c r="L3100">
        <f>VLOOKUP(K3100,Sheet4!$A$2:$B$73,2,FALSE)</f>
        <v>690</v>
      </c>
      <c r="M3100" t="s">
        <v>2045</v>
      </c>
      <c r="N3100">
        <f t="shared" si="66"/>
        <v>190</v>
      </c>
      <c r="O3100" t="s">
        <v>2052</v>
      </c>
      <c r="P3100" t="s">
        <v>80</v>
      </c>
      <c r="Q3100" t="s">
        <v>81</v>
      </c>
      <c r="R3100">
        <v>660</v>
      </c>
      <c r="S3100" t="s">
        <v>79</v>
      </c>
      <c r="T3100" t="s">
        <v>82</v>
      </c>
      <c r="U3100" t="s">
        <v>82</v>
      </c>
      <c r="V3100" t="s">
        <v>2050</v>
      </c>
    </row>
    <row r="3101" spans="1:22" ht="16.5" thickBot="1" x14ac:dyDescent="0.3">
      <c r="A3101" s="15">
        <v>30213</v>
      </c>
      <c r="B3101" s="16" t="s">
        <v>1705</v>
      </c>
      <c r="C3101" s="16" t="s">
        <v>2557</v>
      </c>
      <c r="D3101" s="16">
        <v>255</v>
      </c>
      <c r="E3101" s="16">
        <v>35</v>
      </c>
      <c r="F3101" s="16">
        <v>19</v>
      </c>
      <c r="G3101" s="24" t="s">
        <v>2558</v>
      </c>
      <c r="I3101" t="s">
        <v>1718</v>
      </c>
      <c r="J3101" t="s">
        <v>1996</v>
      </c>
      <c r="K3101">
        <v>96</v>
      </c>
      <c r="L3101">
        <f>VLOOKUP(K3101,Sheet4!$A$2:$B$73,2,FALSE)</f>
        <v>710</v>
      </c>
      <c r="M3101" t="s">
        <v>2040</v>
      </c>
      <c r="N3101">
        <f t="shared" si="66"/>
        <v>300</v>
      </c>
      <c r="O3101" t="s">
        <v>2052</v>
      </c>
      <c r="P3101" t="s">
        <v>80</v>
      </c>
      <c r="Q3101" t="s">
        <v>2081</v>
      </c>
      <c r="R3101">
        <v>340</v>
      </c>
      <c r="S3101" t="s">
        <v>79</v>
      </c>
      <c r="T3101" t="s">
        <v>82</v>
      </c>
      <c r="U3101" t="s">
        <v>82</v>
      </c>
      <c r="V3101" t="s">
        <v>2050</v>
      </c>
    </row>
    <row r="3102" spans="1:22" ht="16.5" thickBot="1" x14ac:dyDescent="0.3">
      <c r="A3102" s="15">
        <v>45222</v>
      </c>
      <c r="B3102" s="16" t="s">
        <v>1706</v>
      </c>
      <c r="C3102" s="16" t="s">
        <v>2461</v>
      </c>
      <c r="D3102" s="16">
        <v>205</v>
      </c>
      <c r="E3102" s="16">
        <v>60</v>
      </c>
      <c r="F3102" s="16">
        <v>15</v>
      </c>
      <c r="G3102" s="24" t="s">
        <v>2435</v>
      </c>
      <c r="H3102" s="9" t="s">
        <v>2635</v>
      </c>
      <c r="I3102" t="s">
        <v>1718</v>
      </c>
      <c r="J3102" t="s">
        <v>1719</v>
      </c>
      <c r="K3102">
        <v>90</v>
      </c>
      <c r="L3102">
        <f>VLOOKUP(K3102,Sheet4!$A$2:$B$73,2,FALSE)</f>
        <v>600</v>
      </c>
      <c r="M3102" t="s">
        <v>78</v>
      </c>
      <c r="N3102">
        <f t="shared" si="66"/>
        <v>180</v>
      </c>
      <c r="O3102" t="s">
        <v>2052</v>
      </c>
      <c r="P3102" t="s">
        <v>80</v>
      </c>
      <c r="Q3102" t="s">
        <v>81</v>
      </c>
      <c r="R3102">
        <v>400</v>
      </c>
      <c r="S3102" t="s">
        <v>2638</v>
      </c>
      <c r="T3102" t="s">
        <v>82</v>
      </c>
      <c r="U3102" t="s">
        <v>82</v>
      </c>
      <c r="V3102" t="s">
        <v>2050</v>
      </c>
    </row>
    <row r="3103" spans="1:22" ht="16.5" thickBot="1" x14ac:dyDescent="0.3">
      <c r="A3103" s="15"/>
      <c r="G3103" s="24"/>
      <c r="H3103" s="9" t="s">
        <v>2636</v>
      </c>
    </row>
    <row r="3104" spans="1:22" ht="16.5" thickBot="1" x14ac:dyDescent="0.3">
      <c r="A3104" s="15"/>
      <c r="G3104" s="24"/>
      <c r="H3104" s="9" t="s">
        <v>2637</v>
      </c>
    </row>
    <row r="3105" spans="1:22" ht="16.5" thickBot="1" x14ac:dyDescent="0.3">
      <c r="A3105" s="15">
        <v>47418</v>
      </c>
      <c r="B3105" s="16" t="s">
        <v>1705</v>
      </c>
      <c r="C3105" s="16" t="s">
        <v>2545</v>
      </c>
      <c r="D3105" s="16">
        <v>275</v>
      </c>
      <c r="E3105" s="16">
        <v>35</v>
      </c>
      <c r="F3105" s="16">
        <v>18</v>
      </c>
      <c r="G3105" s="24" t="s">
        <v>2546</v>
      </c>
      <c r="I3105" t="s">
        <v>1718</v>
      </c>
      <c r="J3105" t="s">
        <v>1996</v>
      </c>
      <c r="K3105">
        <v>95</v>
      </c>
      <c r="L3105">
        <f>VLOOKUP(K3105,Sheet4!$A$2:$B$73,2,FALSE)</f>
        <v>690</v>
      </c>
      <c r="M3105" t="s">
        <v>2040</v>
      </c>
      <c r="N3105">
        <f t="shared" si="66"/>
        <v>300</v>
      </c>
      <c r="O3105" t="s">
        <v>2052</v>
      </c>
      <c r="P3105" t="s">
        <v>2067</v>
      </c>
      <c r="Q3105" t="s">
        <v>80</v>
      </c>
      <c r="R3105">
        <v>220</v>
      </c>
      <c r="S3105" t="s">
        <v>79</v>
      </c>
      <c r="T3105" t="s">
        <v>82</v>
      </c>
      <c r="U3105" t="s">
        <v>82</v>
      </c>
      <c r="V3105" t="s">
        <v>2050</v>
      </c>
    </row>
    <row r="3106" spans="1:22" ht="16.5" thickBot="1" x14ac:dyDescent="0.3">
      <c r="A3106" s="15">
        <v>37137</v>
      </c>
      <c r="B3106" s="16" t="s">
        <v>1706</v>
      </c>
      <c r="C3106" s="16" t="s">
        <v>2461</v>
      </c>
      <c r="D3106" s="16">
        <v>225</v>
      </c>
      <c r="E3106" s="16">
        <v>70</v>
      </c>
      <c r="F3106" s="16">
        <v>14</v>
      </c>
      <c r="G3106" s="24" t="s">
        <v>2435</v>
      </c>
      <c r="H3106" s="9" t="s">
        <v>2635</v>
      </c>
      <c r="I3106" t="s">
        <v>1718</v>
      </c>
      <c r="J3106" t="s">
        <v>1719</v>
      </c>
      <c r="K3106">
        <v>98</v>
      </c>
      <c r="L3106">
        <f>VLOOKUP(K3106,Sheet4!$A$2:$B$73,2,FALSE)</f>
        <v>750</v>
      </c>
      <c r="M3106" t="s">
        <v>78</v>
      </c>
      <c r="N3106">
        <f t="shared" si="66"/>
        <v>180</v>
      </c>
      <c r="O3106" t="s">
        <v>2052</v>
      </c>
      <c r="P3106" t="s">
        <v>80</v>
      </c>
      <c r="Q3106" t="s">
        <v>81</v>
      </c>
      <c r="R3106">
        <v>400</v>
      </c>
      <c r="S3106" t="s">
        <v>2638</v>
      </c>
      <c r="T3106" t="s">
        <v>82</v>
      </c>
      <c r="U3106" t="s">
        <v>82</v>
      </c>
      <c r="V3106" t="s">
        <v>2050</v>
      </c>
    </row>
    <row r="3107" spans="1:22" ht="16.5" thickBot="1" x14ac:dyDescent="0.3">
      <c r="A3107" s="15"/>
      <c r="G3107" s="24"/>
      <c r="H3107" s="9" t="s">
        <v>2636</v>
      </c>
    </row>
    <row r="3108" spans="1:22" ht="16.5" thickBot="1" x14ac:dyDescent="0.3">
      <c r="A3108" s="15"/>
      <c r="G3108" s="24"/>
      <c r="H3108" s="9" t="s">
        <v>2637</v>
      </c>
    </row>
    <row r="3109" spans="1:22" ht="16.5" thickBot="1" x14ac:dyDescent="0.3">
      <c r="A3109" s="15">
        <v>37324</v>
      </c>
      <c r="B3109" s="16" t="s">
        <v>1706</v>
      </c>
      <c r="C3109" s="16" t="s">
        <v>2428</v>
      </c>
      <c r="D3109" s="16">
        <v>225</v>
      </c>
      <c r="E3109" s="16">
        <v>50</v>
      </c>
      <c r="F3109" s="16">
        <v>17</v>
      </c>
      <c r="G3109" s="24" t="s">
        <v>2427</v>
      </c>
      <c r="H3109" s="9" t="s">
        <v>2420</v>
      </c>
      <c r="I3109" t="s">
        <v>1718</v>
      </c>
      <c r="J3109" t="s">
        <v>1996</v>
      </c>
      <c r="K3109">
        <v>94</v>
      </c>
      <c r="L3109">
        <f>VLOOKUP(K3109,Sheet4!$A$2:$B$73,2,FALSE)</f>
        <v>670</v>
      </c>
      <c r="M3109" t="s">
        <v>2043</v>
      </c>
      <c r="N3109">
        <f t="shared" si="66"/>
        <v>270</v>
      </c>
      <c r="O3109" t="s">
        <v>2052</v>
      </c>
      <c r="P3109" t="s">
        <v>2067</v>
      </c>
      <c r="Q3109" t="s">
        <v>80</v>
      </c>
      <c r="R3109">
        <v>340</v>
      </c>
      <c r="S3109" t="s">
        <v>79</v>
      </c>
      <c r="T3109" t="s">
        <v>82</v>
      </c>
      <c r="U3109" t="s">
        <v>82</v>
      </c>
      <c r="V3109" t="s">
        <v>2050</v>
      </c>
    </row>
    <row r="3110" spans="1:22" ht="16.5" thickBot="1" x14ac:dyDescent="0.3">
      <c r="A3110" s="15"/>
      <c r="G3110" s="24"/>
      <c r="H3110" s="9" t="s">
        <v>2421</v>
      </c>
    </row>
    <row r="3111" spans="1:22" ht="16.5" thickBot="1" x14ac:dyDescent="0.3">
      <c r="A3111" s="15"/>
      <c r="G3111" s="24"/>
      <c r="H3111" s="9" t="s">
        <v>2422</v>
      </c>
    </row>
    <row r="3112" spans="1:22" ht="16.5" thickBot="1" x14ac:dyDescent="0.3">
      <c r="A3112" s="15">
        <v>45185</v>
      </c>
      <c r="B3112" s="16" t="s">
        <v>1706</v>
      </c>
      <c r="C3112" s="16" t="s">
        <v>2461</v>
      </c>
      <c r="D3112" s="16">
        <v>275</v>
      </c>
      <c r="E3112" s="16">
        <v>60</v>
      </c>
      <c r="F3112" s="16">
        <v>15</v>
      </c>
      <c r="G3112" s="24" t="s">
        <v>2435</v>
      </c>
      <c r="H3112" s="9" t="s">
        <v>2644</v>
      </c>
      <c r="I3112" t="s">
        <v>1718</v>
      </c>
      <c r="J3112" t="s">
        <v>1719</v>
      </c>
      <c r="K3112">
        <v>107</v>
      </c>
      <c r="L3112">
        <f>VLOOKUP(K3112,Sheet4!$A$2:$B$73,2,FALSE)</f>
        <v>975</v>
      </c>
      <c r="M3112" t="s">
        <v>78</v>
      </c>
      <c r="N3112">
        <f t="shared" ref="N3112:N3128" si="67">IF(M3112="L",120,IF(M3112="M", 130, IF(M3112="N",140, IF(M3112="P",150,IF(M3112="Q",160,IF(M3112="R",170,IF(M3112="S",180,IF(M3112="T",190,IF(M3112="H",210, IF(M3112="V",240,IF(M3112="W",270,IF(M3112="Y",300,"error"))))))))))))</f>
        <v>180</v>
      </c>
      <c r="O3112" t="s">
        <v>2052</v>
      </c>
      <c r="P3112" t="s">
        <v>80</v>
      </c>
      <c r="Q3112" t="s">
        <v>81</v>
      </c>
      <c r="R3112">
        <v>400</v>
      </c>
      <c r="S3112" t="s">
        <v>79</v>
      </c>
      <c r="T3112" t="s">
        <v>82</v>
      </c>
      <c r="U3112" t="s">
        <v>82</v>
      </c>
      <c r="V3112" t="s">
        <v>2050</v>
      </c>
    </row>
    <row r="3113" spans="1:22" ht="16.5" thickBot="1" x14ac:dyDescent="0.3">
      <c r="A3113" s="15"/>
      <c r="G3113" s="24"/>
      <c r="H3113" s="9" t="s">
        <v>2645</v>
      </c>
    </row>
    <row r="3114" spans="1:22" ht="16.5" thickBot="1" x14ac:dyDescent="0.3">
      <c r="A3114" s="15"/>
      <c r="G3114" s="24"/>
      <c r="H3114" s="9" t="s">
        <v>2646</v>
      </c>
    </row>
    <row r="3115" spans="1:22" ht="16.5" thickBot="1" x14ac:dyDescent="0.3">
      <c r="A3115" s="15">
        <v>48891</v>
      </c>
      <c r="B3115" s="16" t="s">
        <v>1705</v>
      </c>
      <c r="C3115" s="16" t="s">
        <v>2539</v>
      </c>
      <c r="D3115" s="16">
        <v>215</v>
      </c>
      <c r="E3115" s="16">
        <v>40</v>
      </c>
      <c r="F3115" s="16">
        <v>16</v>
      </c>
      <c r="G3115" s="24" t="s">
        <v>2540</v>
      </c>
      <c r="I3115" t="s">
        <v>1718</v>
      </c>
      <c r="J3115" t="s">
        <v>1719</v>
      </c>
      <c r="K3115">
        <v>86</v>
      </c>
      <c r="L3115">
        <f>VLOOKUP(K3115,Sheet4!$A$2:$B$73,2,FALSE)</f>
        <v>530</v>
      </c>
      <c r="M3115" t="s">
        <v>2043</v>
      </c>
      <c r="N3115">
        <f t="shared" si="67"/>
        <v>270</v>
      </c>
      <c r="O3115" t="s">
        <v>2052</v>
      </c>
      <c r="P3115" t="s">
        <v>80</v>
      </c>
      <c r="Q3115" t="s">
        <v>80</v>
      </c>
      <c r="R3115">
        <v>240</v>
      </c>
      <c r="S3115" t="s">
        <v>79</v>
      </c>
      <c r="T3115" t="s">
        <v>82</v>
      </c>
      <c r="U3115" t="s">
        <v>82</v>
      </c>
      <c r="V3115" t="s">
        <v>2050</v>
      </c>
    </row>
    <row r="3116" spans="1:22" ht="16.5" thickBot="1" x14ac:dyDescent="0.3">
      <c r="A3116" s="15">
        <v>32528</v>
      </c>
      <c r="B3116" s="16" t="s">
        <v>1705</v>
      </c>
      <c r="C3116" s="16" t="s">
        <v>2557</v>
      </c>
      <c r="D3116" s="16">
        <v>245</v>
      </c>
      <c r="E3116" s="16">
        <v>30</v>
      </c>
      <c r="F3116" s="16">
        <v>20</v>
      </c>
      <c r="G3116" s="24" t="s">
        <v>2558</v>
      </c>
      <c r="I3116" t="s">
        <v>1718</v>
      </c>
      <c r="J3116" t="s">
        <v>1996</v>
      </c>
      <c r="K3116">
        <v>90</v>
      </c>
      <c r="L3116">
        <f>VLOOKUP(K3116,Sheet4!$A$2:$B$73,2,FALSE)</f>
        <v>600</v>
      </c>
      <c r="M3116" t="s">
        <v>2040</v>
      </c>
      <c r="N3116">
        <f t="shared" si="67"/>
        <v>300</v>
      </c>
      <c r="O3116" t="s">
        <v>2052</v>
      </c>
      <c r="P3116" t="s">
        <v>80</v>
      </c>
      <c r="Q3116" t="s">
        <v>2081</v>
      </c>
      <c r="R3116">
        <v>340</v>
      </c>
      <c r="S3116" t="s">
        <v>79</v>
      </c>
      <c r="T3116" t="s">
        <v>82</v>
      </c>
      <c r="U3116" t="s">
        <v>82</v>
      </c>
      <c r="V3116" t="s">
        <v>2050</v>
      </c>
    </row>
    <row r="3117" spans="1:22" ht="16.5" thickBot="1" x14ac:dyDescent="0.3">
      <c r="A3117" s="15">
        <v>36029</v>
      </c>
      <c r="B3117" s="16" t="s">
        <v>1705</v>
      </c>
      <c r="C3117" s="16" t="s">
        <v>2521</v>
      </c>
      <c r="D3117" s="16">
        <v>275</v>
      </c>
      <c r="E3117" s="16">
        <v>70</v>
      </c>
      <c r="F3117" s="16">
        <v>16</v>
      </c>
      <c r="G3117" s="24" t="s">
        <v>2522</v>
      </c>
      <c r="I3117" t="s">
        <v>77</v>
      </c>
      <c r="J3117" t="s">
        <v>1720</v>
      </c>
      <c r="K3117">
        <v>114</v>
      </c>
      <c r="L3117">
        <f>VLOOKUP(K3117,Sheet4!$A$2:$B$73,2,FALSE)</f>
        <v>1180</v>
      </c>
      <c r="M3117" t="s">
        <v>2045</v>
      </c>
      <c r="N3117">
        <f t="shared" si="67"/>
        <v>190</v>
      </c>
      <c r="O3117" t="s">
        <v>2052</v>
      </c>
      <c r="P3117" t="s">
        <v>80</v>
      </c>
      <c r="Q3117" t="s">
        <v>81</v>
      </c>
      <c r="R3117">
        <v>440</v>
      </c>
      <c r="S3117" t="s">
        <v>2643</v>
      </c>
      <c r="T3117" t="s">
        <v>82</v>
      </c>
      <c r="U3117" t="s">
        <v>82</v>
      </c>
      <c r="V3117" t="s">
        <v>2050</v>
      </c>
    </row>
    <row r="3118" spans="1:22" ht="16.5" thickBot="1" x14ac:dyDescent="0.3">
      <c r="A3118" s="15">
        <v>24239</v>
      </c>
      <c r="B3118" s="16" t="s">
        <v>1705</v>
      </c>
      <c r="C3118" s="16" t="s">
        <v>2521</v>
      </c>
      <c r="D3118" s="16">
        <v>255</v>
      </c>
      <c r="E3118" s="16">
        <v>75</v>
      </c>
      <c r="F3118" s="16">
        <v>17</v>
      </c>
      <c r="G3118" s="24" t="s">
        <v>2522</v>
      </c>
      <c r="I3118" t="s">
        <v>77</v>
      </c>
      <c r="J3118" t="s">
        <v>1720</v>
      </c>
      <c r="K3118">
        <v>113</v>
      </c>
      <c r="L3118">
        <f>VLOOKUP(K3118,Sheet4!$A$2:$B$73,2,FALSE)</f>
        <v>1150</v>
      </c>
      <c r="M3118" t="s">
        <v>2045</v>
      </c>
      <c r="N3118">
        <f t="shared" si="67"/>
        <v>190</v>
      </c>
      <c r="O3118" t="s">
        <v>2052</v>
      </c>
      <c r="P3118" t="s">
        <v>80</v>
      </c>
      <c r="Q3118" t="s">
        <v>81</v>
      </c>
      <c r="R3118">
        <v>440</v>
      </c>
      <c r="S3118" t="s">
        <v>2643</v>
      </c>
      <c r="T3118" t="s">
        <v>82</v>
      </c>
      <c r="U3118" t="s">
        <v>82</v>
      </c>
      <c r="V3118" t="s">
        <v>2050</v>
      </c>
    </row>
    <row r="3119" spans="1:22" ht="16.5" thickBot="1" x14ac:dyDescent="0.3">
      <c r="A3119" s="15">
        <v>36429</v>
      </c>
      <c r="B3119" s="16" t="s">
        <v>1705</v>
      </c>
      <c r="C3119" s="16" t="s">
        <v>2525</v>
      </c>
      <c r="D3119" s="16">
        <v>275</v>
      </c>
      <c r="E3119" s="16">
        <v>60</v>
      </c>
      <c r="F3119" s="16">
        <v>20</v>
      </c>
      <c r="G3119" s="24" t="s">
        <v>2526</v>
      </c>
      <c r="I3119" t="s">
        <v>77</v>
      </c>
      <c r="J3119" t="s">
        <v>1719</v>
      </c>
      <c r="K3119">
        <v>114</v>
      </c>
      <c r="L3119">
        <f>VLOOKUP(K3119,Sheet4!$A$2:$B$73,2,FALSE)</f>
        <v>1180</v>
      </c>
      <c r="M3119" t="s">
        <v>78</v>
      </c>
      <c r="N3119">
        <f t="shared" si="67"/>
        <v>180</v>
      </c>
      <c r="O3119" t="s">
        <v>2052</v>
      </c>
      <c r="P3119" t="s">
        <v>80</v>
      </c>
      <c r="Q3119" t="s">
        <v>81</v>
      </c>
      <c r="R3119">
        <v>500</v>
      </c>
      <c r="S3119" t="s">
        <v>2638</v>
      </c>
      <c r="T3119" t="s">
        <v>82</v>
      </c>
      <c r="U3119" t="s">
        <v>82</v>
      </c>
      <c r="V3119" t="s">
        <v>2050</v>
      </c>
    </row>
    <row r="3120" spans="1:22" ht="16.5" thickBot="1" x14ac:dyDescent="0.3">
      <c r="A3120" s="15">
        <v>52728</v>
      </c>
      <c r="B3120" s="16" t="s">
        <v>1705</v>
      </c>
      <c r="C3120" s="16" t="s">
        <v>2553</v>
      </c>
      <c r="D3120" s="16">
        <v>245</v>
      </c>
      <c r="E3120" s="16">
        <v>35</v>
      </c>
      <c r="F3120" s="16">
        <v>20</v>
      </c>
      <c r="G3120" s="24" t="s">
        <v>2554</v>
      </c>
      <c r="I3120" t="s">
        <v>1718</v>
      </c>
      <c r="J3120" t="s">
        <v>1996</v>
      </c>
      <c r="K3120">
        <v>95</v>
      </c>
      <c r="L3120">
        <f>VLOOKUP(K3120,Sheet4!$A$2:$B$73,2,FALSE)</f>
        <v>690</v>
      </c>
      <c r="M3120" t="s">
        <v>2040</v>
      </c>
      <c r="N3120">
        <f t="shared" si="67"/>
        <v>300</v>
      </c>
      <c r="O3120" t="s">
        <v>85</v>
      </c>
      <c r="P3120" t="s">
        <v>2067</v>
      </c>
      <c r="Q3120" t="s">
        <v>80</v>
      </c>
      <c r="R3120">
        <v>220</v>
      </c>
      <c r="S3120" t="s">
        <v>79</v>
      </c>
      <c r="T3120" t="s">
        <v>82</v>
      </c>
      <c r="U3120" t="s">
        <v>82</v>
      </c>
      <c r="V3120" t="s">
        <v>2050</v>
      </c>
    </row>
    <row r="3121" spans="1:22" ht="16.5" thickBot="1" x14ac:dyDescent="0.3">
      <c r="A3121" s="15">
        <v>56400</v>
      </c>
      <c r="B3121" s="16" t="s">
        <v>1705</v>
      </c>
      <c r="C3121" s="16" t="s">
        <v>2519</v>
      </c>
      <c r="D3121" s="16">
        <v>235</v>
      </c>
      <c r="E3121" s="16">
        <v>65</v>
      </c>
      <c r="F3121" s="16">
        <v>17</v>
      </c>
      <c r="G3121" s="24" t="s">
        <v>2520</v>
      </c>
      <c r="I3121" t="s">
        <v>77</v>
      </c>
      <c r="J3121" t="s">
        <v>1996</v>
      </c>
      <c r="K3121">
        <v>104</v>
      </c>
      <c r="L3121">
        <f>VLOOKUP(K3121,Sheet4!$A$2:$B$73,2,FALSE)</f>
        <v>900</v>
      </c>
      <c r="M3121" t="s">
        <v>2043</v>
      </c>
      <c r="N3121">
        <f t="shared" si="67"/>
        <v>270</v>
      </c>
      <c r="O3121" t="s">
        <v>2052</v>
      </c>
      <c r="P3121" t="s">
        <v>2067</v>
      </c>
      <c r="Q3121" t="s">
        <v>80</v>
      </c>
      <c r="R3121">
        <v>220</v>
      </c>
      <c r="S3121" t="s">
        <v>79</v>
      </c>
      <c r="T3121" t="s">
        <v>82</v>
      </c>
      <c r="U3121" t="s">
        <v>82</v>
      </c>
      <c r="V3121" t="s">
        <v>2050</v>
      </c>
    </row>
    <row r="3122" spans="1:22" ht="16.5" thickBot="1" x14ac:dyDescent="0.3">
      <c r="A3122" s="15">
        <v>37073</v>
      </c>
      <c r="B3122" s="16" t="s">
        <v>1711</v>
      </c>
      <c r="C3122" s="16" t="s">
        <v>2598</v>
      </c>
      <c r="D3122" s="16">
        <v>235</v>
      </c>
      <c r="E3122" s="16">
        <v>55</v>
      </c>
      <c r="F3122" s="16">
        <v>17</v>
      </c>
      <c r="G3122" s="24" t="s">
        <v>2599</v>
      </c>
      <c r="I3122" t="s">
        <v>1718</v>
      </c>
      <c r="J3122" t="s">
        <v>1720</v>
      </c>
      <c r="K3122">
        <v>99</v>
      </c>
      <c r="L3122">
        <f>VLOOKUP(K3122,Sheet4!$A$2:$B$73,2,FALSE)</f>
        <v>775</v>
      </c>
      <c r="M3122" t="s">
        <v>2041</v>
      </c>
      <c r="N3122">
        <f t="shared" si="67"/>
        <v>210</v>
      </c>
      <c r="O3122" t="s">
        <v>2052</v>
      </c>
      <c r="P3122" t="s">
        <v>80</v>
      </c>
      <c r="Q3122" t="s">
        <v>81</v>
      </c>
      <c r="R3122">
        <v>660</v>
      </c>
      <c r="S3122" t="s">
        <v>79</v>
      </c>
      <c r="T3122" t="s">
        <v>82</v>
      </c>
      <c r="U3122" t="s">
        <v>82</v>
      </c>
      <c r="V3122" t="s">
        <v>2050</v>
      </c>
    </row>
    <row r="3123" spans="1:22" ht="16.5" thickBot="1" x14ac:dyDescent="0.3">
      <c r="A3123" s="15">
        <v>37108</v>
      </c>
      <c r="B3123" s="16" t="s">
        <v>1705</v>
      </c>
      <c r="C3123" s="16" t="s">
        <v>2519</v>
      </c>
      <c r="D3123" s="16">
        <v>255</v>
      </c>
      <c r="E3123" s="16">
        <v>55</v>
      </c>
      <c r="F3123" s="16">
        <v>18</v>
      </c>
      <c r="G3123" s="24" t="s">
        <v>2520</v>
      </c>
      <c r="I3123" t="s">
        <v>77</v>
      </c>
      <c r="J3123" t="s">
        <v>1996</v>
      </c>
      <c r="K3123">
        <v>105</v>
      </c>
      <c r="L3123">
        <f>VLOOKUP(K3123,Sheet4!$A$2:$B$73,2,FALSE)</f>
        <v>925</v>
      </c>
      <c r="M3123" t="s">
        <v>2043</v>
      </c>
      <c r="N3123">
        <f t="shared" si="67"/>
        <v>270</v>
      </c>
      <c r="O3123" t="s">
        <v>2052</v>
      </c>
      <c r="P3123" t="s">
        <v>2067</v>
      </c>
      <c r="Q3123" t="s">
        <v>80</v>
      </c>
      <c r="R3123">
        <v>220</v>
      </c>
      <c r="S3123" t="s">
        <v>79</v>
      </c>
      <c r="T3123" t="s">
        <v>82</v>
      </c>
      <c r="U3123" t="s">
        <v>82</v>
      </c>
      <c r="V3123" t="s">
        <v>2050</v>
      </c>
    </row>
    <row r="3124" spans="1:22" ht="16.5" thickBot="1" x14ac:dyDescent="0.3">
      <c r="A3124" s="15">
        <v>42557</v>
      </c>
      <c r="B3124" s="16" t="s">
        <v>1706</v>
      </c>
      <c r="C3124" s="16" t="s">
        <v>2456</v>
      </c>
      <c r="D3124" s="16">
        <v>285</v>
      </c>
      <c r="E3124" s="16">
        <v>30</v>
      </c>
      <c r="F3124" s="16">
        <v>20</v>
      </c>
      <c r="G3124" s="24" t="s">
        <v>2423</v>
      </c>
      <c r="H3124" s="9" t="s">
        <v>2611</v>
      </c>
      <c r="I3124" t="s">
        <v>1718</v>
      </c>
      <c r="J3124" t="s">
        <v>1719</v>
      </c>
      <c r="K3124">
        <v>95</v>
      </c>
      <c r="L3124">
        <f>VLOOKUP(K3124,Sheet4!$A$2:$B$73,2,FALSE)</f>
        <v>690</v>
      </c>
      <c r="M3124" t="s">
        <v>2040</v>
      </c>
      <c r="N3124">
        <f t="shared" si="67"/>
        <v>300</v>
      </c>
      <c r="O3124" t="s">
        <v>2052</v>
      </c>
      <c r="P3124" t="s">
        <v>2067</v>
      </c>
      <c r="Q3124" t="s">
        <v>80</v>
      </c>
      <c r="R3124">
        <v>300</v>
      </c>
      <c r="S3124" t="s">
        <v>79</v>
      </c>
      <c r="T3124" t="s">
        <v>82</v>
      </c>
      <c r="U3124" t="s">
        <v>82</v>
      </c>
      <c r="V3124" t="s">
        <v>2050</v>
      </c>
    </row>
    <row r="3125" spans="1:22" ht="16.5" thickBot="1" x14ac:dyDescent="0.3">
      <c r="A3125" s="15"/>
      <c r="G3125" s="24"/>
      <c r="H3125" s="9" t="s">
        <v>2612</v>
      </c>
    </row>
    <row r="3126" spans="1:22" ht="16.5" thickBot="1" x14ac:dyDescent="0.3">
      <c r="A3126" s="15"/>
      <c r="G3126" s="24"/>
      <c r="H3126" s="9" t="s">
        <v>2613</v>
      </c>
    </row>
    <row r="3127" spans="1:22" ht="16.5" thickBot="1" x14ac:dyDescent="0.3">
      <c r="A3127" s="15">
        <v>43428</v>
      </c>
      <c r="B3127" s="16" t="s">
        <v>1705</v>
      </c>
      <c r="C3127" s="16" t="s">
        <v>2531</v>
      </c>
      <c r="D3127" s="16">
        <v>275</v>
      </c>
      <c r="E3127" s="16">
        <v>70</v>
      </c>
      <c r="F3127" s="16">
        <v>16</v>
      </c>
      <c r="G3127" s="24" t="s">
        <v>2532</v>
      </c>
      <c r="I3127" t="s">
        <v>77</v>
      </c>
      <c r="J3127" t="s">
        <v>1719</v>
      </c>
      <c r="K3127">
        <v>114</v>
      </c>
      <c r="L3127">
        <f>VLOOKUP(K3127,Sheet4!$A$2:$B$73,2,FALSE)</f>
        <v>1180</v>
      </c>
      <c r="M3127" t="s">
        <v>78</v>
      </c>
      <c r="N3127">
        <f t="shared" si="67"/>
        <v>180</v>
      </c>
      <c r="O3127" t="s">
        <v>2052</v>
      </c>
      <c r="P3127" t="s">
        <v>80</v>
      </c>
      <c r="Q3127" t="s">
        <v>80</v>
      </c>
      <c r="R3127">
        <v>440</v>
      </c>
      <c r="S3127" t="s">
        <v>79</v>
      </c>
      <c r="T3127" t="s">
        <v>82</v>
      </c>
      <c r="U3127" t="s">
        <v>82</v>
      </c>
      <c r="V3127" t="s">
        <v>2050</v>
      </c>
    </row>
    <row r="3128" spans="1:22" ht="16.5" thickBot="1" x14ac:dyDescent="0.3">
      <c r="A3128" s="15">
        <v>55411</v>
      </c>
      <c r="B3128" s="16" t="s">
        <v>1706</v>
      </c>
      <c r="C3128" s="16" t="s">
        <v>2428</v>
      </c>
      <c r="D3128" s="16">
        <v>245</v>
      </c>
      <c r="E3128" s="16">
        <v>40</v>
      </c>
      <c r="F3128" s="16">
        <v>17</v>
      </c>
      <c r="G3128" s="24" t="s">
        <v>2427</v>
      </c>
      <c r="H3128" s="9" t="s">
        <v>2420</v>
      </c>
      <c r="I3128" t="s">
        <v>1718</v>
      </c>
      <c r="J3128" t="s">
        <v>1996</v>
      </c>
      <c r="K3128">
        <v>91</v>
      </c>
      <c r="L3128">
        <f>VLOOKUP(K3128,Sheet4!$A$2:$B$73,2,FALSE)</f>
        <v>615</v>
      </c>
      <c r="M3128" t="s">
        <v>2043</v>
      </c>
      <c r="N3128">
        <f t="shared" si="67"/>
        <v>270</v>
      </c>
      <c r="O3128" t="s">
        <v>2052</v>
      </c>
      <c r="P3128" t="s">
        <v>2067</v>
      </c>
      <c r="Q3128" t="s">
        <v>80</v>
      </c>
      <c r="R3128">
        <v>340</v>
      </c>
      <c r="S3128" t="s">
        <v>79</v>
      </c>
      <c r="T3128" t="s">
        <v>82</v>
      </c>
      <c r="U3128" t="s">
        <v>82</v>
      </c>
      <c r="V3128" t="s">
        <v>2050</v>
      </c>
    </row>
    <row r="3129" spans="1:22" ht="16.5" thickBot="1" x14ac:dyDescent="0.3">
      <c r="A3129" s="15"/>
      <c r="G3129" s="24"/>
      <c r="H3129" s="9" t="s">
        <v>2421</v>
      </c>
    </row>
    <row r="3130" spans="1:22" ht="16.5" thickBot="1" x14ac:dyDescent="0.3">
      <c r="A3130" s="15"/>
      <c r="G3130" s="24"/>
      <c r="H3130" s="9" t="s">
        <v>2422</v>
      </c>
    </row>
    <row r="3131" spans="1:22" ht="16.5" thickBot="1" x14ac:dyDescent="0.3">
      <c r="A3131" s="15">
        <v>48747</v>
      </c>
      <c r="B3131" s="16" t="s">
        <v>1705</v>
      </c>
      <c r="C3131" s="16" t="s">
        <v>2564</v>
      </c>
      <c r="D3131" s="16">
        <v>295</v>
      </c>
      <c r="E3131" s="16">
        <v>25</v>
      </c>
      <c r="F3131" s="16">
        <v>21</v>
      </c>
      <c r="G3131" s="24" t="s">
        <v>2563</v>
      </c>
      <c r="I3131" t="s">
        <v>1718</v>
      </c>
      <c r="J3131" t="s">
        <v>1996</v>
      </c>
      <c r="K3131">
        <v>96</v>
      </c>
      <c r="L3131">
        <f>VLOOKUP(K3131,Sheet4!$A$2:$B$73,2,FALSE)</f>
        <v>710</v>
      </c>
      <c r="M3131" t="s">
        <v>2040</v>
      </c>
      <c r="N3131">
        <f t="shared" ref="N3131:N3142" si="68">IF(M3131="L",120,IF(M3131="M", 130, IF(M3131="N",140, IF(M3131="P",150,IF(M3131="Q",160,IF(M3131="R",170,IF(M3131="S",180,IF(M3131="T",190,IF(M3131="H",210, IF(M3131="V",240,IF(M3131="W",270,IF(M3131="Y",300,"error"))))))))))))</f>
        <v>300</v>
      </c>
      <c r="O3131" t="s">
        <v>2052</v>
      </c>
      <c r="P3131" t="s">
        <v>2067</v>
      </c>
      <c r="Q3131" t="s">
        <v>80</v>
      </c>
      <c r="R3131">
        <v>300</v>
      </c>
      <c r="S3131" t="s">
        <v>79</v>
      </c>
      <c r="T3131" t="s">
        <v>82</v>
      </c>
      <c r="U3131" t="s">
        <v>82</v>
      </c>
      <c r="V3131" t="s">
        <v>2050</v>
      </c>
    </row>
    <row r="3132" spans="1:22" ht="16.5" thickBot="1" x14ac:dyDescent="0.3">
      <c r="A3132" s="15" t="s">
        <v>1521</v>
      </c>
      <c r="B3132" s="16" t="s">
        <v>1697</v>
      </c>
      <c r="C3132" s="16" t="s">
        <v>1927</v>
      </c>
      <c r="D3132" s="16">
        <v>215</v>
      </c>
      <c r="E3132" s="16">
        <v>60</v>
      </c>
      <c r="F3132" s="16">
        <v>16</v>
      </c>
      <c r="G3132" s="24" t="s">
        <v>2178</v>
      </c>
      <c r="H3132" s="9" t="s">
        <v>2819</v>
      </c>
      <c r="I3132" t="s">
        <v>1718</v>
      </c>
      <c r="J3132" t="s">
        <v>1720</v>
      </c>
      <c r="K3132">
        <v>95</v>
      </c>
      <c r="L3132">
        <f>VLOOKUP(K3132,Sheet4!$A$2:$B$73,2,FALSE)</f>
        <v>690</v>
      </c>
      <c r="M3132" t="s">
        <v>2041</v>
      </c>
      <c r="N3132">
        <f t="shared" si="68"/>
        <v>210</v>
      </c>
      <c r="O3132" t="s">
        <v>2052</v>
      </c>
      <c r="P3132" t="s">
        <v>80</v>
      </c>
      <c r="Q3132" t="s">
        <v>80</v>
      </c>
      <c r="R3132">
        <v>440</v>
      </c>
      <c r="S3132" t="s">
        <v>79</v>
      </c>
      <c r="T3132" t="s">
        <v>82</v>
      </c>
      <c r="U3132" t="s">
        <v>82</v>
      </c>
      <c r="V3132" t="s">
        <v>2050</v>
      </c>
    </row>
    <row r="3133" spans="1:22" ht="16.5" thickBot="1" x14ac:dyDescent="0.3">
      <c r="A3133" s="15"/>
      <c r="G3133" s="24"/>
      <c r="H3133" s="9" t="s">
        <v>2820</v>
      </c>
    </row>
    <row r="3134" spans="1:22" ht="16.5" thickBot="1" x14ac:dyDescent="0.3">
      <c r="A3134" s="15"/>
      <c r="G3134" s="24"/>
      <c r="H3134" s="9" t="s">
        <v>2821</v>
      </c>
    </row>
    <row r="3135" spans="1:22" ht="16.5" thickBot="1" x14ac:dyDescent="0.3">
      <c r="A3135" s="15">
        <v>45982</v>
      </c>
      <c r="B3135" s="16" t="s">
        <v>1706</v>
      </c>
      <c r="C3135" s="16" t="s">
        <v>2461</v>
      </c>
      <c r="D3135" s="16">
        <v>255</v>
      </c>
      <c r="E3135" s="16">
        <v>70</v>
      </c>
      <c r="F3135" s="16">
        <v>15</v>
      </c>
      <c r="G3135" s="24" t="s">
        <v>2435</v>
      </c>
      <c r="H3135" s="9" t="s">
        <v>2635</v>
      </c>
      <c r="I3135" t="s">
        <v>77</v>
      </c>
      <c r="J3135" t="s">
        <v>1719</v>
      </c>
      <c r="K3135">
        <v>108</v>
      </c>
      <c r="L3135">
        <f>VLOOKUP(K3135,Sheet4!$A$2:$B$73,2,FALSE)</f>
        <v>1000</v>
      </c>
      <c r="M3135" t="s">
        <v>78</v>
      </c>
      <c r="N3135">
        <f t="shared" si="68"/>
        <v>180</v>
      </c>
      <c r="O3135" t="s">
        <v>2052</v>
      </c>
      <c r="P3135" t="s">
        <v>80</v>
      </c>
      <c r="Q3135" t="s">
        <v>81</v>
      </c>
      <c r="R3135">
        <v>400</v>
      </c>
      <c r="S3135" t="s">
        <v>2638</v>
      </c>
      <c r="T3135" t="s">
        <v>82</v>
      </c>
      <c r="U3135" t="s">
        <v>82</v>
      </c>
      <c r="V3135" t="s">
        <v>2050</v>
      </c>
    </row>
    <row r="3136" spans="1:22" ht="16.5" thickBot="1" x14ac:dyDescent="0.3">
      <c r="A3136" s="15"/>
      <c r="G3136" s="24"/>
      <c r="H3136" s="9" t="s">
        <v>2636</v>
      </c>
    </row>
    <row r="3137" spans="1:22" ht="16.5" thickBot="1" x14ac:dyDescent="0.3">
      <c r="A3137" s="15"/>
      <c r="G3137" s="24"/>
      <c r="H3137" s="9" t="s">
        <v>2637</v>
      </c>
    </row>
    <row r="3138" spans="1:22" ht="16.5" thickBot="1" x14ac:dyDescent="0.3">
      <c r="A3138" s="15">
        <v>49794</v>
      </c>
      <c r="B3138" s="16" t="s">
        <v>1711</v>
      </c>
      <c r="C3138" s="16" t="s">
        <v>2598</v>
      </c>
      <c r="D3138" s="16">
        <v>205</v>
      </c>
      <c r="E3138" s="16">
        <v>70</v>
      </c>
      <c r="F3138" s="16">
        <v>15</v>
      </c>
      <c r="G3138" s="24" t="s">
        <v>2599</v>
      </c>
      <c r="I3138" t="s">
        <v>1718</v>
      </c>
      <c r="J3138" t="s">
        <v>1720</v>
      </c>
      <c r="K3138">
        <v>95</v>
      </c>
      <c r="L3138">
        <f>VLOOKUP(K3138,Sheet4!$A$2:$B$73,2,FALSE)</f>
        <v>690</v>
      </c>
      <c r="M3138" t="s">
        <v>2045</v>
      </c>
      <c r="N3138">
        <f t="shared" si="68"/>
        <v>190</v>
      </c>
      <c r="O3138" t="s">
        <v>2052</v>
      </c>
      <c r="P3138" t="s">
        <v>80</v>
      </c>
      <c r="Q3138" t="s">
        <v>81</v>
      </c>
      <c r="R3138">
        <v>660</v>
      </c>
      <c r="S3138" t="s">
        <v>79</v>
      </c>
      <c r="T3138" t="s">
        <v>82</v>
      </c>
      <c r="U3138" t="s">
        <v>82</v>
      </c>
      <c r="V3138" t="s">
        <v>2050</v>
      </c>
    </row>
    <row r="3139" spans="1:22" ht="16.5" thickBot="1" x14ac:dyDescent="0.3">
      <c r="A3139" s="15">
        <v>62129</v>
      </c>
      <c r="B3139" s="16" t="s">
        <v>1705</v>
      </c>
      <c r="C3139" s="16" t="s">
        <v>2577</v>
      </c>
      <c r="D3139" s="16">
        <v>235</v>
      </c>
      <c r="E3139" s="16">
        <v>70</v>
      </c>
      <c r="F3139" s="16">
        <v>16</v>
      </c>
      <c r="G3139" s="24" t="s">
        <v>2578</v>
      </c>
      <c r="I3139" t="s">
        <v>77</v>
      </c>
      <c r="J3139" t="s">
        <v>1719</v>
      </c>
      <c r="K3139">
        <v>106</v>
      </c>
      <c r="L3139">
        <f>VLOOKUP(K3139,Sheet4!$A$2:$B$73,2,FALSE)</f>
        <v>950</v>
      </c>
      <c r="M3139" t="s">
        <v>2041</v>
      </c>
      <c r="N3139">
        <f t="shared" si="68"/>
        <v>210</v>
      </c>
      <c r="O3139" t="s">
        <v>2052</v>
      </c>
      <c r="P3139" t="s">
        <v>80</v>
      </c>
      <c r="Q3139" t="s">
        <v>80</v>
      </c>
      <c r="R3139">
        <v>440</v>
      </c>
      <c r="S3139" t="s">
        <v>79</v>
      </c>
      <c r="T3139" t="s">
        <v>2051</v>
      </c>
      <c r="U3139" t="s">
        <v>82</v>
      </c>
      <c r="V3139" t="s">
        <v>2050</v>
      </c>
    </row>
    <row r="3140" spans="1:22" ht="16.5" thickBot="1" x14ac:dyDescent="0.3">
      <c r="A3140" s="15">
        <v>56465</v>
      </c>
      <c r="B3140" s="16" t="s">
        <v>1705</v>
      </c>
      <c r="C3140" s="16" t="s">
        <v>2505</v>
      </c>
      <c r="D3140" s="16">
        <v>265</v>
      </c>
      <c r="E3140" s="16">
        <v>65</v>
      </c>
      <c r="F3140" s="16">
        <v>18</v>
      </c>
      <c r="G3140" s="24" t="s">
        <v>2506</v>
      </c>
      <c r="I3140" t="s">
        <v>77</v>
      </c>
      <c r="J3140" t="s">
        <v>1719</v>
      </c>
      <c r="K3140">
        <v>114</v>
      </c>
      <c r="L3140">
        <f>VLOOKUP(K3140,Sheet4!$A$2:$B$73,2,FALSE)</f>
        <v>1180</v>
      </c>
      <c r="M3140" t="s">
        <v>2045</v>
      </c>
      <c r="N3140">
        <f t="shared" si="68"/>
        <v>190</v>
      </c>
      <c r="O3140" t="s">
        <v>2052</v>
      </c>
      <c r="P3140" t="s">
        <v>80</v>
      </c>
      <c r="Q3140" t="s">
        <v>80</v>
      </c>
      <c r="R3140">
        <v>800</v>
      </c>
      <c r="S3140" t="s">
        <v>79</v>
      </c>
      <c r="T3140" t="s">
        <v>82</v>
      </c>
      <c r="U3140" t="s">
        <v>82</v>
      </c>
      <c r="V3140" t="s">
        <v>2050</v>
      </c>
    </row>
    <row r="3141" spans="1:22" ht="16.5" thickBot="1" x14ac:dyDescent="0.3">
      <c r="A3141" s="15">
        <v>63035</v>
      </c>
      <c r="B3141" s="16" t="s">
        <v>1705</v>
      </c>
      <c r="C3141" s="16" t="s">
        <v>2541</v>
      </c>
      <c r="D3141" s="16">
        <v>255</v>
      </c>
      <c r="E3141" s="16">
        <v>45</v>
      </c>
      <c r="F3141" s="16">
        <v>18</v>
      </c>
      <c r="G3141" s="24" t="s">
        <v>2542</v>
      </c>
      <c r="I3141" t="s">
        <v>1718</v>
      </c>
      <c r="J3141" t="s">
        <v>1719</v>
      </c>
      <c r="K3141">
        <v>99</v>
      </c>
      <c r="L3141">
        <f>VLOOKUP(K3141,Sheet4!$A$2:$B$73,2,FALSE)</f>
        <v>775</v>
      </c>
      <c r="M3141" t="s">
        <v>2043</v>
      </c>
      <c r="N3141">
        <f t="shared" si="68"/>
        <v>270</v>
      </c>
      <c r="O3141" t="s">
        <v>2052</v>
      </c>
      <c r="P3141" t="s">
        <v>2067</v>
      </c>
      <c r="Q3141" t="s">
        <v>80</v>
      </c>
      <c r="R3141">
        <v>300</v>
      </c>
      <c r="S3141" t="s">
        <v>79</v>
      </c>
      <c r="T3141" t="s">
        <v>82</v>
      </c>
      <c r="U3141" t="s">
        <v>82</v>
      </c>
      <c r="V3141" t="s">
        <v>2050</v>
      </c>
    </row>
    <row r="3142" spans="1:22" ht="16.5" thickBot="1" x14ac:dyDescent="0.3">
      <c r="A3142" s="15">
        <v>39679</v>
      </c>
      <c r="B3142" s="16" t="s">
        <v>1706</v>
      </c>
      <c r="C3142" s="16" t="s">
        <v>2428</v>
      </c>
      <c r="D3142" s="16">
        <v>205</v>
      </c>
      <c r="E3142" s="16">
        <v>45</v>
      </c>
      <c r="F3142" s="16">
        <v>16</v>
      </c>
      <c r="G3142" s="24" t="s">
        <v>2427</v>
      </c>
      <c r="H3142" s="9" t="s">
        <v>2420</v>
      </c>
      <c r="I3142" t="s">
        <v>1718</v>
      </c>
      <c r="J3142" t="s">
        <v>1996</v>
      </c>
      <c r="K3142">
        <v>83</v>
      </c>
      <c r="L3142">
        <f>VLOOKUP(K3142,Sheet4!$A$2:$B$73,2,FALSE)</f>
        <v>487</v>
      </c>
      <c r="M3142" t="s">
        <v>2043</v>
      </c>
      <c r="N3142">
        <f t="shared" si="68"/>
        <v>270</v>
      </c>
      <c r="O3142" t="s">
        <v>2052</v>
      </c>
      <c r="P3142" t="s">
        <v>2067</v>
      </c>
      <c r="Q3142" t="s">
        <v>80</v>
      </c>
      <c r="R3142">
        <v>340</v>
      </c>
      <c r="S3142" t="s">
        <v>79</v>
      </c>
      <c r="T3142" t="s">
        <v>82</v>
      </c>
      <c r="U3142" t="s">
        <v>82</v>
      </c>
      <c r="V3142" t="s">
        <v>2050</v>
      </c>
    </row>
    <row r="3143" spans="1:22" ht="16.5" thickBot="1" x14ac:dyDescent="0.3">
      <c r="A3143" s="15"/>
      <c r="G3143" s="24"/>
      <c r="H3143" s="9" t="s">
        <v>2421</v>
      </c>
    </row>
    <row r="3144" spans="1:22" ht="16.5" thickBot="1" x14ac:dyDescent="0.3">
      <c r="A3144" s="15"/>
      <c r="G3144" s="24"/>
      <c r="H3144" s="9" t="s">
        <v>2422</v>
      </c>
    </row>
    <row r="3145" spans="1:22" ht="16.5" thickBot="1" x14ac:dyDescent="0.3">
      <c r="A3145" s="15">
        <v>44299</v>
      </c>
      <c r="B3145" s="16" t="s">
        <v>1706</v>
      </c>
      <c r="C3145" s="16" t="s">
        <v>2459</v>
      </c>
      <c r="D3145" s="16">
        <v>12.5</v>
      </c>
      <c r="E3145" s="16">
        <v>90</v>
      </c>
      <c r="F3145" s="16">
        <v>15</v>
      </c>
      <c r="G3145" s="24" t="s">
        <v>2433</v>
      </c>
      <c r="H3145" s="9" t="s">
        <v>2629</v>
      </c>
      <c r="I3145" t="s">
        <v>77</v>
      </c>
      <c r="J3145" t="s">
        <v>84</v>
      </c>
      <c r="K3145">
        <v>113</v>
      </c>
      <c r="L3145">
        <f>VLOOKUP(K3145,Sheet4!$A$2:$B$73,2,FALSE)</f>
        <v>1150</v>
      </c>
      <c r="M3145" t="s">
        <v>2039</v>
      </c>
      <c r="N3145">
        <f>IF(M3145="L",120,IF(M3145="M", 130, IF(M3145="N",140, IF(M3145="P",150,IF(M3145="Q",160,IF(M3145="R",170,IF(M3145="S",180,IF(M3145="T",190,IF(M3145="H",210, IF(M3145="V",240,IF(M3145="W",270,IF(M3145="Y",300,"error"))))))))))))</f>
        <v>160</v>
      </c>
      <c r="O3145" t="s">
        <v>2054</v>
      </c>
      <c r="P3145" t="s">
        <v>2081</v>
      </c>
      <c r="Q3145" t="s">
        <v>2081</v>
      </c>
      <c r="R3145" t="s">
        <v>2081</v>
      </c>
      <c r="S3145" t="s">
        <v>79</v>
      </c>
      <c r="T3145" t="s">
        <v>82</v>
      </c>
      <c r="U3145" t="s">
        <v>82</v>
      </c>
      <c r="V3145">
        <v>6</v>
      </c>
    </row>
    <row r="3146" spans="1:22" ht="16.5" thickBot="1" x14ac:dyDescent="0.3">
      <c r="A3146" s="15"/>
      <c r="G3146" s="24"/>
      <c r="H3146" s="9" t="s">
        <v>2630</v>
      </c>
    </row>
    <row r="3147" spans="1:22" ht="16.5" thickBot="1" x14ac:dyDescent="0.3">
      <c r="A3147" s="15"/>
      <c r="G3147" s="24"/>
      <c r="H3147" s="9" t="s">
        <v>2631</v>
      </c>
    </row>
    <row r="3148" spans="1:22" ht="16.5" thickBot="1" x14ac:dyDescent="0.3">
      <c r="A3148" s="15">
        <v>82632</v>
      </c>
      <c r="B3148" s="16" t="s">
        <v>1711</v>
      </c>
      <c r="C3148" s="16" t="s">
        <v>2588</v>
      </c>
      <c r="D3148" s="16">
        <v>245</v>
      </c>
      <c r="E3148" s="16">
        <v>70</v>
      </c>
      <c r="F3148" s="16">
        <v>16</v>
      </c>
      <c r="G3148" s="24" t="s">
        <v>2589</v>
      </c>
      <c r="I3148" t="s">
        <v>77</v>
      </c>
      <c r="J3148" t="s">
        <v>1719</v>
      </c>
      <c r="K3148">
        <v>106</v>
      </c>
      <c r="L3148">
        <f>VLOOKUP(K3148,Sheet4!$A$2:$B$73,2,FALSE)</f>
        <v>950</v>
      </c>
      <c r="M3148" t="s">
        <v>78</v>
      </c>
      <c r="N3148">
        <f>IF(M3148="L",120,IF(M3148="M", 130, IF(M3148="N",140, IF(M3148="P",150,IF(M3148="Q",160,IF(M3148="R",170,IF(M3148="S",180,IF(M3148="T",190,IF(M3148="H",210, IF(M3148="V",240,IF(M3148="W",270,IF(M3148="Y",300,"error"))))))))))))</f>
        <v>180</v>
      </c>
      <c r="O3148" t="s">
        <v>2052</v>
      </c>
      <c r="P3148" t="s">
        <v>80</v>
      </c>
      <c r="Q3148" t="s">
        <v>81</v>
      </c>
      <c r="R3148">
        <v>540</v>
      </c>
      <c r="S3148" t="s">
        <v>2638</v>
      </c>
      <c r="T3148" t="s">
        <v>82</v>
      </c>
      <c r="U3148" t="s">
        <v>82</v>
      </c>
      <c r="V3148" t="s">
        <v>2050</v>
      </c>
    </row>
    <row r="3149" spans="1:22" ht="16.5" thickBot="1" x14ac:dyDescent="0.3">
      <c r="A3149" s="15">
        <v>83708</v>
      </c>
      <c r="B3149" s="16" t="s">
        <v>1705</v>
      </c>
      <c r="C3149" s="16" t="s">
        <v>2499</v>
      </c>
      <c r="D3149" s="16">
        <v>205</v>
      </c>
      <c r="E3149" s="16">
        <v>65</v>
      </c>
      <c r="F3149" s="16">
        <v>15</v>
      </c>
      <c r="G3149" s="24" t="s">
        <v>2500</v>
      </c>
      <c r="I3149" t="s">
        <v>77</v>
      </c>
      <c r="J3149" t="s">
        <v>1719</v>
      </c>
      <c r="K3149">
        <v>102</v>
      </c>
      <c r="L3149">
        <f>VLOOKUP(K3149,Sheet4!$A$2:$B$73,2,FALSE)</f>
        <v>850</v>
      </c>
      <c r="M3149" t="s">
        <v>2045</v>
      </c>
      <c r="N3149">
        <f>IF(M3149="L",120,IF(M3149="M", 130, IF(M3149="N",140, IF(M3149="P",150,IF(M3149="Q",160,IF(M3149="R",170,IF(M3149="S",180,IF(M3149="T",190,IF(M3149="H",210, IF(M3149="V",240,IF(M3149="W",270,IF(M3149="Y",300,"error"))))))))))))</f>
        <v>190</v>
      </c>
      <c r="O3149" t="s">
        <v>2054</v>
      </c>
      <c r="P3149" t="s">
        <v>2081</v>
      </c>
      <c r="Q3149" t="s">
        <v>2081</v>
      </c>
      <c r="R3149" t="s">
        <v>2081</v>
      </c>
      <c r="S3149" t="s">
        <v>79</v>
      </c>
      <c r="T3149" t="s">
        <v>82</v>
      </c>
      <c r="U3149" t="s">
        <v>82</v>
      </c>
      <c r="V3149">
        <v>6</v>
      </c>
    </row>
    <row r="3150" spans="1:22" ht="16.5" thickBot="1" x14ac:dyDescent="0.3">
      <c r="A3150" s="15">
        <v>96683</v>
      </c>
      <c r="B3150" s="16" t="s">
        <v>1705</v>
      </c>
      <c r="C3150" s="16" t="s">
        <v>2571</v>
      </c>
      <c r="D3150" s="16">
        <v>255</v>
      </c>
      <c r="E3150" s="16">
        <v>45</v>
      </c>
      <c r="F3150" s="16">
        <v>18</v>
      </c>
      <c r="G3150" s="24" t="s">
        <v>2572</v>
      </c>
      <c r="I3150" t="s">
        <v>1718</v>
      </c>
      <c r="J3150" t="s">
        <v>1719</v>
      </c>
      <c r="K3150">
        <v>99</v>
      </c>
      <c r="L3150">
        <f>VLOOKUP(K3150,Sheet4!$A$2:$B$73,2,FALSE)</f>
        <v>775</v>
      </c>
      <c r="M3150" t="s">
        <v>2040</v>
      </c>
      <c r="N3150">
        <f>IF(M3150="L",120,IF(M3150="M", 130, IF(M3150="N",140, IF(M3150="P",150,IF(M3150="Q",160,IF(M3150="R",170,IF(M3150="S",180,IF(M3150="T",190,IF(M3150="H",210, IF(M3150="V",240,IF(M3150="W",270,IF(M3150="Y",300,"error"))))))))))))</f>
        <v>300</v>
      </c>
      <c r="O3150" t="s">
        <v>2052</v>
      </c>
      <c r="P3150" t="s">
        <v>80</v>
      </c>
      <c r="Q3150" t="s">
        <v>80</v>
      </c>
      <c r="R3150">
        <v>340</v>
      </c>
      <c r="S3150" t="s">
        <v>79</v>
      </c>
      <c r="T3150" t="s">
        <v>82</v>
      </c>
      <c r="U3150" t="s">
        <v>82</v>
      </c>
      <c r="V3150" t="s">
        <v>2050</v>
      </c>
    </row>
    <row r="3151" spans="1:22" ht="16.5" thickBot="1" x14ac:dyDescent="0.3">
      <c r="A3151" s="15">
        <v>82193</v>
      </c>
      <c r="B3151" s="16" t="s">
        <v>1706</v>
      </c>
      <c r="C3151" s="16" t="s">
        <v>2428</v>
      </c>
      <c r="D3151" s="16">
        <v>275</v>
      </c>
      <c r="E3151" s="16">
        <v>40</v>
      </c>
      <c r="F3151" s="16">
        <v>20</v>
      </c>
      <c r="G3151" s="24" t="s">
        <v>2427</v>
      </c>
      <c r="H3151" s="9" t="s">
        <v>2420</v>
      </c>
      <c r="I3151" t="s">
        <v>1718</v>
      </c>
      <c r="J3151" t="s">
        <v>1996</v>
      </c>
      <c r="K3151">
        <v>106</v>
      </c>
      <c r="L3151">
        <f>VLOOKUP(K3151,Sheet4!$A$2:$B$73,2,FALSE)</f>
        <v>950</v>
      </c>
      <c r="M3151" t="s">
        <v>2043</v>
      </c>
      <c r="N3151">
        <f>IF(M3151="L",120,IF(M3151="M", 130, IF(M3151="N",140, IF(M3151="P",150,IF(M3151="Q",160,IF(M3151="R",170,IF(M3151="S",180,IF(M3151="T",190,IF(M3151="H",210, IF(M3151="V",240,IF(M3151="W",270,IF(M3151="Y",300,"error"))))))))))))</f>
        <v>270</v>
      </c>
      <c r="O3151" t="s">
        <v>85</v>
      </c>
      <c r="P3151" t="s">
        <v>2067</v>
      </c>
      <c r="Q3151" t="s">
        <v>80</v>
      </c>
      <c r="R3151">
        <v>340</v>
      </c>
      <c r="S3151" t="s">
        <v>79</v>
      </c>
      <c r="T3151" t="s">
        <v>82</v>
      </c>
      <c r="U3151" t="s">
        <v>82</v>
      </c>
      <c r="V3151" t="s">
        <v>2050</v>
      </c>
    </row>
    <row r="3152" spans="1:22" ht="16.5" thickBot="1" x14ac:dyDescent="0.3">
      <c r="A3152" s="15"/>
      <c r="G3152" s="24"/>
      <c r="H3152" s="9" t="s">
        <v>2421</v>
      </c>
    </row>
    <row r="3153" spans="1:22" ht="16.5" thickBot="1" x14ac:dyDescent="0.3">
      <c r="A3153" s="15"/>
      <c r="G3153" s="24"/>
      <c r="H3153" s="9" t="s">
        <v>2422</v>
      </c>
    </row>
    <row r="3154" spans="1:22" ht="16.5" thickBot="1" x14ac:dyDescent="0.3">
      <c r="A3154" s="15" t="s">
        <v>1522</v>
      </c>
      <c r="B3154" s="16" t="s">
        <v>1710</v>
      </c>
      <c r="C3154" s="16" t="s">
        <v>2605</v>
      </c>
      <c r="D3154" s="16">
        <v>185</v>
      </c>
      <c r="E3154" s="16">
        <v>70</v>
      </c>
      <c r="F3154" s="16">
        <v>13</v>
      </c>
      <c r="G3154" s="24" t="s">
        <v>2602</v>
      </c>
      <c r="I3154" t="s">
        <v>1718</v>
      </c>
      <c r="J3154" t="s">
        <v>1719</v>
      </c>
      <c r="K3154">
        <v>86</v>
      </c>
      <c r="L3154">
        <f>VLOOKUP(K3154,Sheet4!$A$2:$B$73,2,FALSE)</f>
        <v>530</v>
      </c>
      <c r="M3154" t="s">
        <v>2045</v>
      </c>
      <c r="N3154">
        <f t="shared" ref="N3154:N3180" si="69">IF(M3154="L",120,IF(M3154="M", 130, IF(M3154="N",140, IF(M3154="P",150,IF(M3154="Q",160,IF(M3154="R",170,IF(M3154="S",180,IF(M3154="T",190,IF(M3154="H",210, IF(M3154="V",240,IF(M3154="W",270,IF(M3154="Y",300,"error"))))))))))))</f>
        <v>190</v>
      </c>
      <c r="O3154" t="s">
        <v>2052</v>
      </c>
      <c r="P3154" t="s">
        <v>80</v>
      </c>
      <c r="Q3154" t="s">
        <v>81</v>
      </c>
      <c r="R3154">
        <v>600</v>
      </c>
      <c r="S3154" t="s">
        <v>79</v>
      </c>
      <c r="T3154" t="s">
        <v>82</v>
      </c>
      <c r="U3154" t="s">
        <v>82</v>
      </c>
      <c r="V3154" t="s">
        <v>2050</v>
      </c>
    </row>
    <row r="3155" spans="1:22" ht="16.5" thickBot="1" x14ac:dyDescent="0.3">
      <c r="A3155" s="15">
        <v>80098</v>
      </c>
      <c r="B3155" s="16" t="s">
        <v>1705</v>
      </c>
      <c r="C3155" s="16" t="s">
        <v>2565</v>
      </c>
      <c r="D3155" s="16">
        <v>225</v>
      </c>
      <c r="E3155" s="16">
        <v>50</v>
      </c>
      <c r="F3155" s="16">
        <v>16</v>
      </c>
      <c r="G3155" s="24" t="s">
        <v>2566</v>
      </c>
      <c r="I3155" t="s">
        <v>1718</v>
      </c>
      <c r="J3155" t="s">
        <v>1719</v>
      </c>
      <c r="K3155">
        <v>92</v>
      </c>
      <c r="L3155">
        <f>VLOOKUP(K3155,Sheet4!$A$2:$B$73,2,FALSE)</f>
        <v>630</v>
      </c>
      <c r="M3155" t="s">
        <v>2040</v>
      </c>
      <c r="N3155">
        <f t="shared" si="69"/>
        <v>300</v>
      </c>
      <c r="O3155" t="s">
        <v>2052</v>
      </c>
      <c r="P3155" t="s">
        <v>2067</v>
      </c>
      <c r="Q3155" t="s">
        <v>80</v>
      </c>
      <c r="R3155">
        <v>140</v>
      </c>
      <c r="S3155" t="s">
        <v>79</v>
      </c>
      <c r="T3155" t="s">
        <v>82</v>
      </c>
      <c r="U3155" t="s">
        <v>82</v>
      </c>
      <c r="V3155" t="s">
        <v>2050</v>
      </c>
    </row>
    <row r="3156" spans="1:22" ht="16.5" thickBot="1" x14ac:dyDescent="0.3">
      <c r="A3156" s="15" t="s">
        <v>1523</v>
      </c>
      <c r="B3156" s="16" t="s">
        <v>1697</v>
      </c>
      <c r="C3156" s="16" t="s">
        <v>1902</v>
      </c>
      <c r="D3156" s="16">
        <v>245</v>
      </c>
      <c r="E3156" s="16">
        <v>70</v>
      </c>
      <c r="F3156" s="16">
        <v>17</v>
      </c>
      <c r="G3156" s="24" t="s">
        <v>2197</v>
      </c>
      <c r="H3156" s="9" t="s">
        <v>2878</v>
      </c>
      <c r="I3156" t="s">
        <v>77</v>
      </c>
      <c r="J3156" t="s">
        <v>1719</v>
      </c>
      <c r="K3156">
        <v>110</v>
      </c>
      <c r="L3156">
        <f>VLOOKUP(K3156,Sheet4!$A$2:$B$73,2,FALSE)</f>
        <v>1060</v>
      </c>
      <c r="M3156" t="s">
        <v>2045</v>
      </c>
      <c r="N3156">
        <f t="shared" si="69"/>
        <v>190</v>
      </c>
      <c r="O3156" t="s">
        <v>2052</v>
      </c>
      <c r="P3156" t="s">
        <v>80</v>
      </c>
      <c r="Q3156" t="s">
        <v>81</v>
      </c>
      <c r="R3156">
        <v>540</v>
      </c>
      <c r="S3156" t="s">
        <v>2640</v>
      </c>
      <c r="T3156" t="s">
        <v>82</v>
      </c>
      <c r="U3156" t="s">
        <v>82</v>
      </c>
      <c r="V3156">
        <v>4</v>
      </c>
    </row>
    <row r="3157" spans="1:22" ht="16.5" thickBot="1" x14ac:dyDescent="0.3">
      <c r="A3157" s="15"/>
      <c r="G3157" s="24"/>
      <c r="H3157" s="9" t="s">
        <v>2879</v>
      </c>
    </row>
    <row r="3158" spans="1:22" ht="16.5" thickBot="1" x14ac:dyDescent="0.3">
      <c r="A3158" s="15"/>
      <c r="G3158" s="24"/>
      <c r="H3158" s="9" t="s">
        <v>2880</v>
      </c>
    </row>
    <row r="3159" spans="1:22" ht="16.5" thickBot="1" x14ac:dyDescent="0.3">
      <c r="A3159" s="15">
        <v>91991</v>
      </c>
      <c r="B3159" s="16" t="s">
        <v>1705</v>
      </c>
      <c r="C3159" s="16" t="s">
        <v>2517</v>
      </c>
      <c r="D3159" s="16">
        <v>255</v>
      </c>
      <c r="E3159" s="16">
        <v>55</v>
      </c>
      <c r="F3159" s="16">
        <v>18</v>
      </c>
      <c r="G3159" s="24" t="s">
        <v>2518</v>
      </c>
      <c r="I3159" t="s">
        <v>77</v>
      </c>
      <c r="J3159" t="s">
        <v>1996</v>
      </c>
      <c r="K3159">
        <v>109</v>
      </c>
      <c r="L3159">
        <f>VLOOKUP(K3159,Sheet4!$A$2:$B$73,2,FALSE)</f>
        <v>1030</v>
      </c>
      <c r="M3159" t="s">
        <v>2040</v>
      </c>
      <c r="N3159">
        <f t="shared" si="69"/>
        <v>300</v>
      </c>
      <c r="O3159" t="s">
        <v>85</v>
      </c>
      <c r="P3159" t="s">
        <v>2067</v>
      </c>
      <c r="Q3159" t="s">
        <v>80</v>
      </c>
      <c r="R3159">
        <v>220</v>
      </c>
      <c r="S3159" t="s">
        <v>79</v>
      </c>
      <c r="T3159" t="s">
        <v>2051</v>
      </c>
      <c r="U3159" t="s">
        <v>82</v>
      </c>
      <c r="V3159" t="s">
        <v>2050</v>
      </c>
    </row>
    <row r="3160" spans="1:22" ht="16.5" thickBot="1" x14ac:dyDescent="0.3">
      <c r="A3160" s="15" t="s">
        <v>1471</v>
      </c>
      <c r="B3160" s="16" t="s">
        <v>1703</v>
      </c>
      <c r="C3160" s="16" t="s">
        <v>1931</v>
      </c>
      <c r="D3160" s="16">
        <v>265</v>
      </c>
      <c r="E3160" s="16">
        <v>60</v>
      </c>
      <c r="F3160" s="16">
        <v>18</v>
      </c>
      <c r="G3160" s="24" t="s">
        <v>2154</v>
      </c>
      <c r="H3160" s="9" t="s">
        <v>2725</v>
      </c>
      <c r="I3160" t="s">
        <v>77</v>
      </c>
      <c r="J3160" t="s">
        <v>1719</v>
      </c>
      <c r="K3160">
        <v>110</v>
      </c>
      <c r="L3160">
        <f>VLOOKUP(K3160,Sheet4!$A$2:$B$73,2,FALSE)</f>
        <v>1060</v>
      </c>
      <c r="M3160" t="s">
        <v>2041</v>
      </c>
      <c r="N3160">
        <f t="shared" si="69"/>
        <v>210</v>
      </c>
      <c r="O3160" t="s">
        <v>2052</v>
      </c>
      <c r="P3160" t="s">
        <v>81</v>
      </c>
      <c r="Q3160" t="s">
        <v>80</v>
      </c>
      <c r="R3160">
        <v>300</v>
      </c>
      <c r="S3160" t="s">
        <v>79</v>
      </c>
      <c r="T3160" t="s">
        <v>82</v>
      </c>
      <c r="U3160" t="s">
        <v>82</v>
      </c>
      <c r="V3160" t="s">
        <v>2050</v>
      </c>
    </row>
    <row r="3161" spans="1:22" ht="16.5" thickBot="1" x14ac:dyDescent="0.3">
      <c r="A3161" s="15"/>
      <c r="G3161" s="24"/>
      <c r="H3161" s="9" t="s">
        <v>2726</v>
      </c>
    </row>
    <row r="3162" spans="1:22" ht="16.5" thickBot="1" x14ac:dyDescent="0.3">
      <c r="A3162" s="15"/>
      <c r="G3162" s="24"/>
      <c r="H3162" s="9" t="s">
        <v>2727</v>
      </c>
    </row>
    <row r="3163" spans="1:22" ht="16.5" thickBot="1" x14ac:dyDescent="0.3">
      <c r="A3163" s="15" t="s">
        <v>1525</v>
      </c>
      <c r="B3163" s="16" t="s">
        <v>1697</v>
      </c>
      <c r="C3163" s="16" t="s">
        <v>1856</v>
      </c>
      <c r="D3163" s="16">
        <v>215</v>
      </c>
      <c r="E3163" s="16">
        <v>60</v>
      </c>
      <c r="F3163" s="16">
        <v>16</v>
      </c>
      <c r="G3163" s="24" t="s">
        <v>2180</v>
      </c>
      <c r="H3163" s="9" t="s">
        <v>2825</v>
      </c>
      <c r="I3163" t="s">
        <v>1718</v>
      </c>
      <c r="J3163" t="s">
        <v>1720</v>
      </c>
      <c r="K3163">
        <v>95</v>
      </c>
      <c r="L3163">
        <f>VLOOKUP(K3163,Sheet4!$A$2:$B$73,2,FALSE)</f>
        <v>690</v>
      </c>
      <c r="M3163" t="s">
        <v>2045</v>
      </c>
      <c r="N3163">
        <f t="shared" si="69"/>
        <v>190</v>
      </c>
      <c r="O3163" t="s">
        <v>2052</v>
      </c>
      <c r="P3163" t="s">
        <v>80</v>
      </c>
      <c r="Q3163" t="s">
        <v>80</v>
      </c>
      <c r="R3163">
        <v>780</v>
      </c>
      <c r="S3163" t="s">
        <v>79</v>
      </c>
      <c r="T3163" t="s">
        <v>82</v>
      </c>
      <c r="U3163" t="s">
        <v>82</v>
      </c>
      <c r="V3163">
        <v>4</v>
      </c>
    </row>
    <row r="3164" spans="1:22" ht="16.5" thickBot="1" x14ac:dyDescent="0.3">
      <c r="A3164" s="15"/>
      <c r="G3164" s="24"/>
      <c r="H3164" s="9" t="s">
        <v>2826</v>
      </c>
    </row>
    <row r="3165" spans="1:22" ht="16.5" thickBot="1" x14ac:dyDescent="0.3">
      <c r="A3165" s="15"/>
      <c r="G3165" s="24"/>
      <c r="H3165" s="9" t="s">
        <v>2827</v>
      </c>
    </row>
    <row r="3166" spans="1:22" ht="16.5" thickBot="1" x14ac:dyDescent="0.3">
      <c r="A3166" s="15">
        <v>90078</v>
      </c>
      <c r="B3166" s="16" t="s">
        <v>1706</v>
      </c>
      <c r="C3166" s="16" t="s">
        <v>2456</v>
      </c>
      <c r="D3166" s="16">
        <v>205</v>
      </c>
      <c r="E3166" s="16">
        <v>40</v>
      </c>
      <c r="F3166" s="16">
        <v>16</v>
      </c>
      <c r="G3166" s="24" t="s">
        <v>2423</v>
      </c>
      <c r="H3166" s="9" t="s">
        <v>2611</v>
      </c>
      <c r="I3166" t="s">
        <v>1718</v>
      </c>
      <c r="J3166" t="s">
        <v>1719</v>
      </c>
      <c r="K3166">
        <v>83</v>
      </c>
      <c r="L3166">
        <f>VLOOKUP(K3166,Sheet4!$A$2:$B$73,2,FALSE)</f>
        <v>487</v>
      </c>
      <c r="M3166" t="s">
        <v>2043</v>
      </c>
      <c r="N3166">
        <f t="shared" si="69"/>
        <v>270</v>
      </c>
      <c r="O3166" t="s">
        <v>85</v>
      </c>
      <c r="P3166" t="s">
        <v>2067</v>
      </c>
      <c r="Q3166" t="s">
        <v>80</v>
      </c>
      <c r="R3166">
        <v>300</v>
      </c>
      <c r="S3166" t="s">
        <v>79</v>
      </c>
      <c r="T3166" t="s">
        <v>82</v>
      </c>
      <c r="U3166" t="s">
        <v>82</v>
      </c>
      <c r="V3166" t="s">
        <v>2050</v>
      </c>
    </row>
    <row r="3167" spans="1:22" ht="16.5" thickBot="1" x14ac:dyDescent="0.3">
      <c r="A3167" s="15"/>
      <c r="G3167" s="24"/>
      <c r="H3167" s="9" t="s">
        <v>2612</v>
      </c>
    </row>
    <row r="3168" spans="1:22" ht="16.5" thickBot="1" x14ac:dyDescent="0.3">
      <c r="A3168" s="15"/>
      <c r="G3168" s="24"/>
      <c r="H3168" s="9" t="s">
        <v>2613</v>
      </c>
    </row>
    <row r="3169" spans="1:22" ht="16.5" thickBot="1" x14ac:dyDescent="0.3">
      <c r="A3169" s="15">
        <v>93617</v>
      </c>
      <c r="B3169" s="16" t="s">
        <v>1705</v>
      </c>
      <c r="C3169" s="16" t="s">
        <v>2553</v>
      </c>
      <c r="D3169" s="16">
        <v>225</v>
      </c>
      <c r="E3169" s="16">
        <v>40</v>
      </c>
      <c r="F3169" s="16">
        <v>18</v>
      </c>
      <c r="G3169" s="24" t="s">
        <v>2554</v>
      </c>
      <c r="I3169" t="s">
        <v>1718</v>
      </c>
      <c r="J3169" t="s">
        <v>1996</v>
      </c>
      <c r="K3169">
        <v>92</v>
      </c>
      <c r="L3169">
        <f>VLOOKUP(K3169,Sheet4!$A$2:$B$73,2,FALSE)</f>
        <v>630</v>
      </c>
      <c r="M3169" t="s">
        <v>2040</v>
      </c>
      <c r="N3169">
        <f t="shared" si="69"/>
        <v>300</v>
      </c>
      <c r="O3169" t="s">
        <v>85</v>
      </c>
      <c r="P3169" t="s">
        <v>2067</v>
      </c>
      <c r="Q3169" t="s">
        <v>80</v>
      </c>
      <c r="R3169">
        <v>220</v>
      </c>
      <c r="S3169" t="s">
        <v>79</v>
      </c>
      <c r="T3169" t="s">
        <v>82</v>
      </c>
      <c r="U3169" t="s">
        <v>82</v>
      </c>
      <c r="V3169" t="s">
        <v>2050</v>
      </c>
    </row>
    <row r="3170" spans="1:22" ht="16.5" thickBot="1" x14ac:dyDescent="0.3">
      <c r="A3170" s="15" t="s">
        <v>333</v>
      </c>
      <c r="B3170" s="16" t="s">
        <v>1703</v>
      </c>
      <c r="C3170" s="16" t="s">
        <v>1782</v>
      </c>
      <c r="D3170" s="16">
        <v>195</v>
      </c>
      <c r="E3170" s="16">
        <v>60</v>
      </c>
      <c r="F3170" s="16">
        <v>15</v>
      </c>
      <c r="G3170" s="24" t="s">
        <v>2172</v>
      </c>
      <c r="H3170" s="9" t="s">
        <v>2782</v>
      </c>
      <c r="I3170" t="s">
        <v>1718</v>
      </c>
      <c r="J3170" t="s">
        <v>1719</v>
      </c>
      <c r="K3170">
        <v>88</v>
      </c>
      <c r="L3170">
        <f>VLOOKUP(K3170,Sheet4!$A$2:$B$73,2,FALSE)</f>
        <v>560</v>
      </c>
      <c r="M3170" t="s">
        <v>2041</v>
      </c>
      <c r="N3170">
        <f t="shared" si="69"/>
        <v>210</v>
      </c>
      <c r="O3170" t="s">
        <v>2052</v>
      </c>
      <c r="P3170" t="s">
        <v>80</v>
      </c>
      <c r="Q3170" t="s">
        <v>80</v>
      </c>
      <c r="R3170">
        <v>320</v>
      </c>
      <c r="S3170" t="s">
        <v>79</v>
      </c>
      <c r="T3170" t="s">
        <v>82</v>
      </c>
      <c r="U3170" t="s">
        <v>82</v>
      </c>
      <c r="V3170" t="s">
        <v>2050</v>
      </c>
    </row>
    <row r="3171" spans="1:22" ht="16.5" thickBot="1" x14ac:dyDescent="0.3">
      <c r="A3171" s="15"/>
      <c r="G3171" s="24"/>
      <c r="H3171" s="9" t="s">
        <v>2783</v>
      </c>
    </row>
    <row r="3172" spans="1:22" ht="16.5" thickBot="1" x14ac:dyDescent="0.3">
      <c r="A3172" s="15"/>
      <c r="G3172" s="24"/>
      <c r="H3172" s="9" t="s">
        <v>2784</v>
      </c>
    </row>
    <row r="3173" spans="1:22" ht="16.5" thickBot="1" x14ac:dyDescent="0.3">
      <c r="A3173" s="15">
        <v>88309</v>
      </c>
      <c r="B3173" s="16" t="s">
        <v>1706</v>
      </c>
      <c r="C3173" s="16" t="s">
        <v>2456</v>
      </c>
      <c r="D3173" s="16">
        <v>215</v>
      </c>
      <c r="E3173" s="16">
        <v>40</v>
      </c>
      <c r="F3173" s="16">
        <v>18</v>
      </c>
      <c r="G3173" s="24" t="s">
        <v>2423</v>
      </c>
      <c r="H3173" s="9" t="s">
        <v>2611</v>
      </c>
      <c r="I3173" t="s">
        <v>1718</v>
      </c>
      <c r="J3173" t="s">
        <v>1719</v>
      </c>
      <c r="K3173">
        <v>85</v>
      </c>
      <c r="L3173">
        <f>VLOOKUP(K3173,Sheet4!$A$2:$B$73,2,FALSE)</f>
        <v>515</v>
      </c>
      <c r="M3173" t="s">
        <v>2040</v>
      </c>
      <c r="N3173">
        <f t="shared" si="69"/>
        <v>300</v>
      </c>
      <c r="O3173" t="s">
        <v>2052</v>
      </c>
      <c r="P3173" t="s">
        <v>2067</v>
      </c>
      <c r="Q3173" t="s">
        <v>80</v>
      </c>
      <c r="R3173">
        <v>300</v>
      </c>
      <c r="S3173" t="s">
        <v>79</v>
      </c>
      <c r="T3173" t="s">
        <v>82</v>
      </c>
      <c r="U3173" t="s">
        <v>82</v>
      </c>
      <c r="V3173" t="s">
        <v>2050</v>
      </c>
    </row>
    <row r="3174" spans="1:22" ht="16.5" thickBot="1" x14ac:dyDescent="0.3">
      <c r="A3174" s="15"/>
      <c r="G3174" s="24"/>
      <c r="H3174" s="9" t="s">
        <v>2612</v>
      </c>
    </row>
    <row r="3175" spans="1:22" ht="16.5" thickBot="1" x14ac:dyDescent="0.3">
      <c r="A3175" s="15"/>
      <c r="G3175" s="24"/>
      <c r="H3175" s="9" t="s">
        <v>2613</v>
      </c>
    </row>
    <row r="3176" spans="1:22" ht="16.5" thickBot="1" x14ac:dyDescent="0.3">
      <c r="A3176" s="15">
        <v>98835</v>
      </c>
      <c r="B3176" s="16" t="s">
        <v>1705</v>
      </c>
      <c r="C3176" s="16" t="s">
        <v>2531</v>
      </c>
      <c r="D3176" s="16">
        <v>275</v>
      </c>
      <c r="E3176" s="16">
        <v>70</v>
      </c>
      <c r="F3176" s="16">
        <v>16</v>
      </c>
      <c r="G3176" s="24" t="s">
        <v>2532</v>
      </c>
      <c r="I3176" t="s">
        <v>77</v>
      </c>
      <c r="J3176" t="s">
        <v>1719</v>
      </c>
      <c r="K3176">
        <v>114</v>
      </c>
      <c r="L3176">
        <f>VLOOKUP(K3176,Sheet4!$A$2:$B$73,2,FALSE)</f>
        <v>1180</v>
      </c>
      <c r="M3176" t="s">
        <v>2041</v>
      </c>
      <c r="N3176">
        <f t="shared" si="69"/>
        <v>210</v>
      </c>
      <c r="O3176" t="s">
        <v>2052</v>
      </c>
      <c r="P3176" t="s">
        <v>80</v>
      </c>
      <c r="Q3176" t="s">
        <v>80</v>
      </c>
      <c r="R3176">
        <v>440</v>
      </c>
      <c r="S3176" t="s">
        <v>79</v>
      </c>
      <c r="T3176" t="s">
        <v>82</v>
      </c>
      <c r="U3176" t="s">
        <v>82</v>
      </c>
      <c r="V3176" t="s">
        <v>2050</v>
      </c>
    </row>
    <row r="3177" spans="1:22" ht="16.5" thickBot="1" x14ac:dyDescent="0.3">
      <c r="A3177" s="15">
        <v>79613</v>
      </c>
      <c r="B3177" s="16" t="s">
        <v>1706</v>
      </c>
      <c r="C3177" s="16" t="s">
        <v>2456</v>
      </c>
      <c r="D3177" s="16">
        <v>215</v>
      </c>
      <c r="E3177" s="16">
        <v>35</v>
      </c>
      <c r="F3177" s="16">
        <v>18</v>
      </c>
      <c r="G3177" s="24" t="s">
        <v>2423</v>
      </c>
      <c r="H3177" s="9" t="s">
        <v>2611</v>
      </c>
      <c r="I3177" t="s">
        <v>1718</v>
      </c>
      <c r="J3177" t="s">
        <v>1719</v>
      </c>
      <c r="K3177">
        <v>84</v>
      </c>
      <c r="L3177">
        <f>VLOOKUP(K3177,Sheet4!$A$2:$B$73,2,FALSE)</f>
        <v>500</v>
      </c>
      <c r="M3177" t="s">
        <v>2040</v>
      </c>
      <c r="N3177">
        <f t="shared" si="69"/>
        <v>300</v>
      </c>
      <c r="O3177" t="s">
        <v>2052</v>
      </c>
      <c r="P3177" t="s">
        <v>2067</v>
      </c>
      <c r="Q3177" t="s">
        <v>80</v>
      </c>
      <c r="R3177">
        <v>300</v>
      </c>
      <c r="S3177" t="s">
        <v>79</v>
      </c>
      <c r="T3177" t="s">
        <v>82</v>
      </c>
      <c r="U3177" t="s">
        <v>82</v>
      </c>
      <c r="V3177" t="s">
        <v>2050</v>
      </c>
    </row>
    <row r="3178" spans="1:22" ht="16.5" thickBot="1" x14ac:dyDescent="0.3">
      <c r="A3178" s="15"/>
      <c r="G3178" s="24"/>
      <c r="H3178" s="9" t="s">
        <v>2612</v>
      </c>
    </row>
    <row r="3179" spans="1:22" ht="15.75" customHeight="1" thickBot="1" x14ac:dyDescent="0.3">
      <c r="A3179" s="15"/>
      <c r="G3179" s="24"/>
      <c r="H3179" s="9" t="s">
        <v>2613</v>
      </c>
    </row>
    <row r="3180" spans="1:22" ht="16.5" thickBot="1" x14ac:dyDescent="0.3">
      <c r="A3180" s="15">
        <v>97802</v>
      </c>
      <c r="B3180" s="16" t="s">
        <v>1706</v>
      </c>
      <c r="C3180" s="16" t="s">
        <v>2452</v>
      </c>
      <c r="D3180" s="16">
        <v>255</v>
      </c>
      <c r="E3180" s="16">
        <v>50</v>
      </c>
      <c r="F3180" s="16">
        <v>16</v>
      </c>
      <c r="G3180" s="24" t="s">
        <v>2426</v>
      </c>
      <c r="H3180" s="9" t="s">
        <v>2417</v>
      </c>
      <c r="I3180" t="s">
        <v>1718</v>
      </c>
      <c r="J3180" t="s">
        <v>1996</v>
      </c>
      <c r="K3180">
        <v>99</v>
      </c>
      <c r="L3180">
        <f>VLOOKUP(K3180,Sheet4!$A$2:$B$73,2,FALSE)</f>
        <v>775</v>
      </c>
      <c r="M3180" t="s">
        <v>2043</v>
      </c>
      <c r="N3180">
        <f t="shared" si="69"/>
        <v>270</v>
      </c>
      <c r="O3180" t="s">
        <v>2052</v>
      </c>
      <c r="P3180" t="s">
        <v>2067</v>
      </c>
      <c r="Q3180" t="s">
        <v>80</v>
      </c>
      <c r="R3180">
        <v>340</v>
      </c>
      <c r="S3180" t="s">
        <v>79</v>
      </c>
      <c r="T3180" t="s">
        <v>82</v>
      </c>
      <c r="U3180" t="s">
        <v>82</v>
      </c>
      <c r="V3180" t="s">
        <v>2050</v>
      </c>
    </row>
    <row r="3181" spans="1:22" ht="16.5" thickBot="1" x14ac:dyDescent="0.3">
      <c r="A3181" s="15"/>
      <c r="G3181" s="24"/>
      <c r="H3181" s="9" t="s">
        <v>2418</v>
      </c>
    </row>
    <row r="3182" spans="1:22" ht="16.5" thickBot="1" x14ac:dyDescent="0.3">
      <c r="A3182" s="15"/>
      <c r="G3182" s="24"/>
      <c r="H3182" s="9" t="s">
        <v>2419</v>
      </c>
    </row>
    <row r="3183" spans="1:22" ht="16.5" thickBot="1" x14ac:dyDescent="0.3">
      <c r="A3183" s="15" t="s">
        <v>1527</v>
      </c>
      <c r="B3183" s="16" t="s">
        <v>1710</v>
      </c>
      <c r="C3183" s="16" t="s">
        <v>2603</v>
      </c>
      <c r="D3183" s="16">
        <v>195</v>
      </c>
      <c r="E3183" s="16">
        <v>55</v>
      </c>
      <c r="F3183" s="16">
        <v>15</v>
      </c>
      <c r="G3183" s="24" t="s">
        <v>2602</v>
      </c>
      <c r="I3183" t="s">
        <v>1718</v>
      </c>
      <c r="J3183" t="s">
        <v>1719</v>
      </c>
      <c r="K3183">
        <v>85</v>
      </c>
      <c r="L3183">
        <f>VLOOKUP(K3183,Sheet4!$A$2:$B$73,2,FALSE)</f>
        <v>515</v>
      </c>
      <c r="M3183" t="s">
        <v>2041</v>
      </c>
      <c r="N3183">
        <f t="shared" ref="N3183:N3239" si="70">IF(M3183="L",120,IF(M3183="M", 130, IF(M3183="N",140, IF(M3183="P",150,IF(M3183="Q",160,IF(M3183="R",170,IF(M3183="S",180,IF(M3183="T",190,IF(M3183="H",210, IF(M3183="V",240,IF(M3183="W",270,IF(M3183="Y",300,"error"))))))))))))</f>
        <v>210</v>
      </c>
      <c r="O3183" t="s">
        <v>2052</v>
      </c>
      <c r="P3183" t="s">
        <v>80</v>
      </c>
      <c r="Q3183" t="s">
        <v>80</v>
      </c>
      <c r="R3183">
        <v>340</v>
      </c>
      <c r="S3183" t="s">
        <v>79</v>
      </c>
      <c r="T3183" t="s">
        <v>82</v>
      </c>
      <c r="U3183" t="s">
        <v>82</v>
      </c>
      <c r="V3183" t="s">
        <v>2050</v>
      </c>
    </row>
    <row r="3184" spans="1:22" ht="16.5" thickBot="1" x14ac:dyDescent="0.3">
      <c r="A3184" s="15" t="s">
        <v>1107</v>
      </c>
      <c r="B3184" s="16" t="s">
        <v>1703</v>
      </c>
      <c r="C3184" s="16" t="s">
        <v>1920</v>
      </c>
      <c r="D3184" s="16">
        <v>235</v>
      </c>
      <c r="E3184" s="16">
        <v>55</v>
      </c>
      <c r="F3184" s="16">
        <v>17</v>
      </c>
      <c r="G3184" s="24" t="s">
        <v>2148</v>
      </c>
      <c r="H3184" s="9" t="s">
        <v>2710</v>
      </c>
      <c r="I3184" t="s">
        <v>77</v>
      </c>
      <c r="J3184" t="s">
        <v>1996</v>
      </c>
      <c r="K3184">
        <v>99</v>
      </c>
      <c r="L3184">
        <f>VLOOKUP(K3184,Sheet4!$A$2:$B$73,2,FALSE)</f>
        <v>775</v>
      </c>
      <c r="M3184" t="s">
        <v>2042</v>
      </c>
      <c r="N3184">
        <f t="shared" si="70"/>
        <v>240</v>
      </c>
      <c r="O3184" t="s">
        <v>2052</v>
      </c>
      <c r="P3184" t="s">
        <v>80</v>
      </c>
      <c r="Q3184" t="s">
        <v>80</v>
      </c>
      <c r="R3184">
        <v>500</v>
      </c>
      <c r="S3184" t="s">
        <v>79</v>
      </c>
      <c r="T3184" t="s">
        <v>2051</v>
      </c>
      <c r="U3184" t="s">
        <v>82</v>
      </c>
      <c r="V3184" t="s">
        <v>2050</v>
      </c>
    </row>
    <row r="3185" spans="1:22" ht="16.5" thickBot="1" x14ac:dyDescent="0.3">
      <c r="A3185" s="15"/>
      <c r="G3185" s="24"/>
      <c r="H3185" s="9" t="s">
        <v>2711</v>
      </c>
    </row>
    <row r="3186" spans="1:22" ht="16.5" thickBot="1" x14ac:dyDescent="0.3">
      <c r="A3186" s="15"/>
      <c r="G3186" s="24"/>
      <c r="H3186" s="9" t="s">
        <v>2712</v>
      </c>
    </row>
    <row r="3187" spans="1:22" ht="16.5" thickBot="1" x14ac:dyDescent="0.3">
      <c r="A3187" s="15" t="s">
        <v>944</v>
      </c>
      <c r="B3187" s="16" t="s">
        <v>1703</v>
      </c>
      <c r="C3187" s="16" t="s">
        <v>1850</v>
      </c>
      <c r="D3187" s="16">
        <v>225</v>
      </c>
      <c r="E3187" s="16">
        <v>50</v>
      </c>
      <c r="F3187" s="16">
        <v>18</v>
      </c>
      <c r="G3187" s="24" t="s">
        <v>2174</v>
      </c>
      <c r="H3187" s="9" t="s">
        <v>2788</v>
      </c>
      <c r="I3187" t="s">
        <v>1718</v>
      </c>
      <c r="J3187" t="s">
        <v>1719</v>
      </c>
      <c r="K3187">
        <v>95</v>
      </c>
      <c r="L3187">
        <f>VLOOKUP(K3187,Sheet4!$A$2:$B$73,2,FALSE)</f>
        <v>690</v>
      </c>
      <c r="M3187" t="s">
        <v>2043</v>
      </c>
      <c r="N3187">
        <f t="shared" si="70"/>
        <v>270</v>
      </c>
      <c r="O3187" t="s">
        <v>2052</v>
      </c>
      <c r="P3187" t="s">
        <v>80</v>
      </c>
      <c r="Q3187" t="s">
        <v>80</v>
      </c>
      <c r="R3187">
        <v>140</v>
      </c>
      <c r="S3187" t="s">
        <v>79</v>
      </c>
      <c r="T3187" t="s">
        <v>82</v>
      </c>
      <c r="U3187" t="s">
        <v>82</v>
      </c>
      <c r="V3187" t="s">
        <v>2050</v>
      </c>
    </row>
    <row r="3188" spans="1:22" ht="16.5" thickBot="1" x14ac:dyDescent="0.3">
      <c r="A3188" s="15"/>
      <c r="G3188" s="24"/>
      <c r="H3188" s="9" t="s">
        <v>2789</v>
      </c>
    </row>
    <row r="3189" spans="1:22" ht="16.5" thickBot="1" x14ac:dyDescent="0.3">
      <c r="A3189" s="15"/>
      <c r="G3189" s="24"/>
      <c r="H3189" s="9" t="s">
        <v>2790</v>
      </c>
    </row>
    <row r="3190" spans="1:22" ht="16.5" thickBot="1" x14ac:dyDescent="0.3">
      <c r="A3190" s="15" t="s">
        <v>1530</v>
      </c>
      <c r="B3190" s="16" t="s">
        <v>1697</v>
      </c>
      <c r="C3190" s="16" t="s">
        <v>1856</v>
      </c>
      <c r="D3190" s="16">
        <v>235</v>
      </c>
      <c r="E3190" s="16">
        <v>60</v>
      </c>
      <c r="F3190" s="16">
        <v>16</v>
      </c>
      <c r="G3190" s="24" t="s">
        <v>2180</v>
      </c>
      <c r="H3190" s="9" t="s">
        <v>2825</v>
      </c>
      <c r="I3190" t="s">
        <v>1718</v>
      </c>
      <c r="J3190" t="s">
        <v>1720</v>
      </c>
      <c r="K3190">
        <v>100</v>
      </c>
      <c r="L3190">
        <f>VLOOKUP(K3190,Sheet4!$A$2:$B$73,2,FALSE)</f>
        <v>800</v>
      </c>
      <c r="M3190" t="s">
        <v>2045</v>
      </c>
      <c r="N3190">
        <f t="shared" si="70"/>
        <v>190</v>
      </c>
      <c r="O3190" t="s">
        <v>2052</v>
      </c>
      <c r="P3190" t="s">
        <v>80</v>
      </c>
      <c r="Q3190" t="s">
        <v>80</v>
      </c>
      <c r="R3190">
        <v>780</v>
      </c>
      <c r="S3190" t="s">
        <v>79</v>
      </c>
      <c r="T3190" t="s">
        <v>82</v>
      </c>
      <c r="U3190" t="s">
        <v>82</v>
      </c>
      <c r="V3190">
        <v>4</v>
      </c>
    </row>
    <row r="3191" spans="1:22" ht="16.5" thickBot="1" x14ac:dyDescent="0.3">
      <c r="A3191" s="15"/>
      <c r="G3191" s="24"/>
      <c r="H3191" s="9" t="s">
        <v>2826</v>
      </c>
    </row>
    <row r="3192" spans="1:22" ht="16.5" thickBot="1" x14ac:dyDescent="0.3">
      <c r="A3192" s="15"/>
      <c r="G3192" s="24"/>
      <c r="H3192" s="9" t="s">
        <v>2827</v>
      </c>
    </row>
    <row r="3193" spans="1:22" ht="16.5" thickBot="1" x14ac:dyDescent="0.3">
      <c r="A3193" s="15" t="s">
        <v>1469</v>
      </c>
      <c r="B3193" s="16" t="s">
        <v>1703</v>
      </c>
      <c r="C3193" s="16" t="s">
        <v>2092</v>
      </c>
      <c r="D3193" s="16">
        <v>265</v>
      </c>
      <c r="E3193" s="16">
        <v>50</v>
      </c>
      <c r="F3193" s="16">
        <v>20</v>
      </c>
      <c r="G3193" s="24" t="s">
        <v>2147</v>
      </c>
      <c r="H3193" s="9" t="s">
        <v>2707</v>
      </c>
      <c r="I3193" t="s">
        <v>77</v>
      </c>
      <c r="J3193" t="s">
        <v>1719</v>
      </c>
      <c r="K3193">
        <v>106</v>
      </c>
      <c r="L3193">
        <f>VLOOKUP(K3193,Sheet4!$A$2:$B$73,2,FALSE)</f>
        <v>950</v>
      </c>
      <c r="M3193" t="s">
        <v>2042</v>
      </c>
      <c r="N3193">
        <f t="shared" si="70"/>
        <v>240</v>
      </c>
      <c r="O3193" t="s">
        <v>2052</v>
      </c>
      <c r="P3193" t="s">
        <v>80</v>
      </c>
      <c r="Q3193" t="s">
        <v>80</v>
      </c>
      <c r="R3193">
        <v>260</v>
      </c>
      <c r="S3193" t="s">
        <v>79</v>
      </c>
      <c r="T3193" t="s">
        <v>82</v>
      </c>
      <c r="U3193" t="s">
        <v>82</v>
      </c>
      <c r="V3193" t="s">
        <v>2050</v>
      </c>
    </row>
    <row r="3194" spans="1:22" ht="16.5" thickBot="1" x14ac:dyDescent="0.3">
      <c r="A3194" s="15"/>
      <c r="G3194" s="24"/>
      <c r="H3194" s="9" t="s">
        <v>2708</v>
      </c>
    </row>
    <row r="3195" spans="1:22" ht="16.5" thickBot="1" x14ac:dyDescent="0.3">
      <c r="A3195" s="15"/>
      <c r="G3195" s="24"/>
      <c r="H3195" s="9" t="s">
        <v>2709</v>
      </c>
    </row>
    <row r="3196" spans="1:22" ht="16.5" thickBot="1" x14ac:dyDescent="0.3">
      <c r="A3196" s="15" t="s">
        <v>1681</v>
      </c>
      <c r="B3196" s="16" t="s">
        <v>75</v>
      </c>
      <c r="C3196" s="16" t="s">
        <v>1888</v>
      </c>
      <c r="D3196" s="16">
        <v>235</v>
      </c>
      <c r="E3196" s="16">
        <v>65</v>
      </c>
      <c r="F3196" s="16">
        <v>16</v>
      </c>
      <c r="G3196" s="24" t="s">
        <v>2245</v>
      </c>
      <c r="I3196" t="s">
        <v>77</v>
      </c>
      <c r="J3196" t="s">
        <v>1719</v>
      </c>
      <c r="K3196">
        <v>103</v>
      </c>
      <c r="L3196">
        <f>VLOOKUP(K3196,Sheet4!$A$2:$B$73,2,FALSE)</f>
        <v>875</v>
      </c>
      <c r="M3196" t="s">
        <v>2045</v>
      </c>
      <c r="N3196">
        <f t="shared" si="70"/>
        <v>190</v>
      </c>
      <c r="O3196" t="s">
        <v>2052</v>
      </c>
      <c r="P3196" t="s">
        <v>80</v>
      </c>
      <c r="Q3196" t="s">
        <v>81</v>
      </c>
      <c r="R3196">
        <v>620</v>
      </c>
      <c r="S3196" t="s">
        <v>79</v>
      </c>
      <c r="T3196" t="s">
        <v>82</v>
      </c>
      <c r="U3196" t="s">
        <v>82</v>
      </c>
      <c r="V3196" t="s">
        <v>2050</v>
      </c>
    </row>
    <row r="3197" spans="1:22" ht="16.5" thickBot="1" x14ac:dyDescent="0.3">
      <c r="A3197" s="15" t="s">
        <v>1533</v>
      </c>
      <c r="B3197" s="16" t="s">
        <v>1697</v>
      </c>
      <c r="C3197" s="16" t="s">
        <v>1927</v>
      </c>
      <c r="D3197" s="16">
        <v>225</v>
      </c>
      <c r="E3197" s="16">
        <v>60</v>
      </c>
      <c r="F3197" s="16">
        <v>16</v>
      </c>
      <c r="G3197" s="24" t="s">
        <v>2178</v>
      </c>
      <c r="H3197" s="9" t="s">
        <v>2819</v>
      </c>
      <c r="I3197" t="s">
        <v>1718</v>
      </c>
      <c r="J3197" t="s">
        <v>1720</v>
      </c>
      <c r="K3197">
        <v>98</v>
      </c>
      <c r="L3197">
        <f>VLOOKUP(K3197,Sheet4!$A$2:$B$73,2,FALSE)</f>
        <v>750</v>
      </c>
      <c r="M3197" t="s">
        <v>2045</v>
      </c>
      <c r="N3197">
        <f t="shared" si="70"/>
        <v>190</v>
      </c>
      <c r="O3197" t="s">
        <v>2052</v>
      </c>
      <c r="P3197" t="s">
        <v>80</v>
      </c>
      <c r="Q3197" t="s">
        <v>81</v>
      </c>
      <c r="R3197">
        <v>540</v>
      </c>
      <c r="S3197" t="s">
        <v>79</v>
      </c>
      <c r="T3197" t="s">
        <v>82</v>
      </c>
      <c r="U3197" t="s">
        <v>82</v>
      </c>
      <c r="V3197" t="s">
        <v>2050</v>
      </c>
    </row>
    <row r="3198" spans="1:22" ht="16.5" thickBot="1" x14ac:dyDescent="0.3">
      <c r="A3198" s="15"/>
      <c r="G3198" s="24"/>
      <c r="H3198" s="9" t="s">
        <v>2820</v>
      </c>
    </row>
    <row r="3199" spans="1:22" ht="16.5" thickBot="1" x14ac:dyDescent="0.3">
      <c r="A3199" s="15"/>
      <c r="G3199" s="24"/>
      <c r="H3199" s="9" t="s">
        <v>2821</v>
      </c>
    </row>
    <row r="3200" spans="1:22" ht="16.5" thickBot="1" x14ac:dyDescent="0.3">
      <c r="A3200" s="15" t="s">
        <v>1534</v>
      </c>
      <c r="B3200" s="16" t="s">
        <v>1697</v>
      </c>
      <c r="C3200" s="16" t="s">
        <v>2194</v>
      </c>
      <c r="D3200" s="16">
        <v>12.5</v>
      </c>
      <c r="E3200" s="16">
        <v>90</v>
      </c>
      <c r="F3200" s="16">
        <v>17</v>
      </c>
      <c r="G3200" s="24" t="s">
        <v>2205</v>
      </c>
      <c r="H3200" s="9" t="s">
        <v>2864</v>
      </c>
      <c r="I3200" t="s">
        <v>77</v>
      </c>
      <c r="J3200" t="s">
        <v>84</v>
      </c>
      <c r="K3200">
        <v>124</v>
      </c>
      <c r="L3200">
        <f>VLOOKUP(K3200,Sheet4!$A$2:$B$73,2,FALSE)</f>
        <v>1600</v>
      </c>
      <c r="M3200" t="s">
        <v>2046</v>
      </c>
      <c r="N3200">
        <f t="shared" si="70"/>
        <v>150</v>
      </c>
      <c r="O3200" t="s">
        <v>2055</v>
      </c>
      <c r="P3200" t="s">
        <v>2081</v>
      </c>
      <c r="Q3200" t="s">
        <v>2081</v>
      </c>
      <c r="R3200" t="s">
        <v>2081</v>
      </c>
      <c r="S3200" t="s">
        <v>79</v>
      </c>
      <c r="T3200" t="s">
        <v>82</v>
      </c>
      <c r="U3200" t="s">
        <v>82</v>
      </c>
      <c r="V3200">
        <v>8</v>
      </c>
    </row>
    <row r="3201" spans="1:22" ht="16.5" thickBot="1" x14ac:dyDescent="0.3">
      <c r="A3201" s="15"/>
      <c r="G3201" s="24"/>
      <c r="H3201" s="9" t="s">
        <v>2865</v>
      </c>
    </row>
    <row r="3202" spans="1:22" ht="16.5" thickBot="1" x14ac:dyDescent="0.3">
      <c r="A3202" s="15" t="s">
        <v>1535</v>
      </c>
      <c r="B3202" s="16" t="s">
        <v>75</v>
      </c>
      <c r="C3202" s="16" t="s">
        <v>2280</v>
      </c>
      <c r="D3202" s="16">
        <v>255</v>
      </c>
      <c r="E3202" s="16">
        <v>60</v>
      </c>
      <c r="F3202" s="16">
        <v>17</v>
      </c>
      <c r="G3202" s="24" t="s">
        <v>2282</v>
      </c>
      <c r="I3202" t="s">
        <v>77</v>
      </c>
      <c r="J3202" t="s">
        <v>1719</v>
      </c>
      <c r="K3202">
        <v>106</v>
      </c>
      <c r="L3202">
        <f>VLOOKUP(K3202,Sheet4!$A$2:$B$73,2,FALSE)</f>
        <v>950</v>
      </c>
      <c r="M3202" t="s">
        <v>2042</v>
      </c>
      <c r="N3202">
        <f t="shared" si="70"/>
        <v>240</v>
      </c>
      <c r="O3202" t="s">
        <v>2052</v>
      </c>
      <c r="P3202" t="s">
        <v>80</v>
      </c>
      <c r="Q3202" t="s">
        <v>80</v>
      </c>
      <c r="R3202">
        <v>440</v>
      </c>
      <c r="S3202" t="s">
        <v>79</v>
      </c>
      <c r="T3202" t="s">
        <v>82</v>
      </c>
      <c r="U3202" t="s">
        <v>82</v>
      </c>
      <c r="V3202" t="s">
        <v>2050</v>
      </c>
    </row>
    <row r="3203" spans="1:22" ht="16.5" thickBot="1" x14ac:dyDescent="0.3">
      <c r="A3203" s="15" t="s">
        <v>1536</v>
      </c>
      <c r="B3203" s="16" t="s">
        <v>1697</v>
      </c>
      <c r="C3203" s="16" t="s">
        <v>1927</v>
      </c>
      <c r="D3203" s="16">
        <v>225</v>
      </c>
      <c r="E3203" s="16">
        <v>55</v>
      </c>
      <c r="F3203" s="16">
        <v>17</v>
      </c>
      <c r="G3203" s="24" t="s">
        <v>2178</v>
      </c>
      <c r="H3203" s="9" t="s">
        <v>2819</v>
      </c>
      <c r="I3203" t="s">
        <v>1718</v>
      </c>
      <c r="J3203" t="s">
        <v>1720</v>
      </c>
      <c r="K3203">
        <v>97</v>
      </c>
      <c r="L3203">
        <f>VLOOKUP(K3203,Sheet4!$A$2:$B$73,2,FALSE)</f>
        <v>730</v>
      </c>
      <c r="M3203" t="s">
        <v>2041</v>
      </c>
      <c r="N3203">
        <f t="shared" si="70"/>
        <v>210</v>
      </c>
      <c r="O3203" t="s">
        <v>2052</v>
      </c>
      <c r="P3203" t="s">
        <v>80</v>
      </c>
      <c r="Q3203" t="s">
        <v>80</v>
      </c>
      <c r="R3203">
        <v>440</v>
      </c>
      <c r="S3203" t="s">
        <v>79</v>
      </c>
      <c r="T3203" t="s">
        <v>82</v>
      </c>
      <c r="U3203" t="s">
        <v>82</v>
      </c>
      <c r="V3203" t="s">
        <v>2050</v>
      </c>
    </row>
    <row r="3204" spans="1:22" ht="16.5" thickBot="1" x14ac:dyDescent="0.3">
      <c r="A3204" s="15"/>
      <c r="G3204" s="24"/>
      <c r="H3204" s="9" t="s">
        <v>2820</v>
      </c>
    </row>
    <row r="3205" spans="1:22" ht="16.5" thickBot="1" x14ac:dyDescent="0.3">
      <c r="A3205" s="15"/>
      <c r="G3205" s="24"/>
      <c r="H3205" s="9" t="s">
        <v>2821</v>
      </c>
    </row>
    <row r="3206" spans="1:22" ht="16.5" thickBot="1" x14ac:dyDescent="0.3">
      <c r="A3206" s="15" t="s">
        <v>1537</v>
      </c>
      <c r="B3206" s="16" t="s">
        <v>1697</v>
      </c>
      <c r="C3206" s="16" t="s">
        <v>1834</v>
      </c>
      <c r="D3206" s="16">
        <v>265</v>
      </c>
      <c r="E3206" s="16">
        <v>75</v>
      </c>
      <c r="F3206" s="16">
        <v>16</v>
      </c>
      <c r="G3206" s="24" t="s">
        <v>2182</v>
      </c>
      <c r="H3206" s="9" t="s">
        <v>2831</v>
      </c>
      <c r="I3206" t="s">
        <v>77</v>
      </c>
      <c r="J3206" t="s">
        <v>84</v>
      </c>
      <c r="K3206">
        <v>112</v>
      </c>
      <c r="L3206">
        <f>VLOOKUP(K3206,Sheet4!$A$2:$B$73,2,FALSE)</f>
        <v>1120</v>
      </c>
      <c r="M3206" t="s">
        <v>2044</v>
      </c>
      <c r="N3206">
        <f t="shared" si="70"/>
        <v>170</v>
      </c>
      <c r="O3206" t="s">
        <v>2054</v>
      </c>
      <c r="P3206" t="s">
        <v>2081</v>
      </c>
      <c r="Q3206" t="s">
        <v>2081</v>
      </c>
      <c r="R3206" t="s">
        <v>2081</v>
      </c>
      <c r="S3206" t="s">
        <v>2640</v>
      </c>
      <c r="T3206" t="s">
        <v>82</v>
      </c>
      <c r="U3206" t="s">
        <v>82</v>
      </c>
      <c r="V3206">
        <v>6</v>
      </c>
    </row>
    <row r="3207" spans="1:22" ht="16.5" thickBot="1" x14ac:dyDescent="0.3">
      <c r="A3207" s="15"/>
      <c r="G3207" s="24"/>
      <c r="H3207" s="9" t="s">
        <v>2832</v>
      </c>
    </row>
    <row r="3208" spans="1:22" ht="16.5" thickBot="1" x14ac:dyDescent="0.3">
      <c r="A3208" s="15"/>
      <c r="G3208" s="24"/>
      <c r="H3208" s="9" t="s">
        <v>2833</v>
      </c>
    </row>
    <row r="3209" spans="1:22" ht="16.5" thickBot="1" x14ac:dyDescent="0.3">
      <c r="A3209" s="15" t="s">
        <v>1538</v>
      </c>
      <c r="B3209" s="16" t="s">
        <v>75</v>
      </c>
      <c r="C3209" s="16" t="s">
        <v>1786</v>
      </c>
      <c r="D3209" s="16">
        <v>215</v>
      </c>
      <c r="E3209" s="16">
        <v>65</v>
      </c>
      <c r="F3209" s="16">
        <v>16</v>
      </c>
      <c r="G3209" s="24" t="s">
        <v>2242</v>
      </c>
      <c r="I3209" t="s">
        <v>1718</v>
      </c>
      <c r="J3209" t="s">
        <v>1720</v>
      </c>
      <c r="K3209">
        <v>98</v>
      </c>
      <c r="L3209">
        <f>VLOOKUP(K3209,Sheet4!$A$2:$B$73,2,FALSE)</f>
        <v>750</v>
      </c>
      <c r="M3209" t="s">
        <v>2045</v>
      </c>
      <c r="N3209">
        <f t="shared" si="70"/>
        <v>190</v>
      </c>
      <c r="O3209" t="s">
        <v>2052</v>
      </c>
      <c r="P3209" t="s">
        <v>80</v>
      </c>
      <c r="Q3209" t="s">
        <v>81</v>
      </c>
      <c r="R3209">
        <v>740</v>
      </c>
      <c r="S3209" t="s">
        <v>79</v>
      </c>
      <c r="T3209" t="s">
        <v>82</v>
      </c>
      <c r="U3209" t="s">
        <v>82</v>
      </c>
      <c r="V3209" t="s">
        <v>2050</v>
      </c>
    </row>
    <row r="3210" spans="1:22" ht="16.5" thickBot="1" x14ac:dyDescent="0.3">
      <c r="A3210" s="15" t="s">
        <v>1539</v>
      </c>
      <c r="B3210" s="16" t="s">
        <v>1697</v>
      </c>
      <c r="C3210" s="16" t="s">
        <v>1909</v>
      </c>
      <c r="D3210" s="16">
        <v>235</v>
      </c>
      <c r="E3210" s="16">
        <v>75</v>
      </c>
      <c r="F3210" s="16">
        <v>17</v>
      </c>
      <c r="G3210" s="24" t="s">
        <v>2183</v>
      </c>
      <c r="H3210" s="9" t="s">
        <v>2834</v>
      </c>
      <c r="I3210" t="s">
        <v>77</v>
      </c>
      <c r="J3210" t="s">
        <v>84</v>
      </c>
      <c r="K3210">
        <v>109</v>
      </c>
      <c r="L3210">
        <f>VLOOKUP(K3210,Sheet4!$A$2:$B$73,2,FALSE)</f>
        <v>1030</v>
      </c>
      <c r="M3210" t="s">
        <v>2045</v>
      </c>
      <c r="N3210">
        <f t="shared" si="70"/>
        <v>190</v>
      </c>
      <c r="O3210" t="s">
        <v>81</v>
      </c>
      <c r="P3210" t="s">
        <v>2081</v>
      </c>
      <c r="Q3210" t="s">
        <v>2081</v>
      </c>
      <c r="R3210" t="s">
        <v>2081</v>
      </c>
      <c r="S3210" t="s">
        <v>2640</v>
      </c>
      <c r="T3210" t="s">
        <v>82</v>
      </c>
      <c r="U3210" t="s">
        <v>82</v>
      </c>
      <c r="V3210">
        <v>4</v>
      </c>
    </row>
    <row r="3211" spans="1:22" ht="16.5" thickBot="1" x14ac:dyDescent="0.3">
      <c r="A3211" s="15"/>
      <c r="G3211" s="24"/>
      <c r="H3211" s="9" t="s">
        <v>2835</v>
      </c>
    </row>
    <row r="3212" spans="1:22" ht="16.5" thickBot="1" x14ac:dyDescent="0.3">
      <c r="A3212" s="15"/>
      <c r="G3212" s="24"/>
      <c r="H3212" s="9" t="s">
        <v>2836</v>
      </c>
    </row>
    <row r="3213" spans="1:22" ht="16.5" thickBot="1" x14ac:dyDescent="0.3">
      <c r="A3213" s="15" t="s">
        <v>1540</v>
      </c>
      <c r="B3213" s="16" t="s">
        <v>1702</v>
      </c>
      <c r="C3213" s="16" t="s">
        <v>1970</v>
      </c>
      <c r="D3213" s="16">
        <v>245</v>
      </c>
      <c r="E3213" s="16">
        <v>45</v>
      </c>
      <c r="F3213" s="16">
        <v>17</v>
      </c>
      <c r="G3213" s="24" t="s">
        <v>2315</v>
      </c>
      <c r="I3213" t="s">
        <v>1718</v>
      </c>
      <c r="J3213" t="s">
        <v>1719</v>
      </c>
      <c r="K3213">
        <v>95</v>
      </c>
      <c r="L3213">
        <f>VLOOKUP(K3213,Sheet4!$A$2:$B$73,2,FALSE)</f>
        <v>690</v>
      </c>
      <c r="M3213" t="s">
        <v>2043</v>
      </c>
      <c r="N3213">
        <f t="shared" si="70"/>
        <v>270</v>
      </c>
      <c r="O3213" t="s">
        <v>2052</v>
      </c>
      <c r="P3213" t="s">
        <v>2067</v>
      </c>
      <c r="Q3213" t="s">
        <v>80</v>
      </c>
      <c r="R3213">
        <v>400</v>
      </c>
      <c r="S3213" t="s">
        <v>79</v>
      </c>
      <c r="T3213" t="s">
        <v>82</v>
      </c>
      <c r="U3213" t="s">
        <v>82</v>
      </c>
      <c r="V3213" t="s">
        <v>2050</v>
      </c>
    </row>
    <row r="3214" spans="1:22" ht="16.5" thickBot="1" x14ac:dyDescent="0.3">
      <c r="A3214" s="15">
        <v>8115</v>
      </c>
      <c r="B3214" s="16" t="s">
        <v>1705</v>
      </c>
      <c r="C3214" s="16" t="s">
        <v>2525</v>
      </c>
      <c r="D3214" s="16">
        <v>245</v>
      </c>
      <c r="E3214" s="16">
        <v>75</v>
      </c>
      <c r="F3214" s="16">
        <v>16</v>
      </c>
      <c r="G3214" s="24" t="s">
        <v>2526</v>
      </c>
      <c r="I3214" t="s">
        <v>77</v>
      </c>
      <c r="J3214" t="s">
        <v>1719</v>
      </c>
      <c r="K3214" t="s">
        <v>2001</v>
      </c>
      <c r="L3214" t="s">
        <v>2088</v>
      </c>
      <c r="M3214" t="s">
        <v>2044</v>
      </c>
      <c r="N3214">
        <f t="shared" si="70"/>
        <v>170</v>
      </c>
      <c r="O3214" t="s">
        <v>2053</v>
      </c>
      <c r="P3214" t="s">
        <v>2081</v>
      </c>
      <c r="Q3214" t="s">
        <v>2081</v>
      </c>
      <c r="R3214" t="s">
        <v>2081</v>
      </c>
      <c r="S3214" t="s">
        <v>79</v>
      </c>
      <c r="T3214" t="s">
        <v>82</v>
      </c>
      <c r="U3214" t="s">
        <v>82</v>
      </c>
      <c r="V3214">
        <v>10</v>
      </c>
    </row>
    <row r="3215" spans="1:22" ht="16.5" thickBot="1" x14ac:dyDescent="0.3">
      <c r="A3215" s="15" t="s">
        <v>1541</v>
      </c>
      <c r="B3215" s="16" t="s">
        <v>1702</v>
      </c>
      <c r="C3215" s="16" t="s">
        <v>1838</v>
      </c>
      <c r="D3215" s="16">
        <v>225</v>
      </c>
      <c r="E3215" s="16">
        <v>55</v>
      </c>
      <c r="F3215" s="16">
        <v>16</v>
      </c>
      <c r="G3215" s="24" t="s">
        <v>2327</v>
      </c>
      <c r="H3215" s="9" t="s">
        <v>2923</v>
      </c>
      <c r="I3215" t="s">
        <v>1718</v>
      </c>
      <c r="J3215" t="s">
        <v>1996</v>
      </c>
      <c r="K3215">
        <v>95</v>
      </c>
      <c r="L3215">
        <f>VLOOKUP(K3215,Sheet4!$A$2:$B$73,2,FALSE)</f>
        <v>690</v>
      </c>
      <c r="M3215" t="s">
        <v>2040</v>
      </c>
      <c r="N3215">
        <f t="shared" si="70"/>
        <v>300</v>
      </c>
      <c r="O3215" t="s">
        <v>2052</v>
      </c>
      <c r="P3215" t="s">
        <v>80</v>
      </c>
      <c r="Q3215" t="s">
        <v>80</v>
      </c>
      <c r="R3215">
        <v>280</v>
      </c>
      <c r="S3215" t="s">
        <v>79</v>
      </c>
      <c r="T3215" t="s">
        <v>82</v>
      </c>
      <c r="U3215" t="s">
        <v>82</v>
      </c>
      <c r="V3215" t="s">
        <v>2050</v>
      </c>
    </row>
    <row r="3216" spans="1:22" ht="16.5" thickBot="1" x14ac:dyDescent="0.3">
      <c r="A3216" s="15"/>
      <c r="G3216" s="24"/>
      <c r="H3216" s="9" t="s">
        <v>2924</v>
      </c>
    </row>
    <row r="3217" spans="1:22" ht="16.5" thickBot="1" x14ac:dyDescent="0.3">
      <c r="A3217" s="15"/>
      <c r="G3217" s="24"/>
      <c r="H3217" s="9" t="s">
        <v>2925</v>
      </c>
    </row>
    <row r="3218" spans="1:22" ht="16.5" thickBot="1" x14ac:dyDescent="0.3">
      <c r="A3218" s="15" t="s">
        <v>362</v>
      </c>
      <c r="B3218" s="16" t="s">
        <v>75</v>
      </c>
      <c r="C3218" s="16" t="s">
        <v>1936</v>
      </c>
      <c r="D3218" s="16">
        <v>255</v>
      </c>
      <c r="E3218" s="16">
        <v>55</v>
      </c>
      <c r="F3218" s="16">
        <v>19</v>
      </c>
      <c r="G3218" s="24" t="s">
        <v>2302</v>
      </c>
      <c r="I3218" t="s">
        <v>77</v>
      </c>
      <c r="J3218" t="s">
        <v>84</v>
      </c>
      <c r="K3218">
        <v>111</v>
      </c>
      <c r="L3218">
        <f>VLOOKUP(K3218,Sheet4!$A$2:$B$73,2,FALSE)</f>
        <v>1090</v>
      </c>
      <c r="M3218" t="s">
        <v>2042</v>
      </c>
      <c r="N3218">
        <f t="shared" si="70"/>
        <v>240</v>
      </c>
      <c r="O3218" t="s">
        <v>85</v>
      </c>
      <c r="P3218" t="s">
        <v>80</v>
      </c>
      <c r="Q3218" t="s">
        <v>80</v>
      </c>
      <c r="R3218">
        <v>440</v>
      </c>
      <c r="S3218" t="s">
        <v>79</v>
      </c>
      <c r="T3218" t="s">
        <v>2051</v>
      </c>
      <c r="U3218" t="s">
        <v>82</v>
      </c>
      <c r="V3218" t="s">
        <v>2050</v>
      </c>
    </row>
    <row r="3219" spans="1:22" ht="16.5" thickBot="1" x14ac:dyDescent="0.3">
      <c r="A3219" s="15" t="s">
        <v>1543</v>
      </c>
      <c r="B3219" s="16" t="s">
        <v>1702</v>
      </c>
      <c r="C3219" s="16" t="s">
        <v>1774</v>
      </c>
      <c r="D3219" s="16">
        <v>255</v>
      </c>
      <c r="E3219" s="16">
        <v>45</v>
      </c>
      <c r="F3219" s="16">
        <v>18</v>
      </c>
      <c r="G3219" s="24" t="s">
        <v>2313</v>
      </c>
      <c r="H3219" s="9" t="s">
        <v>2901</v>
      </c>
      <c r="I3219" t="s">
        <v>1718</v>
      </c>
      <c r="J3219" t="s">
        <v>1719</v>
      </c>
      <c r="K3219">
        <v>99</v>
      </c>
      <c r="L3219">
        <f>VLOOKUP(K3219,Sheet4!$A$2:$B$73,2,FALSE)</f>
        <v>775</v>
      </c>
      <c r="M3219" t="s">
        <v>2043</v>
      </c>
      <c r="N3219">
        <f t="shared" si="70"/>
        <v>270</v>
      </c>
      <c r="O3219" t="s">
        <v>85</v>
      </c>
      <c r="P3219" t="s">
        <v>80</v>
      </c>
      <c r="Q3219" t="s">
        <v>80</v>
      </c>
      <c r="R3219">
        <v>460</v>
      </c>
      <c r="S3219" t="s">
        <v>79</v>
      </c>
      <c r="T3219" t="s">
        <v>82</v>
      </c>
      <c r="U3219" t="s">
        <v>82</v>
      </c>
      <c r="V3219" t="s">
        <v>2050</v>
      </c>
    </row>
    <row r="3220" spans="1:22" ht="16.5" thickBot="1" x14ac:dyDescent="0.3">
      <c r="A3220" s="15"/>
      <c r="G3220" s="24"/>
      <c r="H3220" s="9" t="s">
        <v>2902</v>
      </c>
    </row>
    <row r="3221" spans="1:22" ht="16.5" thickBot="1" x14ac:dyDescent="0.3">
      <c r="A3221" s="15"/>
      <c r="G3221" s="24"/>
      <c r="H3221" s="9" t="s">
        <v>2903</v>
      </c>
    </row>
    <row r="3222" spans="1:22" ht="16.5" thickBot="1" x14ac:dyDescent="0.3">
      <c r="A3222" s="15" t="s">
        <v>1544</v>
      </c>
      <c r="B3222" s="16" t="s">
        <v>1702</v>
      </c>
      <c r="C3222" s="16" t="s">
        <v>1810</v>
      </c>
      <c r="D3222" s="16">
        <v>275</v>
      </c>
      <c r="E3222" s="16">
        <v>40</v>
      </c>
      <c r="F3222" s="16">
        <v>18</v>
      </c>
      <c r="G3222" s="24" t="s">
        <v>2332</v>
      </c>
      <c r="H3222" s="9" t="s">
        <v>2929</v>
      </c>
      <c r="I3222" t="s">
        <v>1718</v>
      </c>
      <c r="J3222" t="s">
        <v>1996</v>
      </c>
      <c r="K3222">
        <v>99</v>
      </c>
      <c r="L3222">
        <f>VLOOKUP(K3222,Sheet4!$A$2:$B$73,2,FALSE)</f>
        <v>775</v>
      </c>
      <c r="M3222" t="s">
        <v>2040</v>
      </c>
      <c r="N3222">
        <f t="shared" si="70"/>
        <v>300</v>
      </c>
      <c r="O3222" t="s">
        <v>2052</v>
      </c>
      <c r="P3222" t="s">
        <v>2067</v>
      </c>
      <c r="Q3222" t="s">
        <v>80</v>
      </c>
      <c r="R3222">
        <v>240</v>
      </c>
      <c r="S3222" t="s">
        <v>79</v>
      </c>
      <c r="T3222" t="s">
        <v>2051</v>
      </c>
      <c r="U3222" t="s">
        <v>2051</v>
      </c>
      <c r="V3222" t="s">
        <v>2050</v>
      </c>
    </row>
    <row r="3223" spans="1:22" ht="16.5" thickBot="1" x14ac:dyDescent="0.3">
      <c r="A3223" s="15"/>
      <c r="G3223" s="24"/>
      <c r="H3223" s="9" t="s">
        <v>2930</v>
      </c>
    </row>
    <row r="3224" spans="1:22" ht="16.5" thickBot="1" x14ac:dyDescent="0.3">
      <c r="A3224" s="15"/>
      <c r="G3224" s="24"/>
      <c r="H3224" s="9" t="s">
        <v>2931</v>
      </c>
    </row>
    <row r="3225" spans="1:22" ht="16.5" thickBot="1" x14ac:dyDescent="0.3">
      <c r="A3225" s="15" t="s">
        <v>1545</v>
      </c>
      <c r="B3225" s="16" t="s">
        <v>1702</v>
      </c>
      <c r="C3225" s="16" t="s">
        <v>1764</v>
      </c>
      <c r="D3225" s="16">
        <v>225</v>
      </c>
      <c r="E3225" s="16">
        <v>45</v>
      </c>
      <c r="F3225" s="16">
        <v>17</v>
      </c>
      <c r="G3225" s="24" t="s">
        <v>2336</v>
      </c>
      <c r="H3225" s="9" t="s">
        <v>2939</v>
      </c>
      <c r="I3225" t="s">
        <v>1718</v>
      </c>
      <c r="J3225" t="s">
        <v>1996</v>
      </c>
      <c r="K3225">
        <v>91</v>
      </c>
      <c r="L3225">
        <f>VLOOKUP(K3225,Sheet4!$A$2:$B$73,2,FALSE)</f>
        <v>615</v>
      </c>
      <c r="M3225" t="s">
        <v>2043</v>
      </c>
      <c r="N3225">
        <f t="shared" si="70"/>
        <v>270</v>
      </c>
      <c r="O3225" t="s">
        <v>2052</v>
      </c>
      <c r="P3225" t="s">
        <v>2067</v>
      </c>
      <c r="Q3225" t="s">
        <v>80</v>
      </c>
      <c r="R3225">
        <v>240</v>
      </c>
      <c r="S3225" t="s">
        <v>79</v>
      </c>
      <c r="T3225" t="s">
        <v>82</v>
      </c>
      <c r="U3225" t="s">
        <v>82</v>
      </c>
      <c r="V3225" t="s">
        <v>2050</v>
      </c>
    </row>
    <row r="3226" spans="1:22" ht="16.5" thickBot="1" x14ac:dyDescent="0.3">
      <c r="A3226" s="15"/>
      <c r="G3226" s="24"/>
      <c r="H3226" s="9" t="s">
        <v>2940</v>
      </c>
    </row>
    <row r="3227" spans="1:22" ht="16.5" thickBot="1" x14ac:dyDescent="0.3">
      <c r="A3227" s="15"/>
      <c r="G3227" s="24"/>
      <c r="H3227" s="9" t="s">
        <v>2941</v>
      </c>
    </row>
    <row r="3228" spans="1:22" ht="16.5" thickBot="1" x14ac:dyDescent="0.3">
      <c r="A3228" s="15" t="s">
        <v>917</v>
      </c>
      <c r="B3228" s="16" t="s">
        <v>75</v>
      </c>
      <c r="C3228" s="16" t="s">
        <v>2278</v>
      </c>
      <c r="D3228" s="16">
        <v>195</v>
      </c>
      <c r="E3228" s="16">
        <v>60</v>
      </c>
      <c r="F3228" s="16">
        <v>15</v>
      </c>
      <c r="G3228" s="24" t="s">
        <v>2275</v>
      </c>
      <c r="I3228" t="s">
        <v>1718</v>
      </c>
      <c r="J3228" t="s">
        <v>1719</v>
      </c>
      <c r="K3228">
        <v>88</v>
      </c>
      <c r="L3228">
        <f>VLOOKUP(K3228,Sheet4!$A$2:$B$73,2,FALSE)</f>
        <v>560</v>
      </c>
      <c r="M3228" t="s">
        <v>2041</v>
      </c>
      <c r="N3228">
        <f t="shared" si="70"/>
        <v>210</v>
      </c>
      <c r="O3228" t="s">
        <v>2052</v>
      </c>
      <c r="P3228" t="s">
        <v>80</v>
      </c>
      <c r="Q3228" t="s">
        <v>80</v>
      </c>
      <c r="R3228">
        <v>340</v>
      </c>
      <c r="S3228" t="s">
        <v>79</v>
      </c>
      <c r="T3228" t="s">
        <v>82</v>
      </c>
      <c r="U3228" t="s">
        <v>82</v>
      </c>
      <c r="V3228" t="s">
        <v>2050</v>
      </c>
    </row>
    <row r="3229" spans="1:22" ht="16.5" thickBot="1" x14ac:dyDescent="0.3">
      <c r="A3229" s="15" t="s">
        <v>1688</v>
      </c>
      <c r="B3229" s="16" t="s">
        <v>75</v>
      </c>
      <c r="C3229" s="16" t="s">
        <v>1904</v>
      </c>
      <c r="D3229" s="16">
        <v>255</v>
      </c>
      <c r="E3229" s="16">
        <v>65</v>
      </c>
      <c r="F3229" s="16">
        <v>18</v>
      </c>
      <c r="G3229" s="24" t="s">
        <v>2244</v>
      </c>
      <c r="I3229" t="s">
        <v>77</v>
      </c>
      <c r="J3229" t="s">
        <v>1719</v>
      </c>
      <c r="K3229">
        <v>109</v>
      </c>
      <c r="L3229">
        <f>VLOOKUP(K3229,Sheet4!$A$2:$B$73,2,FALSE)</f>
        <v>1030</v>
      </c>
      <c r="M3229" t="s">
        <v>2045</v>
      </c>
      <c r="N3229">
        <f t="shared" si="70"/>
        <v>190</v>
      </c>
      <c r="O3229" t="s">
        <v>2052</v>
      </c>
      <c r="P3229" t="s">
        <v>80</v>
      </c>
      <c r="Q3229" t="s">
        <v>81</v>
      </c>
      <c r="R3229">
        <v>740</v>
      </c>
      <c r="S3229" t="s">
        <v>79</v>
      </c>
      <c r="T3229" t="s">
        <v>82</v>
      </c>
      <c r="U3229" t="s">
        <v>82</v>
      </c>
      <c r="V3229" t="s">
        <v>2050</v>
      </c>
    </row>
    <row r="3230" spans="1:22" ht="16.5" thickBot="1" x14ac:dyDescent="0.3">
      <c r="A3230" s="15" t="s">
        <v>1548</v>
      </c>
      <c r="B3230" s="16" t="s">
        <v>1701</v>
      </c>
      <c r="C3230" s="16" t="s">
        <v>1971</v>
      </c>
      <c r="D3230" s="16">
        <v>175</v>
      </c>
      <c r="E3230" s="16">
        <v>65</v>
      </c>
      <c r="F3230" s="16">
        <v>14</v>
      </c>
      <c r="G3230" s="24" t="s">
        <v>2346</v>
      </c>
      <c r="I3230" t="s">
        <v>1718</v>
      </c>
      <c r="J3230" t="s">
        <v>1719</v>
      </c>
      <c r="K3230">
        <v>82</v>
      </c>
      <c r="L3230">
        <f>VLOOKUP(K3230,Sheet4!$A$2:$B$73,2,FALSE)</f>
        <v>475</v>
      </c>
      <c r="M3230" t="s">
        <v>2045</v>
      </c>
      <c r="N3230">
        <f t="shared" si="70"/>
        <v>190</v>
      </c>
      <c r="O3230" t="s">
        <v>2052</v>
      </c>
      <c r="P3230" t="s">
        <v>81</v>
      </c>
      <c r="Q3230" t="s">
        <v>81</v>
      </c>
      <c r="R3230">
        <v>440</v>
      </c>
      <c r="S3230" t="s">
        <v>79</v>
      </c>
      <c r="T3230" t="s">
        <v>82</v>
      </c>
      <c r="U3230" t="s">
        <v>82</v>
      </c>
      <c r="V3230" t="s">
        <v>2050</v>
      </c>
    </row>
    <row r="3231" spans="1:22" ht="16.5" thickBot="1" x14ac:dyDescent="0.3">
      <c r="A3231" s="15" t="s">
        <v>1549</v>
      </c>
      <c r="B3231" s="16" t="s">
        <v>1700</v>
      </c>
      <c r="C3231" s="16" t="s">
        <v>2217</v>
      </c>
      <c r="D3231" s="16">
        <v>215</v>
      </c>
      <c r="E3231" s="16">
        <v>45</v>
      </c>
      <c r="F3231" s="16">
        <v>17</v>
      </c>
      <c r="G3231" s="24" t="s">
        <v>2218</v>
      </c>
      <c r="I3231" t="s">
        <v>1718</v>
      </c>
      <c r="J3231" t="s">
        <v>1995</v>
      </c>
      <c r="K3231">
        <v>91</v>
      </c>
      <c r="L3231">
        <f>VLOOKUP(K3231,Sheet4!$A$2:$B$73,2,FALSE)</f>
        <v>615</v>
      </c>
      <c r="M3231" t="s">
        <v>2042</v>
      </c>
      <c r="N3231">
        <f t="shared" si="70"/>
        <v>240</v>
      </c>
      <c r="O3231" t="s">
        <v>85</v>
      </c>
      <c r="P3231" t="s">
        <v>80</v>
      </c>
      <c r="Q3231" t="s">
        <v>80</v>
      </c>
      <c r="R3231">
        <v>700</v>
      </c>
      <c r="S3231" t="s">
        <v>79</v>
      </c>
      <c r="T3231" t="s">
        <v>82</v>
      </c>
      <c r="U3231" t="s">
        <v>82</v>
      </c>
      <c r="V3231" t="s">
        <v>2050</v>
      </c>
    </row>
    <row r="3232" spans="1:22" ht="16.5" thickBot="1" x14ac:dyDescent="0.3">
      <c r="A3232" s="15" t="s">
        <v>104</v>
      </c>
      <c r="B3232" s="16" t="s">
        <v>75</v>
      </c>
      <c r="C3232" s="16" t="s">
        <v>1972</v>
      </c>
      <c r="D3232" s="16">
        <v>265</v>
      </c>
      <c r="E3232" s="16">
        <v>75</v>
      </c>
      <c r="F3232" s="16">
        <v>16</v>
      </c>
      <c r="G3232" s="24" t="s">
        <v>2310</v>
      </c>
      <c r="I3232" t="s">
        <v>77</v>
      </c>
      <c r="J3232" t="s">
        <v>84</v>
      </c>
      <c r="K3232">
        <v>112</v>
      </c>
      <c r="L3232">
        <f>VLOOKUP(K3232,Sheet4!$A$2:$B$73,2,FALSE)</f>
        <v>1120</v>
      </c>
      <c r="M3232" t="s">
        <v>2039</v>
      </c>
      <c r="N3232">
        <f t="shared" si="70"/>
        <v>160</v>
      </c>
      <c r="O3232" t="s">
        <v>2054</v>
      </c>
      <c r="P3232" t="s">
        <v>2081</v>
      </c>
      <c r="Q3232" t="s">
        <v>2081</v>
      </c>
      <c r="R3232" t="s">
        <v>2081</v>
      </c>
      <c r="S3232" t="s">
        <v>79</v>
      </c>
      <c r="T3232" t="s">
        <v>82</v>
      </c>
      <c r="U3232" t="s">
        <v>82</v>
      </c>
      <c r="V3232">
        <v>6</v>
      </c>
    </row>
    <row r="3233" spans="1:22" ht="16.5" thickBot="1" x14ac:dyDescent="0.3">
      <c r="A3233" s="15" t="s">
        <v>587</v>
      </c>
      <c r="B3233" s="16" t="s">
        <v>75</v>
      </c>
      <c r="C3233" s="16" t="s">
        <v>1795</v>
      </c>
      <c r="D3233" s="16">
        <v>265</v>
      </c>
      <c r="E3233" s="16">
        <v>60</v>
      </c>
      <c r="F3233" s="16">
        <v>20</v>
      </c>
      <c r="G3233" s="24" t="s">
        <v>2295</v>
      </c>
      <c r="I3233" t="s">
        <v>77</v>
      </c>
      <c r="J3233" t="s">
        <v>84</v>
      </c>
      <c r="K3233" t="s">
        <v>1999</v>
      </c>
      <c r="L3233" t="s">
        <v>2089</v>
      </c>
      <c r="M3233" t="s">
        <v>2044</v>
      </c>
      <c r="N3233">
        <f t="shared" si="70"/>
        <v>170</v>
      </c>
      <c r="O3233" t="s">
        <v>2053</v>
      </c>
      <c r="P3233" t="s">
        <v>2081</v>
      </c>
      <c r="Q3233" t="s">
        <v>2081</v>
      </c>
      <c r="R3233" t="s">
        <v>2081</v>
      </c>
      <c r="S3233" t="s">
        <v>79</v>
      </c>
      <c r="T3233" t="s">
        <v>82</v>
      </c>
      <c r="U3233" t="s">
        <v>82</v>
      </c>
      <c r="V3233">
        <v>10</v>
      </c>
    </row>
    <row r="3234" spans="1:22" ht="16.5" thickBot="1" x14ac:dyDescent="0.3">
      <c r="A3234" s="15" t="s">
        <v>1553</v>
      </c>
      <c r="B3234" s="16" t="s">
        <v>75</v>
      </c>
      <c r="C3234" s="16" t="s">
        <v>1836</v>
      </c>
      <c r="D3234" s="16">
        <v>205</v>
      </c>
      <c r="E3234" s="16">
        <v>45</v>
      </c>
      <c r="F3234" s="16">
        <v>17</v>
      </c>
      <c r="G3234" s="24" t="s">
        <v>2273</v>
      </c>
      <c r="I3234" t="s">
        <v>1718</v>
      </c>
      <c r="J3234" t="s">
        <v>1996</v>
      </c>
      <c r="K3234">
        <v>88</v>
      </c>
      <c r="L3234">
        <f>VLOOKUP(K3234,Sheet4!$A$2:$B$73,2,FALSE)</f>
        <v>560</v>
      </c>
      <c r="M3234" t="s">
        <v>2042</v>
      </c>
      <c r="N3234">
        <f t="shared" si="70"/>
        <v>240</v>
      </c>
      <c r="O3234" t="s">
        <v>85</v>
      </c>
      <c r="P3234" t="s">
        <v>80</v>
      </c>
      <c r="Q3234" t="s">
        <v>80</v>
      </c>
      <c r="R3234">
        <v>560</v>
      </c>
      <c r="S3234" t="s">
        <v>79</v>
      </c>
      <c r="T3234" t="s">
        <v>82</v>
      </c>
      <c r="U3234" t="s">
        <v>82</v>
      </c>
      <c r="V3234" t="s">
        <v>2050</v>
      </c>
    </row>
    <row r="3235" spans="1:22" ht="16.5" thickBot="1" x14ac:dyDescent="0.3">
      <c r="A3235" s="15" t="s">
        <v>1554</v>
      </c>
      <c r="B3235" s="16" t="s">
        <v>1717</v>
      </c>
      <c r="C3235" s="16" t="s">
        <v>1973</v>
      </c>
      <c r="D3235" s="16">
        <v>215</v>
      </c>
      <c r="E3235" s="16">
        <v>40</v>
      </c>
      <c r="F3235" s="16">
        <v>17</v>
      </c>
      <c r="G3235" s="24" t="s">
        <v>2394</v>
      </c>
      <c r="I3235" t="s">
        <v>1718</v>
      </c>
      <c r="J3235" t="s">
        <v>1719</v>
      </c>
      <c r="K3235">
        <v>83</v>
      </c>
      <c r="L3235">
        <f>VLOOKUP(K3235,Sheet4!$A$2:$B$73,2,FALSE)</f>
        <v>487</v>
      </c>
      <c r="M3235" t="s">
        <v>2043</v>
      </c>
      <c r="N3235">
        <f t="shared" si="70"/>
        <v>270</v>
      </c>
      <c r="O3235" t="s">
        <v>2052</v>
      </c>
      <c r="P3235" t="s">
        <v>2067</v>
      </c>
      <c r="Q3235" t="s">
        <v>80</v>
      </c>
      <c r="R3235">
        <v>280</v>
      </c>
      <c r="S3235" t="s">
        <v>79</v>
      </c>
      <c r="T3235" t="s">
        <v>82</v>
      </c>
      <c r="U3235" t="s">
        <v>82</v>
      </c>
      <c r="V3235" t="s">
        <v>2050</v>
      </c>
    </row>
    <row r="3236" spans="1:22" ht="16.5" thickBot="1" x14ac:dyDescent="0.3">
      <c r="A3236" s="15" t="s">
        <v>1630</v>
      </c>
      <c r="B3236" s="16" t="s">
        <v>75</v>
      </c>
      <c r="C3236" s="16" t="s">
        <v>1922</v>
      </c>
      <c r="D3236" s="16">
        <v>225</v>
      </c>
      <c r="E3236" s="16">
        <v>50</v>
      </c>
      <c r="F3236" s="16">
        <v>17</v>
      </c>
      <c r="G3236" s="24" t="s">
        <v>2248</v>
      </c>
      <c r="I3236" t="s">
        <v>1718</v>
      </c>
      <c r="J3236" t="s">
        <v>1719</v>
      </c>
      <c r="K3236">
        <v>94</v>
      </c>
      <c r="L3236">
        <f>VLOOKUP(K3236,Sheet4!$A$2:$B$73,2,FALSE)</f>
        <v>670</v>
      </c>
      <c r="M3236" t="s">
        <v>2042</v>
      </c>
      <c r="N3236">
        <f t="shared" si="70"/>
        <v>240</v>
      </c>
      <c r="O3236" t="s">
        <v>2052</v>
      </c>
      <c r="P3236" t="s">
        <v>80</v>
      </c>
      <c r="Q3236" t="s">
        <v>81</v>
      </c>
      <c r="R3236">
        <v>740</v>
      </c>
      <c r="S3236" t="s">
        <v>79</v>
      </c>
      <c r="T3236" t="s">
        <v>82</v>
      </c>
      <c r="U3236" t="s">
        <v>82</v>
      </c>
      <c r="V3236" t="s">
        <v>2050</v>
      </c>
    </row>
    <row r="3237" spans="1:22" ht="16.5" thickBot="1" x14ac:dyDescent="0.3">
      <c r="A3237" s="15" t="s">
        <v>1695</v>
      </c>
      <c r="B3237" s="16" t="s">
        <v>75</v>
      </c>
      <c r="C3237" s="16" t="s">
        <v>1887</v>
      </c>
      <c r="D3237" s="16">
        <v>265</v>
      </c>
      <c r="E3237" s="16">
        <v>70</v>
      </c>
      <c r="F3237" s="16">
        <v>16</v>
      </c>
      <c r="G3237" s="24" t="s">
        <v>2243</v>
      </c>
      <c r="I3237" t="s">
        <v>77</v>
      </c>
      <c r="J3237" t="s">
        <v>1719</v>
      </c>
      <c r="K3237">
        <v>112</v>
      </c>
      <c r="L3237">
        <f>VLOOKUP(K3237,Sheet4!$A$2:$B$73,2,FALSE)</f>
        <v>1120</v>
      </c>
      <c r="M3237" t="s">
        <v>2045</v>
      </c>
      <c r="N3237">
        <f t="shared" si="70"/>
        <v>190</v>
      </c>
      <c r="O3237" t="s">
        <v>2052</v>
      </c>
      <c r="P3237" t="s">
        <v>80</v>
      </c>
      <c r="Q3237" t="s">
        <v>81</v>
      </c>
      <c r="R3237">
        <v>600</v>
      </c>
      <c r="S3237" t="s">
        <v>79</v>
      </c>
      <c r="T3237" t="s">
        <v>82</v>
      </c>
      <c r="U3237" t="s">
        <v>82</v>
      </c>
      <c r="V3237" t="s">
        <v>2050</v>
      </c>
    </row>
    <row r="3238" spans="1:22" ht="16.5" thickBot="1" x14ac:dyDescent="0.3">
      <c r="A3238" s="15" t="s">
        <v>1557</v>
      </c>
      <c r="B3238" s="16" t="s">
        <v>1698</v>
      </c>
      <c r="C3238" s="16" t="s">
        <v>1974</v>
      </c>
      <c r="D3238" s="16">
        <v>225</v>
      </c>
      <c r="E3238" s="16">
        <v>60</v>
      </c>
      <c r="F3238" s="16">
        <v>16</v>
      </c>
      <c r="G3238" s="24" t="s">
        <v>2364</v>
      </c>
      <c r="I3238" t="s">
        <v>1718</v>
      </c>
      <c r="J3238" t="s">
        <v>1719</v>
      </c>
      <c r="K3238">
        <v>98</v>
      </c>
      <c r="L3238">
        <f>VLOOKUP(K3238,Sheet4!$A$2:$B$73,2,FALSE)</f>
        <v>750</v>
      </c>
      <c r="M3238" t="s">
        <v>2045</v>
      </c>
      <c r="N3238">
        <f t="shared" si="70"/>
        <v>190</v>
      </c>
      <c r="O3238" t="s">
        <v>2052</v>
      </c>
      <c r="P3238" t="s">
        <v>80</v>
      </c>
      <c r="Q3238" t="s">
        <v>81</v>
      </c>
      <c r="R3238">
        <v>420</v>
      </c>
      <c r="S3238" t="s">
        <v>79</v>
      </c>
      <c r="T3238" t="s">
        <v>82</v>
      </c>
      <c r="U3238" t="s">
        <v>82</v>
      </c>
      <c r="V3238" t="s">
        <v>2050</v>
      </c>
    </row>
    <row r="3239" spans="1:22" ht="16.5" thickBot="1" x14ac:dyDescent="0.3">
      <c r="A3239" s="15" t="s">
        <v>1558</v>
      </c>
      <c r="B3239" s="16" t="s">
        <v>1702</v>
      </c>
      <c r="C3239" s="16" t="s">
        <v>1975</v>
      </c>
      <c r="D3239" s="16">
        <v>195</v>
      </c>
      <c r="E3239" s="16">
        <v>65</v>
      </c>
      <c r="F3239" s="16">
        <v>15</v>
      </c>
      <c r="G3239" s="24" t="s">
        <v>2339</v>
      </c>
      <c r="I3239" t="s">
        <v>1718</v>
      </c>
      <c r="J3239" t="s">
        <v>1719</v>
      </c>
      <c r="K3239">
        <v>95</v>
      </c>
      <c r="L3239">
        <f>VLOOKUP(K3239,Sheet4!$A$2:$B$73,2,FALSE)</f>
        <v>690</v>
      </c>
      <c r="M3239" t="s">
        <v>2045</v>
      </c>
      <c r="N3239">
        <f t="shared" si="70"/>
        <v>190</v>
      </c>
      <c r="O3239" t="s">
        <v>85</v>
      </c>
      <c r="P3239" t="s">
        <v>80</v>
      </c>
      <c r="Q3239" t="s">
        <v>81</v>
      </c>
      <c r="R3239">
        <v>300</v>
      </c>
      <c r="S3239" t="s">
        <v>79</v>
      </c>
      <c r="T3239" t="s">
        <v>82</v>
      </c>
      <c r="U3239" t="s">
        <v>82</v>
      </c>
      <c r="V3239" t="s">
        <v>2050</v>
      </c>
    </row>
    <row r="3240" spans="1:22" ht="16.5" thickBot="1" x14ac:dyDescent="0.3">
      <c r="A3240" s="15" t="s">
        <v>1623</v>
      </c>
      <c r="B3240" s="16" t="s">
        <v>75</v>
      </c>
      <c r="C3240" s="16" t="s">
        <v>1976</v>
      </c>
      <c r="D3240" s="16">
        <v>225</v>
      </c>
      <c r="E3240" s="16">
        <v>70</v>
      </c>
      <c r="F3240" s="16">
        <v>15</v>
      </c>
      <c r="G3240" s="24" t="s">
        <v>2249</v>
      </c>
      <c r="I3240" t="s">
        <v>77</v>
      </c>
      <c r="J3240" t="s">
        <v>1994</v>
      </c>
      <c r="K3240" t="s">
        <v>2009</v>
      </c>
      <c r="L3240" t="s">
        <v>2116</v>
      </c>
      <c r="M3240" t="s">
        <v>2044</v>
      </c>
      <c r="N3240">
        <f t="shared" ref="N3240:N3262" si="71">IF(M3240="L",120,IF(M3240="M", 130, IF(M3240="N",140, IF(M3240="P",150,IF(M3240="Q",160,IF(M3240="R",170,IF(M3240="S",180,IF(M3240="T",190,IF(M3240="H",210, IF(M3240="V",240,IF(M3240="W",270,IF(M3240="Y",300,"error"))))))))))))</f>
        <v>170</v>
      </c>
      <c r="O3240" t="s">
        <v>2054</v>
      </c>
      <c r="P3240" t="s">
        <v>2081</v>
      </c>
      <c r="Q3240" t="s">
        <v>2081</v>
      </c>
      <c r="R3240" t="s">
        <v>2081</v>
      </c>
      <c r="S3240" t="s">
        <v>79</v>
      </c>
      <c r="T3240" t="s">
        <v>82</v>
      </c>
      <c r="U3240" t="s">
        <v>82</v>
      </c>
      <c r="V3240">
        <v>6</v>
      </c>
    </row>
    <row r="3241" spans="1:22" ht="16.5" thickBot="1" x14ac:dyDescent="0.3">
      <c r="A3241" s="15" t="s">
        <v>1560</v>
      </c>
      <c r="B3241" s="16" t="s">
        <v>1709</v>
      </c>
      <c r="C3241" s="16" t="s">
        <v>2490</v>
      </c>
      <c r="D3241" s="16">
        <v>245</v>
      </c>
      <c r="E3241" s="16">
        <v>50</v>
      </c>
      <c r="F3241" s="16">
        <v>20</v>
      </c>
      <c r="G3241" s="24" t="s">
        <v>2485</v>
      </c>
      <c r="I3241" t="s">
        <v>77</v>
      </c>
      <c r="J3241" t="s">
        <v>1719</v>
      </c>
      <c r="K3241">
        <v>102</v>
      </c>
      <c r="L3241">
        <f>VLOOKUP(K3241,Sheet4!$A$2:$B$73,2,FALSE)</f>
        <v>850</v>
      </c>
      <c r="M3241" t="s">
        <v>2042</v>
      </c>
      <c r="N3241">
        <f t="shared" si="71"/>
        <v>240</v>
      </c>
      <c r="O3241" t="s">
        <v>2052</v>
      </c>
      <c r="P3241" t="s">
        <v>80</v>
      </c>
      <c r="Q3241" t="s">
        <v>80</v>
      </c>
      <c r="R3241">
        <v>380</v>
      </c>
      <c r="S3241" t="s">
        <v>79</v>
      </c>
      <c r="T3241" t="s">
        <v>82</v>
      </c>
      <c r="U3241" t="s">
        <v>82</v>
      </c>
      <c r="V3241" t="s">
        <v>2050</v>
      </c>
    </row>
    <row r="3242" spans="1:22" ht="16.5" thickBot="1" x14ac:dyDescent="0.3">
      <c r="A3242" s="15" t="s">
        <v>1561</v>
      </c>
      <c r="B3242" s="16" t="s">
        <v>1698</v>
      </c>
      <c r="C3242" s="16" t="s">
        <v>1977</v>
      </c>
      <c r="D3242" s="16">
        <v>235</v>
      </c>
      <c r="E3242" s="16">
        <v>70</v>
      </c>
      <c r="F3242" s="16">
        <v>16</v>
      </c>
      <c r="G3242" s="24" t="s">
        <v>2369</v>
      </c>
      <c r="I3242" t="s">
        <v>77</v>
      </c>
      <c r="J3242" t="s">
        <v>1719</v>
      </c>
      <c r="K3242">
        <v>104</v>
      </c>
      <c r="L3242">
        <f>VLOOKUP(K3242,Sheet4!$A$2:$B$73,2,FALSE)</f>
        <v>900</v>
      </c>
      <c r="M3242" t="s">
        <v>78</v>
      </c>
      <c r="N3242">
        <f t="shared" si="71"/>
        <v>180</v>
      </c>
      <c r="O3242" t="s">
        <v>2052</v>
      </c>
      <c r="P3242" t="s">
        <v>2050</v>
      </c>
      <c r="Q3242" t="s">
        <v>2050</v>
      </c>
      <c r="R3242" t="s">
        <v>2050</v>
      </c>
      <c r="S3242" t="s">
        <v>79</v>
      </c>
      <c r="T3242" t="s">
        <v>82</v>
      </c>
      <c r="U3242" t="s">
        <v>82</v>
      </c>
      <c r="V3242" t="s">
        <v>2050</v>
      </c>
    </row>
    <row r="3243" spans="1:22" ht="16.5" thickBot="1" x14ac:dyDescent="0.3">
      <c r="A3243" s="15">
        <v>50540</v>
      </c>
      <c r="B3243" s="16" t="s">
        <v>1705</v>
      </c>
      <c r="C3243" s="16" t="s">
        <v>2508</v>
      </c>
      <c r="D3243" s="16">
        <v>235</v>
      </c>
      <c r="E3243" s="16">
        <v>50</v>
      </c>
      <c r="F3243" s="16">
        <v>17</v>
      </c>
      <c r="G3243" s="24" t="s">
        <v>2507</v>
      </c>
      <c r="I3243" t="s">
        <v>1718</v>
      </c>
      <c r="J3243" t="s">
        <v>1719</v>
      </c>
      <c r="K3243">
        <v>95</v>
      </c>
      <c r="L3243">
        <f>VLOOKUP(K3243,Sheet4!$A$2:$B$73,2,FALSE)</f>
        <v>690</v>
      </c>
      <c r="M3243" t="s">
        <v>78</v>
      </c>
      <c r="N3243">
        <f t="shared" si="71"/>
        <v>180</v>
      </c>
      <c r="O3243" t="s">
        <v>2052</v>
      </c>
      <c r="P3243" t="s">
        <v>80</v>
      </c>
      <c r="Q3243" t="s">
        <v>81</v>
      </c>
      <c r="R3243">
        <v>500</v>
      </c>
      <c r="S3243" t="s">
        <v>79</v>
      </c>
      <c r="T3243" t="s">
        <v>82</v>
      </c>
      <c r="U3243" t="s">
        <v>82</v>
      </c>
      <c r="V3243" t="s">
        <v>2050</v>
      </c>
    </row>
    <row r="3244" spans="1:22" ht="16.5" thickBot="1" x14ac:dyDescent="0.3">
      <c r="A3244" s="15" t="s">
        <v>1562</v>
      </c>
      <c r="B3244" s="16" t="s">
        <v>1700</v>
      </c>
      <c r="C3244" s="16" t="s">
        <v>1761</v>
      </c>
      <c r="D3244" s="16">
        <v>165</v>
      </c>
      <c r="E3244" s="16">
        <v>70</v>
      </c>
      <c r="F3244" s="16">
        <v>13</v>
      </c>
      <c r="G3244" s="24" t="s">
        <v>2209</v>
      </c>
      <c r="H3244" s="9" t="s">
        <v>2957</v>
      </c>
      <c r="I3244" t="s">
        <v>1718</v>
      </c>
      <c r="J3244" t="s">
        <v>1719</v>
      </c>
      <c r="K3244">
        <v>79</v>
      </c>
      <c r="L3244">
        <f>VLOOKUP(K3244,Sheet4!$A$2:$B$73,2,FALSE)</f>
        <v>437</v>
      </c>
      <c r="M3244" t="s">
        <v>2045</v>
      </c>
      <c r="N3244">
        <f t="shared" si="71"/>
        <v>190</v>
      </c>
      <c r="O3244" t="s">
        <v>2052</v>
      </c>
      <c r="P3244" t="s">
        <v>80</v>
      </c>
      <c r="Q3244" t="s">
        <v>81</v>
      </c>
      <c r="R3244">
        <v>760</v>
      </c>
      <c r="S3244" t="s">
        <v>79</v>
      </c>
      <c r="T3244" t="s">
        <v>82</v>
      </c>
      <c r="U3244" t="s">
        <v>82</v>
      </c>
      <c r="V3244" t="s">
        <v>2050</v>
      </c>
    </row>
    <row r="3245" spans="1:22" ht="16.5" thickBot="1" x14ac:dyDescent="0.3">
      <c r="A3245" s="15"/>
      <c r="G3245" s="24"/>
      <c r="H3245" s="9" t="s">
        <v>2958</v>
      </c>
    </row>
    <row r="3246" spans="1:22" ht="16.5" thickBot="1" x14ac:dyDescent="0.3">
      <c r="A3246" s="15"/>
      <c r="G3246" s="24"/>
      <c r="H3246" s="9" t="s">
        <v>2959</v>
      </c>
    </row>
    <row r="3247" spans="1:22" ht="16.5" customHeight="1" thickBot="1" x14ac:dyDescent="0.3">
      <c r="A3247" s="15" t="s">
        <v>1563</v>
      </c>
      <c r="B3247" s="16" t="s">
        <v>1700</v>
      </c>
      <c r="C3247" s="16" t="s">
        <v>1731</v>
      </c>
      <c r="D3247" s="16">
        <v>305</v>
      </c>
      <c r="E3247" s="16">
        <v>30</v>
      </c>
      <c r="F3247" s="16">
        <v>19</v>
      </c>
      <c r="G3247" s="24" t="s">
        <v>2219</v>
      </c>
      <c r="I3247" t="s">
        <v>1718</v>
      </c>
      <c r="J3247" t="s">
        <v>1719</v>
      </c>
      <c r="K3247">
        <v>102</v>
      </c>
      <c r="L3247">
        <f>VLOOKUP(K3247,Sheet4!$A$2:$B$73,2,FALSE)</f>
        <v>850</v>
      </c>
      <c r="M3247" t="s">
        <v>2040</v>
      </c>
      <c r="N3247">
        <f t="shared" si="71"/>
        <v>300</v>
      </c>
      <c r="O3247" t="s">
        <v>85</v>
      </c>
      <c r="P3247" t="s">
        <v>2067</v>
      </c>
      <c r="Q3247" t="s">
        <v>80</v>
      </c>
      <c r="R3247">
        <v>220</v>
      </c>
      <c r="S3247" t="s">
        <v>79</v>
      </c>
      <c r="T3247" t="s">
        <v>2051</v>
      </c>
      <c r="U3247" t="s">
        <v>82</v>
      </c>
      <c r="V3247" t="s">
        <v>2050</v>
      </c>
    </row>
    <row r="3248" spans="1:22" ht="16.5" customHeight="1" thickBot="1" x14ac:dyDescent="0.3">
      <c r="A3248" s="15" t="s">
        <v>1564</v>
      </c>
      <c r="B3248" s="16" t="s">
        <v>1700</v>
      </c>
      <c r="C3248" s="16" t="s">
        <v>1792</v>
      </c>
      <c r="D3248" s="16">
        <v>255</v>
      </c>
      <c r="E3248" s="16">
        <v>55</v>
      </c>
      <c r="F3248" s="16">
        <v>20</v>
      </c>
      <c r="G3248" s="24" t="s">
        <v>2235</v>
      </c>
      <c r="I3248" t="s">
        <v>77</v>
      </c>
      <c r="J3248" t="s">
        <v>1719</v>
      </c>
      <c r="K3248">
        <v>110</v>
      </c>
      <c r="L3248">
        <f>VLOOKUP(K3248,Sheet4!$A$2:$B$73,2,FALSE)</f>
        <v>1060</v>
      </c>
      <c r="M3248" t="s">
        <v>2041</v>
      </c>
      <c r="N3248">
        <f t="shared" si="71"/>
        <v>210</v>
      </c>
      <c r="O3248" t="s">
        <v>85</v>
      </c>
      <c r="P3248" t="s">
        <v>80</v>
      </c>
      <c r="Q3248" t="s">
        <v>80</v>
      </c>
      <c r="R3248">
        <v>740</v>
      </c>
      <c r="S3248" t="s">
        <v>79</v>
      </c>
      <c r="T3248" t="s">
        <v>82</v>
      </c>
      <c r="U3248" t="s">
        <v>82</v>
      </c>
      <c r="V3248" t="s">
        <v>2050</v>
      </c>
    </row>
    <row r="3249" spans="1:22" ht="16.5" customHeight="1" thickBot="1" x14ac:dyDescent="0.3">
      <c r="A3249" s="15" t="s">
        <v>1565</v>
      </c>
      <c r="B3249" s="16" t="s">
        <v>1700</v>
      </c>
      <c r="C3249" s="16" t="s">
        <v>1731</v>
      </c>
      <c r="D3249" s="16">
        <v>225</v>
      </c>
      <c r="E3249" s="16">
        <v>45</v>
      </c>
      <c r="F3249" s="16">
        <v>17</v>
      </c>
      <c r="G3249" s="24" t="s">
        <v>2219</v>
      </c>
      <c r="I3249" t="s">
        <v>1718</v>
      </c>
      <c r="J3249" t="s">
        <v>1719</v>
      </c>
      <c r="K3249">
        <v>94</v>
      </c>
      <c r="L3249">
        <f>VLOOKUP(K3249,Sheet4!$A$2:$B$73,2,FALSE)</f>
        <v>670</v>
      </c>
      <c r="M3249" t="s">
        <v>2040</v>
      </c>
      <c r="N3249">
        <f t="shared" si="71"/>
        <v>300</v>
      </c>
      <c r="O3249" t="s">
        <v>85</v>
      </c>
      <c r="P3249" t="s">
        <v>2067</v>
      </c>
      <c r="Q3249" t="s">
        <v>80</v>
      </c>
      <c r="R3249">
        <v>220</v>
      </c>
      <c r="S3249" t="s">
        <v>79</v>
      </c>
      <c r="T3249" t="s">
        <v>82</v>
      </c>
      <c r="U3249" t="s">
        <v>82</v>
      </c>
      <c r="V3249" t="s">
        <v>2050</v>
      </c>
    </row>
    <row r="3250" spans="1:22" ht="16.5" customHeight="1" thickBot="1" x14ac:dyDescent="0.3">
      <c r="A3250" s="15" t="s">
        <v>1566</v>
      </c>
      <c r="B3250" s="16" t="s">
        <v>1700</v>
      </c>
      <c r="C3250" s="16" t="s">
        <v>1892</v>
      </c>
      <c r="D3250" s="16">
        <v>255</v>
      </c>
      <c r="E3250" s="16">
        <v>35</v>
      </c>
      <c r="F3250" s="16">
        <v>19</v>
      </c>
      <c r="G3250" s="24" t="s">
        <v>2227</v>
      </c>
      <c r="I3250" t="s">
        <v>1718</v>
      </c>
      <c r="J3250" t="s">
        <v>1995</v>
      </c>
      <c r="K3250">
        <v>96</v>
      </c>
      <c r="L3250">
        <f>VLOOKUP(K3250,Sheet4!$A$2:$B$73,2,FALSE)</f>
        <v>710</v>
      </c>
      <c r="M3250" t="s">
        <v>2040</v>
      </c>
      <c r="N3250">
        <f t="shared" si="71"/>
        <v>300</v>
      </c>
      <c r="O3250" t="s">
        <v>85</v>
      </c>
      <c r="P3250" t="s">
        <v>2067</v>
      </c>
      <c r="Q3250" t="s">
        <v>80</v>
      </c>
      <c r="R3250">
        <v>220</v>
      </c>
      <c r="S3250" t="s">
        <v>79</v>
      </c>
      <c r="T3250" t="s">
        <v>82</v>
      </c>
      <c r="U3250" t="s">
        <v>82</v>
      </c>
      <c r="V3250" t="s">
        <v>2050</v>
      </c>
    </row>
    <row r="3251" spans="1:22" ht="16.5" customHeight="1" thickBot="1" x14ac:dyDescent="0.3">
      <c r="A3251" s="15" t="s">
        <v>1567</v>
      </c>
      <c r="B3251" s="16" t="s">
        <v>1700</v>
      </c>
      <c r="C3251" s="16" t="s">
        <v>1951</v>
      </c>
      <c r="D3251" s="16">
        <v>275</v>
      </c>
      <c r="E3251" s="16">
        <v>65</v>
      </c>
      <c r="F3251" s="16">
        <v>18</v>
      </c>
      <c r="G3251" s="24" t="s">
        <v>2236</v>
      </c>
      <c r="I3251" t="s">
        <v>77</v>
      </c>
      <c r="J3251" t="s">
        <v>1720</v>
      </c>
      <c r="K3251">
        <v>116</v>
      </c>
      <c r="L3251">
        <f>VLOOKUP(K3251,Sheet4!$A$2:$B$73,2,FALSE)</f>
        <v>1250</v>
      </c>
      <c r="M3251" t="s">
        <v>2045</v>
      </c>
      <c r="N3251">
        <f t="shared" si="71"/>
        <v>190</v>
      </c>
      <c r="O3251" t="s">
        <v>2052</v>
      </c>
      <c r="P3251" t="s">
        <v>80</v>
      </c>
      <c r="Q3251" t="s">
        <v>80</v>
      </c>
      <c r="R3251">
        <v>740</v>
      </c>
      <c r="S3251" t="s">
        <v>79</v>
      </c>
      <c r="T3251" t="s">
        <v>82</v>
      </c>
      <c r="U3251" t="s">
        <v>82</v>
      </c>
      <c r="V3251" t="s">
        <v>2050</v>
      </c>
    </row>
    <row r="3252" spans="1:22" ht="16.5" customHeight="1" thickBot="1" x14ac:dyDescent="0.3">
      <c r="A3252" s="15" t="s">
        <v>1568</v>
      </c>
      <c r="B3252" s="16" t="s">
        <v>1700</v>
      </c>
      <c r="C3252" s="16" t="s">
        <v>1951</v>
      </c>
      <c r="D3252" s="16">
        <v>235</v>
      </c>
      <c r="E3252" s="16">
        <v>55</v>
      </c>
      <c r="F3252" s="16">
        <v>18</v>
      </c>
      <c r="G3252" s="24" t="s">
        <v>2236</v>
      </c>
      <c r="I3252" t="s">
        <v>1718</v>
      </c>
      <c r="J3252" t="s">
        <v>1995</v>
      </c>
      <c r="K3252">
        <v>104</v>
      </c>
      <c r="L3252">
        <f>VLOOKUP(K3252,Sheet4!$A$2:$B$73,2,FALSE)</f>
        <v>900</v>
      </c>
      <c r="M3252" t="s">
        <v>2042</v>
      </c>
      <c r="N3252">
        <f t="shared" si="71"/>
        <v>240</v>
      </c>
      <c r="O3252" t="s">
        <v>85</v>
      </c>
      <c r="P3252" t="s">
        <v>80</v>
      </c>
      <c r="Q3252" t="s">
        <v>80</v>
      </c>
      <c r="R3252">
        <v>740</v>
      </c>
      <c r="S3252" t="s">
        <v>79</v>
      </c>
      <c r="T3252" t="s">
        <v>82</v>
      </c>
      <c r="U3252" t="s">
        <v>82</v>
      </c>
      <c r="V3252" t="s">
        <v>2050</v>
      </c>
    </row>
    <row r="3253" spans="1:22" ht="16.5" customHeight="1" thickBot="1" x14ac:dyDescent="0.3">
      <c r="A3253" s="15" t="s">
        <v>1569</v>
      </c>
      <c r="B3253" s="16" t="s">
        <v>1702</v>
      </c>
      <c r="C3253" s="16" t="s">
        <v>1810</v>
      </c>
      <c r="D3253" s="16">
        <v>215</v>
      </c>
      <c r="E3253" s="16">
        <v>40</v>
      </c>
      <c r="F3253" s="16">
        <v>17</v>
      </c>
      <c r="G3253" s="24" t="s">
        <v>2332</v>
      </c>
      <c r="H3253" s="9" t="s">
        <v>2929</v>
      </c>
      <c r="I3253" t="s">
        <v>1718</v>
      </c>
      <c r="J3253" t="s">
        <v>1996</v>
      </c>
      <c r="K3253">
        <v>87</v>
      </c>
      <c r="L3253">
        <f>VLOOKUP(K3253,Sheet4!$A$2:$B$73,2,FALSE)</f>
        <v>545</v>
      </c>
      <c r="M3253" t="s">
        <v>2042</v>
      </c>
      <c r="N3253">
        <f t="shared" si="71"/>
        <v>240</v>
      </c>
      <c r="O3253" t="s">
        <v>2052</v>
      </c>
      <c r="P3253" t="s">
        <v>2067</v>
      </c>
      <c r="Q3253" t="s">
        <v>80</v>
      </c>
      <c r="R3253">
        <v>240</v>
      </c>
      <c r="S3253" t="s">
        <v>79</v>
      </c>
      <c r="T3253" t="s">
        <v>2051</v>
      </c>
      <c r="U3253" t="s">
        <v>82</v>
      </c>
      <c r="V3253" t="s">
        <v>2050</v>
      </c>
    </row>
    <row r="3254" spans="1:22" ht="16.5" customHeight="1" thickBot="1" x14ac:dyDescent="0.3">
      <c r="A3254" s="15"/>
      <c r="G3254" s="24"/>
      <c r="H3254" s="9" t="s">
        <v>2930</v>
      </c>
    </row>
    <row r="3255" spans="1:22" ht="16.5" customHeight="1" thickBot="1" x14ac:dyDescent="0.3">
      <c r="A3255" s="15"/>
      <c r="G3255" s="24"/>
      <c r="H3255" s="9" t="s">
        <v>2931</v>
      </c>
    </row>
    <row r="3256" spans="1:22" ht="16.5" customHeight="1" thickBot="1" x14ac:dyDescent="0.3">
      <c r="A3256" s="15" t="s">
        <v>1189</v>
      </c>
      <c r="B3256" s="16" t="s">
        <v>75</v>
      </c>
      <c r="C3256" s="16" t="s">
        <v>1793</v>
      </c>
      <c r="D3256" s="16">
        <v>245</v>
      </c>
      <c r="E3256" s="16">
        <v>50</v>
      </c>
      <c r="F3256" s="16">
        <v>20</v>
      </c>
      <c r="G3256" s="24" t="s">
        <v>2270</v>
      </c>
      <c r="I3256" t="s">
        <v>77</v>
      </c>
      <c r="J3256" t="s">
        <v>1719</v>
      </c>
      <c r="K3256">
        <v>102</v>
      </c>
      <c r="L3256">
        <f>VLOOKUP(K3256,Sheet4!$A$2:$B$73,2,FALSE)</f>
        <v>850</v>
      </c>
      <c r="M3256" t="s">
        <v>2042</v>
      </c>
      <c r="N3256">
        <f t="shared" si="71"/>
        <v>240</v>
      </c>
      <c r="O3256" t="s">
        <v>2052</v>
      </c>
      <c r="P3256" t="s">
        <v>80</v>
      </c>
      <c r="Q3256" t="s">
        <v>80</v>
      </c>
      <c r="R3256">
        <v>260</v>
      </c>
      <c r="S3256" t="s">
        <v>79</v>
      </c>
      <c r="T3256" t="s">
        <v>2051</v>
      </c>
      <c r="U3256" t="s">
        <v>82</v>
      </c>
      <c r="V3256" t="s">
        <v>2050</v>
      </c>
    </row>
    <row r="3257" spans="1:22" ht="16.5" customHeight="1" thickBot="1" x14ac:dyDescent="0.3">
      <c r="A3257" s="15" t="s">
        <v>1415</v>
      </c>
      <c r="B3257" s="16" t="s">
        <v>75</v>
      </c>
      <c r="C3257" s="16" t="s">
        <v>1723</v>
      </c>
      <c r="D3257" s="16">
        <v>255</v>
      </c>
      <c r="E3257" s="16">
        <v>30</v>
      </c>
      <c r="F3257" s="16">
        <v>19</v>
      </c>
      <c r="G3257" s="24" t="s">
        <v>2260</v>
      </c>
      <c r="I3257" t="s">
        <v>1718</v>
      </c>
      <c r="J3257" t="s">
        <v>1996</v>
      </c>
      <c r="K3257">
        <v>91</v>
      </c>
      <c r="L3257">
        <f>VLOOKUP(K3257,Sheet4!$A$2:$B$73,2,FALSE)</f>
        <v>615</v>
      </c>
      <c r="M3257" t="s">
        <v>2040</v>
      </c>
      <c r="N3257">
        <f t="shared" si="71"/>
        <v>300</v>
      </c>
      <c r="O3257" t="s">
        <v>85</v>
      </c>
      <c r="P3257" t="s">
        <v>2067</v>
      </c>
      <c r="Q3257" t="s">
        <v>80</v>
      </c>
      <c r="R3257">
        <v>300</v>
      </c>
      <c r="S3257" t="s">
        <v>79</v>
      </c>
      <c r="T3257" t="s">
        <v>82</v>
      </c>
      <c r="U3257" t="s">
        <v>82</v>
      </c>
      <c r="V3257" t="s">
        <v>2050</v>
      </c>
    </row>
    <row r="3258" spans="1:22" ht="16.5" customHeight="1" thickBot="1" x14ac:dyDescent="0.3">
      <c r="A3258" s="15">
        <v>34753</v>
      </c>
      <c r="B3258" s="16" t="s">
        <v>1705</v>
      </c>
      <c r="C3258" s="16" t="s">
        <v>2511</v>
      </c>
      <c r="D3258" s="16">
        <v>205</v>
      </c>
      <c r="E3258" s="16">
        <v>60</v>
      </c>
      <c r="F3258" s="16">
        <v>15</v>
      </c>
      <c r="G3258" s="24" t="s">
        <v>2512</v>
      </c>
      <c r="I3258" t="s">
        <v>1718</v>
      </c>
      <c r="J3258" t="s">
        <v>1719</v>
      </c>
      <c r="K3258">
        <v>91</v>
      </c>
      <c r="L3258">
        <f>VLOOKUP(K3258,Sheet4!$A$2:$B$73,2,FALSE)</f>
        <v>615</v>
      </c>
      <c r="M3258" t="s">
        <v>2042</v>
      </c>
      <c r="N3258">
        <f t="shared" si="71"/>
        <v>240</v>
      </c>
      <c r="O3258" t="s">
        <v>2052</v>
      </c>
      <c r="P3258" t="s">
        <v>80</v>
      </c>
      <c r="Q3258" t="s">
        <v>80</v>
      </c>
      <c r="R3258">
        <v>420</v>
      </c>
      <c r="S3258" t="s">
        <v>79</v>
      </c>
      <c r="T3258" t="s">
        <v>82</v>
      </c>
      <c r="U3258" t="s">
        <v>82</v>
      </c>
      <c r="V3258" t="s">
        <v>2050</v>
      </c>
    </row>
    <row r="3259" spans="1:22" ht="16.5" customHeight="1" thickBot="1" x14ac:dyDescent="0.3">
      <c r="A3259" s="15">
        <v>82048</v>
      </c>
      <c r="B3259" s="16" t="s">
        <v>1706</v>
      </c>
      <c r="C3259" s="16" t="s">
        <v>2466</v>
      </c>
      <c r="D3259" s="16">
        <v>205</v>
      </c>
      <c r="E3259" s="16">
        <v>65</v>
      </c>
      <c r="F3259" s="16">
        <v>15</v>
      </c>
      <c r="G3259" s="24" t="s">
        <v>2440</v>
      </c>
      <c r="H3259" s="9" t="s">
        <v>2674</v>
      </c>
      <c r="I3259" t="s">
        <v>1718</v>
      </c>
      <c r="J3259" t="s">
        <v>1720</v>
      </c>
      <c r="K3259">
        <v>92</v>
      </c>
      <c r="L3259">
        <f>VLOOKUP(K3259,Sheet4!$A$2:$B$73,2,FALSE)</f>
        <v>630</v>
      </c>
      <c r="M3259" t="s">
        <v>2041</v>
      </c>
      <c r="N3259">
        <f t="shared" si="71"/>
        <v>210</v>
      </c>
      <c r="O3259" t="s">
        <v>2052</v>
      </c>
      <c r="P3259" t="s">
        <v>80</v>
      </c>
      <c r="Q3259" t="s">
        <v>80</v>
      </c>
      <c r="R3259">
        <v>560</v>
      </c>
      <c r="S3259" t="s">
        <v>79</v>
      </c>
      <c r="T3259" t="s">
        <v>82</v>
      </c>
      <c r="U3259" t="s">
        <v>82</v>
      </c>
      <c r="V3259" t="s">
        <v>2050</v>
      </c>
    </row>
    <row r="3260" spans="1:22" ht="16.5" customHeight="1" thickBot="1" x14ac:dyDescent="0.3">
      <c r="A3260" s="15"/>
      <c r="G3260" s="24"/>
      <c r="H3260" s="9" t="s">
        <v>2675</v>
      </c>
    </row>
    <row r="3261" spans="1:22" ht="16.5" customHeight="1" thickBot="1" x14ac:dyDescent="0.3">
      <c r="A3261" s="15"/>
      <c r="G3261" s="24"/>
      <c r="H3261" s="9" t="s">
        <v>2676</v>
      </c>
    </row>
    <row r="3262" spans="1:22" ht="16.5" thickBot="1" x14ac:dyDescent="0.3">
      <c r="A3262" s="15">
        <v>83583</v>
      </c>
      <c r="B3262" s="16" t="s">
        <v>1706</v>
      </c>
      <c r="C3262" s="16" t="s">
        <v>2452</v>
      </c>
      <c r="D3262" s="16">
        <v>215</v>
      </c>
      <c r="E3262" s="16">
        <v>50</v>
      </c>
      <c r="F3262" s="16">
        <v>15</v>
      </c>
      <c r="G3262" s="24" t="s">
        <v>2426</v>
      </c>
      <c r="H3262" s="9" t="s">
        <v>2417</v>
      </c>
      <c r="I3262" t="s">
        <v>1718</v>
      </c>
      <c r="J3262" t="s">
        <v>1996</v>
      </c>
      <c r="K3262">
        <v>88</v>
      </c>
      <c r="L3262">
        <f>VLOOKUP(K3262,Sheet4!$A$2:$B$73,2,FALSE)</f>
        <v>560</v>
      </c>
      <c r="M3262" t="s">
        <v>2042</v>
      </c>
      <c r="N3262">
        <f t="shared" si="71"/>
        <v>240</v>
      </c>
      <c r="O3262" t="s">
        <v>2052</v>
      </c>
      <c r="P3262" t="s">
        <v>2067</v>
      </c>
      <c r="Q3262" t="s">
        <v>80</v>
      </c>
      <c r="R3262">
        <v>340</v>
      </c>
      <c r="S3262" t="s">
        <v>79</v>
      </c>
      <c r="T3262" t="s">
        <v>82</v>
      </c>
      <c r="U3262" t="s">
        <v>82</v>
      </c>
      <c r="V3262" t="s">
        <v>2050</v>
      </c>
    </row>
    <row r="3263" spans="1:22" ht="16.5" thickBot="1" x14ac:dyDescent="0.3">
      <c r="A3263" s="15"/>
      <c r="G3263" s="24"/>
      <c r="H3263" s="9" t="s">
        <v>2418</v>
      </c>
    </row>
    <row r="3264" spans="1:22" ht="16.5" thickBot="1" x14ac:dyDescent="0.3">
      <c r="A3264" s="15"/>
      <c r="G3264" s="24"/>
      <c r="H3264" s="9" t="s">
        <v>2419</v>
      </c>
    </row>
    <row r="3265" spans="1:22" ht="16.5" thickBot="1" x14ac:dyDescent="0.3">
      <c r="A3265" s="15">
        <v>88828</v>
      </c>
      <c r="B3265" s="16" t="s">
        <v>1706</v>
      </c>
      <c r="C3265" s="16" t="s">
        <v>2456</v>
      </c>
      <c r="D3265" s="16">
        <v>245</v>
      </c>
      <c r="E3265" s="16">
        <v>40</v>
      </c>
      <c r="F3265" s="16">
        <v>17</v>
      </c>
      <c r="G3265" s="24" t="s">
        <v>2423</v>
      </c>
      <c r="H3265" s="9" t="s">
        <v>2611</v>
      </c>
      <c r="I3265" t="s">
        <v>1718</v>
      </c>
      <c r="J3265" t="s">
        <v>1719</v>
      </c>
      <c r="K3265">
        <v>91</v>
      </c>
      <c r="L3265">
        <f>VLOOKUP(K3265,Sheet4!$A$2:$B$73,2,FALSE)</f>
        <v>615</v>
      </c>
      <c r="M3265" t="s">
        <v>2040</v>
      </c>
      <c r="N3265">
        <f t="shared" ref="N3265:N3284" si="72">IF(M3265="L",120,IF(M3265="M", 130, IF(M3265="N",140, IF(M3265="P",150,IF(M3265="Q",160,IF(M3265="R",170,IF(M3265="S",180,IF(M3265="T",190,IF(M3265="H",210, IF(M3265="V",240,IF(M3265="W",270,IF(M3265="Y",300,"error"))))))))))))</f>
        <v>300</v>
      </c>
      <c r="O3265" t="s">
        <v>2052</v>
      </c>
      <c r="P3265" t="s">
        <v>2067</v>
      </c>
      <c r="Q3265" t="s">
        <v>80</v>
      </c>
      <c r="R3265">
        <v>300</v>
      </c>
      <c r="S3265" t="s">
        <v>79</v>
      </c>
      <c r="T3265" t="s">
        <v>82</v>
      </c>
      <c r="U3265" t="s">
        <v>82</v>
      </c>
      <c r="V3265" t="s">
        <v>2050</v>
      </c>
    </row>
    <row r="3266" spans="1:22" ht="16.5" thickBot="1" x14ac:dyDescent="0.3">
      <c r="A3266" s="15"/>
      <c r="G3266" s="24"/>
      <c r="H3266" s="9" t="s">
        <v>2612</v>
      </c>
    </row>
    <row r="3267" spans="1:22" ht="16.5" thickBot="1" x14ac:dyDescent="0.3">
      <c r="A3267" s="15"/>
      <c r="G3267" s="24"/>
      <c r="H3267" s="9" t="s">
        <v>2613</v>
      </c>
    </row>
    <row r="3268" spans="1:22" ht="16.5" thickBot="1" x14ac:dyDescent="0.3">
      <c r="A3268" s="15" t="s">
        <v>1572</v>
      </c>
      <c r="B3268" s="16" t="s">
        <v>1700</v>
      </c>
      <c r="C3268" s="16" t="s">
        <v>1732</v>
      </c>
      <c r="D3268" s="16">
        <v>245</v>
      </c>
      <c r="E3268" s="16">
        <v>55</v>
      </c>
      <c r="F3268" s="16">
        <v>17</v>
      </c>
      <c r="G3268" s="24" t="s">
        <v>2211</v>
      </c>
      <c r="I3268" t="s">
        <v>1718</v>
      </c>
      <c r="J3268" t="s">
        <v>1720</v>
      </c>
      <c r="K3268">
        <v>102</v>
      </c>
      <c r="L3268">
        <f>VLOOKUP(K3268,Sheet4!$A$2:$B$73,2,FALSE)</f>
        <v>850</v>
      </c>
      <c r="M3268" t="s">
        <v>2042</v>
      </c>
      <c r="N3268">
        <f t="shared" si="72"/>
        <v>240</v>
      </c>
      <c r="O3268" t="s">
        <v>2052</v>
      </c>
      <c r="P3268" t="s">
        <v>2067</v>
      </c>
      <c r="Q3268" t="s">
        <v>80</v>
      </c>
      <c r="R3268">
        <v>260</v>
      </c>
      <c r="S3268" t="s">
        <v>79</v>
      </c>
      <c r="T3268" t="s">
        <v>82</v>
      </c>
      <c r="U3268" t="s">
        <v>2051</v>
      </c>
      <c r="V3268" t="s">
        <v>2050</v>
      </c>
    </row>
    <row r="3269" spans="1:22" ht="16.5" thickBot="1" x14ac:dyDescent="0.3">
      <c r="A3269" s="15"/>
      <c r="G3269" s="24"/>
    </row>
    <row r="3270" spans="1:22" ht="16.5" thickBot="1" x14ac:dyDescent="0.3">
      <c r="A3270" s="15"/>
      <c r="G3270" s="24"/>
    </row>
    <row r="3271" spans="1:22" ht="16.5" thickBot="1" x14ac:dyDescent="0.3">
      <c r="A3271" s="15">
        <v>15358</v>
      </c>
      <c r="B3271" s="16" t="s">
        <v>1705</v>
      </c>
      <c r="C3271" s="16" t="s">
        <v>2505</v>
      </c>
      <c r="D3271" s="16">
        <v>275</v>
      </c>
      <c r="E3271" s="16">
        <v>70</v>
      </c>
      <c r="F3271" s="16">
        <v>18</v>
      </c>
      <c r="G3271" s="24" t="s">
        <v>2506</v>
      </c>
      <c r="I3271" t="s">
        <v>77</v>
      </c>
      <c r="J3271" t="s">
        <v>1719</v>
      </c>
      <c r="K3271" t="s">
        <v>2017</v>
      </c>
      <c r="L3271" t="s">
        <v>2128</v>
      </c>
      <c r="M3271" t="s">
        <v>2044</v>
      </c>
      <c r="N3271">
        <f t="shared" si="72"/>
        <v>170</v>
      </c>
      <c r="O3271" t="s">
        <v>2053</v>
      </c>
      <c r="P3271" t="s">
        <v>2081</v>
      </c>
      <c r="Q3271" t="s">
        <v>2081</v>
      </c>
      <c r="R3271" t="s">
        <v>2081</v>
      </c>
      <c r="S3271" t="s">
        <v>79</v>
      </c>
      <c r="T3271" t="s">
        <v>82</v>
      </c>
      <c r="U3271" t="s">
        <v>82</v>
      </c>
      <c r="V3271">
        <v>10</v>
      </c>
    </row>
    <row r="3272" spans="1:22" ht="16.5" thickBot="1" x14ac:dyDescent="0.3">
      <c r="A3272" s="15">
        <v>71433</v>
      </c>
      <c r="B3272" s="16" t="s">
        <v>1705</v>
      </c>
      <c r="C3272" s="16" t="s">
        <v>2505</v>
      </c>
      <c r="D3272" s="16">
        <v>265</v>
      </c>
      <c r="E3272" s="16">
        <v>60</v>
      </c>
      <c r="F3272" s="16">
        <v>18</v>
      </c>
      <c r="G3272" s="24" t="s">
        <v>2506</v>
      </c>
      <c r="I3272" t="s">
        <v>77</v>
      </c>
      <c r="J3272" t="s">
        <v>1719</v>
      </c>
      <c r="K3272">
        <v>110</v>
      </c>
      <c r="L3272">
        <f>VLOOKUP(K3272,Sheet4!$A$2:$B$73,2,FALSE)</f>
        <v>1060</v>
      </c>
      <c r="M3272" t="s">
        <v>2045</v>
      </c>
      <c r="N3272">
        <f t="shared" si="72"/>
        <v>190</v>
      </c>
      <c r="O3272" t="s">
        <v>2052</v>
      </c>
      <c r="P3272" t="s">
        <v>80</v>
      </c>
      <c r="Q3272" t="s">
        <v>80</v>
      </c>
      <c r="R3272">
        <v>800</v>
      </c>
      <c r="S3272" t="s">
        <v>79</v>
      </c>
      <c r="T3272" t="s">
        <v>82</v>
      </c>
      <c r="U3272" t="s">
        <v>82</v>
      </c>
      <c r="V3272" t="s">
        <v>2050</v>
      </c>
    </row>
    <row r="3273" spans="1:22" ht="16.5" thickBot="1" x14ac:dyDescent="0.3">
      <c r="A3273" s="15" t="s">
        <v>1573</v>
      </c>
      <c r="B3273" s="16" t="s">
        <v>1697</v>
      </c>
      <c r="C3273" s="16" t="s">
        <v>1978</v>
      </c>
      <c r="D3273" s="16">
        <v>205</v>
      </c>
      <c r="E3273" s="16">
        <v>65</v>
      </c>
      <c r="F3273" s="16">
        <v>15</v>
      </c>
      <c r="G3273" s="24" t="s">
        <v>2179</v>
      </c>
      <c r="H3273" s="9" t="s">
        <v>2822</v>
      </c>
      <c r="I3273" t="s">
        <v>1718</v>
      </c>
      <c r="J3273" t="s">
        <v>1720</v>
      </c>
      <c r="K3273">
        <v>94</v>
      </c>
      <c r="L3273">
        <f>VLOOKUP(K3273,Sheet4!$A$2:$B$73,2,FALSE)</f>
        <v>670</v>
      </c>
      <c r="M3273" t="s">
        <v>2042</v>
      </c>
      <c r="N3273">
        <f t="shared" si="72"/>
        <v>240</v>
      </c>
      <c r="O3273" t="s">
        <v>2052</v>
      </c>
      <c r="P3273" t="s">
        <v>80</v>
      </c>
      <c r="Q3273" t="s">
        <v>80</v>
      </c>
      <c r="R3273">
        <v>520</v>
      </c>
      <c r="S3273" t="s">
        <v>79</v>
      </c>
      <c r="T3273" t="s">
        <v>82</v>
      </c>
      <c r="U3273" t="s">
        <v>82</v>
      </c>
      <c r="V3273" t="s">
        <v>2050</v>
      </c>
    </row>
    <row r="3274" spans="1:22" ht="16.5" thickBot="1" x14ac:dyDescent="0.3">
      <c r="A3274" s="15"/>
      <c r="G3274" s="24"/>
      <c r="H3274" s="9" t="s">
        <v>2823</v>
      </c>
    </row>
    <row r="3275" spans="1:22" ht="16.5" thickBot="1" x14ac:dyDescent="0.3">
      <c r="A3275" s="15"/>
      <c r="G3275" s="24"/>
      <c r="H3275" s="9" t="s">
        <v>2824</v>
      </c>
    </row>
    <row r="3276" spans="1:22" ht="16.5" thickBot="1" x14ac:dyDescent="0.3">
      <c r="A3276" s="15">
        <v>18569</v>
      </c>
      <c r="B3276" s="16" t="s">
        <v>1705</v>
      </c>
      <c r="C3276" s="16" t="s">
        <v>2538</v>
      </c>
      <c r="D3276" s="16">
        <v>205</v>
      </c>
      <c r="E3276" s="16">
        <v>65</v>
      </c>
      <c r="F3276" s="16">
        <v>15</v>
      </c>
      <c r="G3276" s="24" t="s">
        <v>2537</v>
      </c>
      <c r="I3276" t="s">
        <v>1718</v>
      </c>
      <c r="J3276" t="s">
        <v>1719</v>
      </c>
      <c r="K3276">
        <v>94</v>
      </c>
      <c r="L3276">
        <f>VLOOKUP(K3276,Sheet4!$A$2:$B$73,2,FALSE)</f>
        <v>670</v>
      </c>
      <c r="M3276" t="s">
        <v>2041</v>
      </c>
      <c r="N3276">
        <f t="shared" si="72"/>
        <v>210</v>
      </c>
      <c r="O3276" t="s">
        <v>2052</v>
      </c>
      <c r="P3276" t="s">
        <v>80</v>
      </c>
      <c r="Q3276" t="s">
        <v>80</v>
      </c>
      <c r="R3276">
        <v>400</v>
      </c>
      <c r="S3276" t="s">
        <v>79</v>
      </c>
      <c r="T3276" t="s">
        <v>82</v>
      </c>
      <c r="U3276" t="s">
        <v>82</v>
      </c>
      <c r="V3276" t="s">
        <v>2050</v>
      </c>
    </row>
    <row r="3277" spans="1:22" ht="16.5" thickBot="1" x14ac:dyDescent="0.3">
      <c r="A3277" s="15">
        <v>27396</v>
      </c>
      <c r="B3277" s="16" t="s">
        <v>1711</v>
      </c>
      <c r="C3277" s="16" t="s">
        <v>2596</v>
      </c>
      <c r="D3277" s="16">
        <v>215</v>
      </c>
      <c r="E3277" s="16">
        <v>55</v>
      </c>
      <c r="F3277" s="16">
        <v>16</v>
      </c>
      <c r="G3277" s="24" t="s">
        <v>2597</v>
      </c>
      <c r="I3277" t="s">
        <v>1718</v>
      </c>
      <c r="J3277" t="s">
        <v>1719</v>
      </c>
      <c r="K3277">
        <v>93</v>
      </c>
      <c r="L3277">
        <f>VLOOKUP(K3277,Sheet4!$A$2:$B$73,2,FALSE)</f>
        <v>650</v>
      </c>
      <c r="M3277" t="s">
        <v>2043</v>
      </c>
      <c r="N3277">
        <f t="shared" si="72"/>
        <v>270</v>
      </c>
      <c r="O3277" t="s">
        <v>2052</v>
      </c>
      <c r="P3277" t="s">
        <v>2067</v>
      </c>
      <c r="Q3277" t="s">
        <v>80</v>
      </c>
      <c r="R3277">
        <v>400</v>
      </c>
      <c r="S3277" t="s">
        <v>79</v>
      </c>
      <c r="T3277" t="s">
        <v>82</v>
      </c>
      <c r="U3277" t="s">
        <v>82</v>
      </c>
      <c r="V3277" t="s">
        <v>2050</v>
      </c>
    </row>
    <row r="3278" spans="1:22" ht="16.5" thickBot="1" x14ac:dyDescent="0.3">
      <c r="A3278" s="15">
        <v>79711</v>
      </c>
      <c r="B3278" s="16" t="s">
        <v>1705</v>
      </c>
      <c r="C3278" s="16" t="s">
        <v>2499</v>
      </c>
      <c r="D3278" s="16">
        <v>165</v>
      </c>
      <c r="E3278" s="16">
        <v>70</v>
      </c>
      <c r="F3278" s="16">
        <v>14</v>
      </c>
      <c r="G3278" s="24" t="s">
        <v>2500</v>
      </c>
      <c r="I3278" t="s">
        <v>77</v>
      </c>
      <c r="J3278" t="s">
        <v>1719</v>
      </c>
      <c r="K3278" t="s">
        <v>2037</v>
      </c>
      <c r="L3278" t="s">
        <v>2131</v>
      </c>
      <c r="M3278" t="s">
        <v>2044</v>
      </c>
      <c r="N3278">
        <f t="shared" si="72"/>
        <v>170</v>
      </c>
      <c r="O3278" t="s">
        <v>2054</v>
      </c>
      <c r="P3278" t="s">
        <v>2081</v>
      </c>
      <c r="Q3278" t="s">
        <v>2081</v>
      </c>
      <c r="R3278" t="s">
        <v>2081</v>
      </c>
      <c r="S3278" t="s">
        <v>79</v>
      </c>
      <c r="T3278" t="s">
        <v>82</v>
      </c>
      <c r="U3278" t="s">
        <v>82</v>
      </c>
      <c r="V3278">
        <v>6</v>
      </c>
    </row>
    <row r="3279" spans="1:22" ht="16.5" thickBot="1" x14ac:dyDescent="0.3">
      <c r="A3279" s="15" t="s">
        <v>1574</v>
      </c>
      <c r="B3279" s="16" t="s">
        <v>1702</v>
      </c>
      <c r="C3279" s="16" t="s">
        <v>1979</v>
      </c>
      <c r="D3279" s="16">
        <v>235</v>
      </c>
      <c r="E3279" s="16">
        <v>45</v>
      </c>
      <c r="F3279" s="16">
        <v>17</v>
      </c>
      <c r="G3279" s="24" t="s">
        <v>2312</v>
      </c>
      <c r="H3279" s="9" t="s">
        <v>2904</v>
      </c>
      <c r="I3279" t="s">
        <v>1718</v>
      </c>
      <c r="J3279" t="s">
        <v>1719</v>
      </c>
      <c r="K3279">
        <v>94</v>
      </c>
      <c r="L3279">
        <f>VLOOKUP(K3279,Sheet4!$A$2:$B$73,2,FALSE)</f>
        <v>670</v>
      </c>
      <c r="M3279" t="s">
        <v>2043</v>
      </c>
      <c r="N3279">
        <f t="shared" si="72"/>
        <v>270</v>
      </c>
      <c r="O3279" t="s">
        <v>2052</v>
      </c>
      <c r="P3279" t="s">
        <v>80</v>
      </c>
      <c r="Q3279" t="s">
        <v>80</v>
      </c>
      <c r="R3279">
        <v>300</v>
      </c>
      <c r="S3279" t="s">
        <v>79</v>
      </c>
      <c r="T3279" t="s">
        <v>82</v>
      </c>
      <c r="U3279" t="s">
        <v>82</v>
      </c>
      <c r="V3279" t="s">
        <v>2050</v>
      </c>
    </row>
    <row r="3280" spans="1:22" ht="16.5" thickBot="1" x14ac:dyDescent="0.3">
      <c r="A3280" s="15"/>
      <c r="G3280" s="24"/>
      <c r="H3280" s="9" t="s">
        <v>2905</v>
      </c>
    </row>
    <row r="3281" spans="1:22" ht="16.5" thickBot="1" x14ac:dyDescent="0.3">
      <c r="A3281" s="15"/>
      <c r="G3281" s="24"/>
      <c r="H3281" s="9" t="s">
        <v>2906</v>
      </c>
    </row>
    <row r="3282" spans="1:22" ht="16.5" thickBot="1" x14ac:dyDescent="0.3">
      <c r="A3282" s="15" t="s">
        <v>1575</v>
      </c>
      <c r="B3282" s="16" t="s">
        <v>1698</v>
      </c>
      <c r="C3282" s="16" t="s">
        <v>1980</v>
      </c>
      <c r="D3282" s="16">
        <v>235</v>
      </c>
      <c r="E3282" s="16">
        <v>70</v>
      </c>
      <c r="F3282" s="16">
        <v>16</v>
      </c>
      <c r="G3282" s="24" t="s">
        <v>2368</v>
      </c>
      <c r="I3282" t="s">
        <v>77</v>
      </c>
      <c r="J3282" t="s">
        <v>1719</v>
      </c>
      <c r="K3282">
        <v>104</v>
      </c>
      <c r="L3282">
        <f>VLOOKUP(K3282,Sheet4!$A$2:$B$73,2,FALSE)</f>
        <v>900</v>
      </c>
      <c r="M3282" t="s">
        <v>2045</v>
      </c>
      <c r="N3282">
        <f t="shared" si="72"/>
        <v>190</v>
      </c>
      <c r="O3282" t="s">
        <v>2052</v>
      </c>
      <c r="P3282" t="s">
        <v>2050</v>
      </c>
      <c r="Q3282" t="s">
        <v>2050</v>
      </c>
      <c r="R3282" t="s">
        <v>2050</v>
      </c>
      <c r="S3282" t="s">
        <v>79</v>
      </c>
      <c r="T3282" t="s">
        <v>82</v>
      </c>
      <c r="U3282" t="s">
        <v>82</v>
      </c>
      <c r="V3282">
        <v>6</v>
      </c>
    </row>
    <row r="3283" spans="1:22" ht="16.5" thickBot="1" x14ac:dyDescent="0.3">
      <c r="A3283" s="15" t="s">
        <v>1576</v>
      </c>
      <c r="B3283" s="16" t="s">
        <v>1714</v>
      </c>
      <c r="C3283" s="16" t="s">
        <v>1981</v>
      </c>
      <c r="D3283" s="16">
        <v>275</v>
      </c>
      <c r="E3283" s="16">
        <v>55</v>
      </c>
      <c r="F3283" s="16">
        <v>20</v>
      </c>
      <c r="G3283" s="24" t="s">
        <v>2392</v>
      </c>
      <c r="I3283" t="s">
        <v>77</v>
      </c>
      <c r="J3283" t="s">
        <v>1719</v>
      </c>
      <c r="K3283">
        <v>117</v>
      </c>
      <c r="L3283">
        <f>VLOOKUP(K3283,Sheet4!$A$2:$B$73,2,FALSE)</f>
        <v>1285</v>
      </c>
      <c r="M3283" t="s">
        <v>2042</v>
      </c>
      <c r="N3283">
        <f t="shared" si="72"/>
        <v>240</v>
      </c>
      <c r="O3283" t="s">
        <v>85</v>
      </c>
      <c r="P3283" t="s">
        <v>80</v>
      </c>
      <c r="Q3283" t="s">
        <v>80</v>
      </c>
      <c r="R3283">
        <v>420</v>
      </c>
      <c r="S3283" t="s">
        <v>79</v>
      </c>
      <c r="T3283" t="s">
        <v>82</v>
      </c>
      <c r="U3283" t="s">
        <v>82</v>
      </c>
      <c r="V3283" t="s">
        <v>2050</v>
      </c>
    </row>
    <row r="3284" spans="1:22" ht="16.5" thickBot="1" x14ac:dyDescent="0.3">
      <c r="A3284" s="15">
        <v>64746</v>
      </c>
      <c r="B3284" s="16" t="s">
        <v>1706</v>
      </c>
      <c r="C3284" s="16" t="s">
        <v>2450</v>
      </c>
      <c r="D3284" s="16">
        <v>305</v>
      </c>
      <c r="E3284" s="16">
        <v>55</v>
      </c>
      <c r="F3284" s="16">
        <v>20</v>
      </c>
      <c r="G3284" s="24" t="s">
        <v>2406</v>
      </c>
      <c r="H3284" s="9" t="s">
        <v>2412</v>
      </c>
      <c r="I3284" t="s">
        <v>77</v>
      </c>
      <c r="J3284" t="s">
        <v>84</v>
      </c>
      <c r="K3284" t="s">
        <v>1999</v>
      </c>
      <c r="L3284" t="s">
        <v>2089</v>
      </c>
      <c r="M3284" t="s">
        <v>78</v>
      </c>
      <c r="N3284">
        <f t="shared" si="72"/>
        <v>180</v>
      </c>
      <c r="O3284" t="s">
        <v>2053</v>
      </c>
      <c r="P3284" t="s">
        <v>2081</v>
      </c>
      <c r="Q3284" t="s">
        <v>2081</v>
      </c>
      <c r="R3284" t="s">
        <v>2081</v>
      </c>
      <c r="S3284" t="s">
        <v>79</v>
      </c>
      <c r="T3284" t="s">
        <v>82</v>
      </c>
      <c r="U3284" t="s">
        <v>82</v>
      </c>
      <c r="V3284">
        <v>10</v>
      </c>
    </row>
    <row r="3285" spans="1:22" ht="16.5" thickBot="1" x14ac:dyDescent="0.3">
      <c r="A3285" s="15"/>
      <c r="G3285" s="24"/>
      <c r="H3285" s="9" t="s">
        <v>2413</v>
      </c>
    </row>
    <row r="3286" spans="1:22" ht="16.5" thickBot="1" x14ac:dyDescent="0.3">
      <c r="A3286" s="15"/>
      <c r="G3286" s="24"/>
      <c r="H3286" s="9" t="s">
        <v>2414</v>
      </c>
    </row>
    <row r="3287" spans="1:22" ht="16.5" thickBot="1" x14ac:dyDescent="0.3">
      <c r="A3287" s="15">
        <v>3744</v>
      </c>
      <c r="B3287" s="16" t="s">
        <v>1705</v>
      </c>
      <c r="C3287" s="16" t="s">
        <v>2559</v>
      </c>
      <c r="D3287" s="16">
        <v>245</v>
      </c>
      <c r="E3287" s="16">
        <v>35</v>
      </c>
      <c r="F3287" s="16">
        <v>19</v>
      </c>
      <c r="G3287" s="24" t="s">
        <v>2560</v>
      </c>
      <c r="I3287" t="s">
        <v>1718</v>
      </c>
      <c r="J3287" t="s">
        <v>1996</v>
      </c>
      <c r="K3287">
        <v>93</v>
      </c>
      <c r="L3287">
        <f>VLOOKUP(K3287,Sheet4!$A$2:$B$73,2,FALSE)</f>
        <v>650</v>
      </c>
      <c r="M3287" t="s">
        <v>2040</v>
      </c>
      <c r="N3287">
        <f t="shared" ref="N3287:N3295" si="73">IF(M3287="L",120,IF(M3287="M", 130, IF(M3287="N",140, IF(M3287="P",150,IF(M3287="Q",160,IF(M3287="R",170,IF(M3287="S",180,IF(M3287="T",190,IF(M3287="H",210, IF(M3287="V",240,IF(M3287="W",270,IF(M3287="Y",300,"error"))))))))))))</f>
        <v>300</v>
      </c>
      <c r="O3287" t="s">
        <v>85</v>
      </c>
      <c r="P3287" t="s">
        <v>2067</v>
      </c>
      <c r="Q3287" t="s">
        <v>80</v>
      </c>
      <c r="R3287">
        <v>300</v>
      </c>
      <c r="S3287" t="s">
        <v>79</v>
      </c>
      <c r="T3287" t="s">
        <v>82</v>
      </c>
      <c r="U3287" t="s">
        <v>82</v>
      </c>
      <c r="V3287" t="s">
        <v>2050</v>
      </c>
    </row>
    <row r="3288" spans="1:22" ht="16.5" thickBot="1" x14ac:dyDescent="0.3">
      <c r="A3288" s="15">
        <v>4840</v>
      </c>
      <c r="B3288" s="16" t="s">
        <v>1711</v>
      </c>
      <c r="C3288" s="16" t="s">
        <v>2596</v>
      </c>
      <c r="D3288" s="16">
        <v>225</v>
      </c>
      <c r="E3288" s="16">
        <v>50</v>
      </c>
      <c r="F3288" s="16">
        <v>17</v>
      </c>
      <c r="G3288" s="24" t="s">
        <v>2597</v>
      </c>
      <c r="I3288" t="s">
        <v>1718</v>
      </c>
      <c r="J3288" t="s">
        <v>1719</v>
      </c>
      <c r="K3288">
        <v>94</v>
      </c>
      <c r="L3288">
        <f>VLOOKUP(K3288,Sheet4!$A$2:$B$73,2,FALSE)</f>
        <v>670</v>
      </c>
      <c r="M3288" t="s">
        <v>2043</v>
      </c>
      <c r="N3288">
        <f t="shared" si="73"/>
        <v>270</v>
      </c>
      <c r="O3288" t="s">
        <v>2052</v>
      </c>
      <c r="P3288" t="s">
        <v>2067</v>
      </c>
      <c r="Q3288" t="s">
        <v>80</v>
      </c>
      <c r="R3288">
        <v>400</v>
      </c>
      <c r="S3288" t="s">
        <v>79</v>
      </c>
      <c r="T3288" t="s">
        <v>82</v>
      </c>
      <c r="U3288" t="s">
        <v>82</v>
      </c>
      <c r="V3288" t="s">
        <v>2050</v>
      </c>
    </row>
    <row r="3289" spans="1:22" ht="16.5" thickBot="1" x14ac:dyDescent="0.3">
      <c r="A3289" s="15">
        <v>5107</v>
      </c>
      <c r="B3289" s="16" t="s">
        <v>1705</v>
      </c>
      <c r="C3289" s="16" t="s">
        <v>2527</v>
      </c>
      <c r="D3289" s="16">
        <v>275</v>
      </c>
      <c r="E3289" s="16">
        <v>65</v>
      </c>
      <c r="F3289" s="16">
        <v>18</v>
      </c>
      <c r="G3289" s="24" t="s">
        <v>2528</v>
      </c>
      <c r="I3289" t="s">
        <v>77</v>
      </c>
      <c r="J3289" t="s">
        <v>1719</v>
      </c>
      <c r="K3289">
        <v>114</v>
      </c>
      <c r="L3289">
        <f>VLOOKUP(K3289,Sheet4!$A$2:$B$73,2,FALSE)</f>
        <v>1180</v>
      </c>
      <c r="M3289" t="s">
        <v>2045</v>
      </c>
      <c r="N3289">
        <f t="shared" si="73"/>
        <v>190</v>
      </c>
      <c r="O3289" t="s">
        <v>2052</v>
      </c>
      <c r="P3289" t="s">
        <v>80</v>
      </c>
      <c r="Q3289" t="s">
        <v>81</v>
      </c>
      <c r="R3289">
        <v>420</v>
      </c>
      <c r="S3289" t="s">
        <v>79</v>
      </c>
      <c r="T3289" t="s">
        <v>82</v>
      </c>
      <c r="U3289" t="s">
        <v>82</v>
      </c>
      <c r="V3289" t="s">
        <v>2050</v>
      </c>
    </row>
    <row r="3290" spans="1:22" ht="16.5" thickBot="1" x14ac:dyDescent="0.3">
      <c r="A3290" s="15">
        <v>13782</v>
      </c>
      <c r="B3290" s="16" t="s">
        <v>1705</v>
      </c>
      <c r="C3290" s="16" t="s">
        <v>2517</v>
      </c>
      <c r="D3290" s="16">
        <v>275</v>
      </c>
      <c r="E3290" s="16">
        <v>50</v>
      </c>
      <c r="F3290" s="16">
        <v>20</v>
      </c>
      <c r="G3290" s="24" t="s">
        <v>2518</v>
      </c>
      <c r="I3290" t="s">
        <v>77</v>
      </c>
      <c r="J3290" t="s">
        <v>1996</v>
      </c>
      <c r="K3290">
        <v>109</v>
      </c>
      <c r="L3290">
        <f>VLOOKUP(K3290,Sheet4!$A$2:$B$73,2,FALSE)</f>
        <v>1030</v>
      </c>
      <c r="M3290" t="s">
        <v>2043</v>
      </c>
      <c r="N3290">
        <f t="shared" si="73"/>
        <v>270</v>
      </c>
      <c r="O3290" t="s">
        <v>2052</v>
      </c>
      <c r="P3290" t="s">
        <v>2067</v>
      </c>
      <c r="Q3290" t="s">
        <v>80</v>
      </c>
      <c r="R3290">
        <v>220</v>
      </c>
      <c r="S3290" t="s">
        <v>79</v>
      </c>
      <c r="T3290" t="s">
        <v>2051</v>
      </c>
      <c r="U3290" t="s">
        <v>82</v>
      </c>
      <c r="V3290" t="s">
        <v>2050</v>
      </c>
    </row>
    <row r="3291" spans="1:22" ht="16.5" thickBot="1" x14ac:dyDescent="0.3">
      <c r="A3291" s="15">
        <v>88</v>
      </c>
      <c r="B3291" s="16" t="s">
        <v>1705</v>
      </c>
      <c r="C3291" s="16" t="s">
        <v>2533</v>
      </c>
      <c r="D3291" s="16">
        <v>255</v>
      </c>
      <c r="E3291" s="16">
        <v>70</v>
      </c>
      <c r="F3291" s="16">
        <v>17</v>
      </c>
      <c r="G3291" s="24" t="s">
        <v>2534</v>
      </c>
      <c r="I3291" t="s">
        <v>77</v>
      </c>
      <c r="J3291" t="s">
        <v>1719</v>
      </c>
      <c r="K3291">
        <v>110</v>
      </c>
      <c r="L3291">
        <f>VLOOKUP(K3291,Sheet4!$A$2:$B$73,2,FALSE)</f>
        <v>1060</v>
      </c>
      <c r="M3291" t="s">
        <v>2045</v>
      </c>
      <c r="N3291">
        <f t="shared" si="73"/>
        <v>190</v>
      </c>
      <c r="O3291" t="s">
        <v>2052</v>
      </c>
      <c r="P3291" t="s">
        <v>80</v>
      </c>
      <c r="Q3291" t="s">
        <v>80</v>
      </c>
      <c r="R3291">
        <v>720</v>
      </c>
      <c r="S3291" t="s">
        <v>2643</v>
      </c>
      <c r="T3291" t="s">
        <v>82</v>
      </c>
      <c r="U3291" t="s">
        <v>82</v>
      </c>
      <c r="V3291" t="s">
        <v>2050</v>
      </c>
    </row>
    <row r="3292" spans="1:22" ht="16.5" thickBot="1" x14ac:dyDescent="0.3">
      <c r="A3292" s="15">
        <v>648</v>
      </c>
      <c r="B3292" s="16" t="s">
        <v>1711</v>
      </c>
      <c r="C3292" s="16" t="s">
        <v>2588</v>
      </c>
      <c r="D3292" s="16">
        <v>235</v>
      </c>
      <c r="E3292" s="16">
        <v>70</v>
      </c>
      <c r="F3292" s="16">
        <v>15</v>
      </c>
      <c r="G3292" s="24" t="s">
        <v>2589</v>
      </c>
      <c r="I3292" t="s">
        <v>77</v>
      </c>
      <c r="J3292" t="s">
        <v>1719</v>
      </c>
      <c r="K3292">
        <v>102</v>
      </c>
      <c r="L3292">
        <f>VLOOKUP(K3292,Sheet4!$A$2:$B$73,2,FALSE)</f>
        <v>850</v>
      </c>
      <c r="M3292" t="s">
        <v>2045</v>
      </c>
      <c r="N3292">
        <f t="shared" si="73"/>
        <v>190</v>
      </c>
      <c r="O3292" t="s">
        <v>2055</v>
      </c>
      <c r="P3292" t="s">
        <v>2081</v>
      </c>
      <c r="Q3292" t="s">
        <v>2081</v>
      </c>
      <c r="S3292" t="s">
        <v>2643</v>
      </c>
      <c r="T3292" t="s">
        <v>82</v>
      </c>
      <c r="U3292" t="s">
        <v>82</v>
      </c>
      <c r="V3292">
        <v>10</v>
      </c>
    </row>
    <row r="3293" spans="1:22" ht="16.5" thickBot="1" x14ac:dyDescent="0.3">
      <c r="A3293" s="15">
        <v>9343</v>
      </c>
      <c r="B3293" s="16" t="s">
        <v>1711</v>
      </c>
      <c r="C3293" s="16" t="s">
        <v>2598</v>
      </c>
      <c r="D3293" s="16">
        <v>205</v>
      </c>
      <c r="E3293" s="16">
        <v>60</v>
      </c>
      <c r="F3293" s="16">
        <v>16</v>
      </c>
      <c r="G3293" s="24" t="s">
        <v>2599</v>
      </c>
      <c r="I3293" t="s">
        <v>1718</v>
      </c>
      <c r="J3293" t="s">
        <v>1720</v>
      </c>
      <c r="K3293">
        <v>92</v>
      </c>
      <c r="L3293">
        <f>VLOOKUP(K3293,Sheet4!$A$2:$B$73,2,FALSE)</f>
        <v>630</v>
      </c>
      <c r="M3293" t="s">
        <v>2041</v>
      </c>
      <c r="N3293">
        <f t="shared" si="73"/>
        <v>210</v>
      </c>
      <c r="O3293" t="s">
        <v>2052</v>
      </c>
      <c r="P3293" t="s">
        <v>80</v>
      </c>
      <c r="Q3293" t="s">
        <v>81</v>
      </c>
      <c r="R3293">
        <v>660</v>
      </c>
      <c r="S3293" t="s">
        <v>79</v>
      </c>
      <c r="T3293" t="s">
        <v>82</v>
      </c>
      <c r="U3293" t="s">
        <v>82</v>
      </c>
      <c r="V3293" t="s">
        <v>2050</v>
      </c>
    </row>
    <row r="3294" spans="1:22" ht="16.5" thickBot="1" x14ac:dyDescent="0.3">
      <c r="A3294" s="15">
        <v>3822</v>
      </c>
      <c r="B3294" s="16" t="s">
        <v>1705</v>
      </c>
      <c r="C3294" s="16" t="s">
        <v>2525</v>
      </c>
      <c r="D3294" s="16">
        <v>275</v>
      </c>
      <c r="E3294" s="16">
        <v>65</v>
      </c>
      <c r="F3294" s="16">
        <v>18</v>
      </c>
      <c r="G3294" s="24" t="s">
        <v>2526</v>
      </c>
      <c r="I3294" t="s">
        <v>77</v>
      </c>
      <c r="J3294" t="s">
        <v>1719</v>
      </c>
      <c r="K3294" t="s">
        <v>2004</v>
      </c>
      <c r="L3294" t="s">
        <v>2091</v>
      </c>
      <c r="M3294" t="s">
        <v>2044</v>
      </c>
      <c r="N3294">
        <f t="shared" si="73"/>
        <v>170</v>
      </c>
      <c r="O3294" t="s">
        <v>2053</v>
      </c>
      <c r="P3294" t="s">
        <v>2081</v>
      </c>
      <c r="Q3294" t="s">
        <v>2081</v>
      </c>
      <c r="R3294" t="s">
        <v>2081</v>
      </c>
      <c r="S3294" t="s">
        <v>2643</v>
      </c>
      <c r="T3294" t="s">
        <v>82</v>
      </c>
      <c r="U3294" t="s">
        <v>82</v>
      </c>
      <c r="V3294">
        <v>10</v>
      </c>
    </row>
    <row r="3295" spans="1:22" ht="16.5" thickBot="1" x14ac:dyDescent="0.3">
      <c r="A3295" s="15">
        <v>11420</v>
      </c>
      <c r="B3295" s="16" t="s">
        <v>1706</v>
      </c>
      <c r="C3295" s="16" t="s">
        <v>2448</v>
      </c>
      <c r="D3295" s="16">
        <v>275</v>
      </c>
      <c r="E3295" s="16">
        <v>65</v>
      </c>
      <c r="F3295" s="16">
        <v>20</v>
      </c>
      <c r="G3295" s="24" t="s">
        <v>2404</v>
      </c>
      <c r="H3295" s="9" t="s">
        <v>2409</v>
      </c>
      <c r="I3295" t="s">
        <v>77</v>
      </c>
      <c r="J3295" t="s">
        <v>1719</v>
      </c>
      <c r="K3295" t="s">
        <v>2014</v>
      </c>
      <c r="L3295" t="s">
        <v>2129</v>
      </c>
      <c r="M3295" t="s">
        <v>78</v>
      </c>
      <c r="N3295">
        <f t="shared" si="73"/>
        <v>180</v>
      </c>
      <c r="O3295" t="s">
        <v>2053</v>
      </c>
      <c r="P3295" t="s">
        <v>2081</v>
      </c>
      <c r="Q3295" t="s">
        <v>2081</v>
      </c>
      <c r="R3295" t="s">
        <v>2081</v>
      </c>
      <c r="S3295" t="s">
        <v>2638</v>
      </c>
      <c r="T3295" t="s">
        <v>82</v>
      </c>
      <c r="U3295" t="s">
        <v>82</v>
      </c>
      <c r="V3295">
        <v>10</v>
      </c>
    </row>
    <row r="3296" spans="1:22" ht="16.5" thickBot="1" x14ac:dyDescent="0.3">
      <c r="A3296" s="15"/>
      <c r="G3296" s="24"/>
      <c r="H3296" s="9" t="s">
        <v>2410</v>
      </c>
    </row>
    <row r="3297" spans="1:22" ht="16.5" thickBot="1" x14ac:dyDescent="0.3">
      <c r="A3297" s="15"/>
      <c r="G3297" s="24"/>
      <c r="H3297" s="9" t="s">
        <v>2411</v>
      </c>
    </row>
    <row r="3298" spans="1:22" ht="16.5" thickBot="1" x14ac:dyDescent="0.3">
      <c r="A3298" s="15">
        <v>2262</v>
      </c>
      <c r="B3298" s="16" t="s">
        <v>1705</v>
      </c>
      <c r="C3298" s="16" t="s">
        <v>2555</v>
      </c>
      <c r="D3298" s="16">
        <v>255</v>
      </c>
      <c r="E3298" s="16">
        <v>35</v>
      </c>
      <c r="F3298" s="16">
        <v>19</v>
      </c>
      <c r="G3298" s="24" t="s">
        <v>2556</v>
      </c>
      <c r="I3298" t="s">
        <v>1718</v>
      </c>
      <c r="J3298" t="s">
        <v>1996</v>
      </c>
      <c r="K3298">
        <v>96</v>
      </c>
      <c r="L3298">
        <f>VLOOKUP(K3298,Sheet4!$A$2:$B$73,2,FALSE)</f>
        <v>710</v>
      </c>
      <c r="M3298" t="s">
        <v>2040</v>
      </c>
      <c r="N3298">
        <f t="shared" ref="N3298:N3336" si="74">IF(M3298="L",120,IF(M3298="M", 130, IF(M3298="N",140, IF(M3298="P",150,IF(M3298="Q",160,IF(M3298="R",170,IF(M3298="S",180,IF(M3298="T",190,IF(M3298="H",210, IF(M3298="V",240,IF(M3298="W",270,IF(M3298="Y",300,"error"))))))))))))</f>
        <v>300</v>
      </c>
      <c r="O3298" t="s">
        <v>85</v>
      </c>
      <c r="P3298" t="s">
        <v>2067</v>
      </c>
      <c r="Q3298" t="s">
        <v>80</v>
      </c>
      <c r="R3298">
        <v>320</v>
      </c>
      <c r="S3298" t="s">
        <v>79</v>
      </c>
      <c r="T3298" t="s">
        <v>2051</v>
      </c>
      <c r="U3298" t="s">
        <v>82</v>
      </c>
      <c r="V3298" t="s">
        <v>2050</v>
      </c>
    </row>
    <row r="3299" spans="1:22" ht="16.5" thickBot="1" x14ac:dyDescent="0.3">
      <c r="A3299" s="15">
        <v>3175</v>
      </c>
      <c r="B3299" s="16" t="s">
        <v>1706</v>
      </c>
      <c r="C3299" s="16" t="s">
        <v>2461</v>
      </c>
      <c r="D3299" s="16">
        <v>225</v>
      </c>
      <c r="E3299" s="16">
        <v>60</v>
      </c>
      <c r="F3299" s="16">
        <v>15</v>
      </c>
      <c r="G3299" s="24" t="s">
        <v>2435</v>
      </c>
      <c r="H3299" s="9" t="s">
        <v>2635</v>
      </c>
      <c r="I3299" t="s">
        <v>1718</v>
      </c>
      <c r="J3299" t="s">
        <v>1719</v>
      </c>
      <c r="K3299">
        <v>95</v>
      </c>
      <c r="L3299">
        <f>VLOOKUP(K3299,Sheet4!$A$2:$B$73,2,FALSE)</f>
        <v>690</v>
      </c>
      <c r="M3299" t="s">
        <v>78</v>
      </c>
      <c r="N3299">
        <f t="shared" si="74"/>
        <v>180</v>
      </c>
      <c r="O3299" t="s">
        <v>2052</v>
      </c>
      <c r="P3299" t="s">
        <v>80</v>
      </c>
      <c r="Q3299" t="s">
        <v>81</v>
      </c>
      <c r="R3299">
        <v>400</v>
      </c>
      <c r="S3299" t="s">
        <v>2638</v>
      </c>
      <c r="T3299" t="s">
        <v>82</v>
      </c>
      <c r="U3299" t="s">
        <v>82</v>
      </c>
      <c r="V3299" t="s">
        <v>2050</v>
      </c>
    </row>
    <row r="3300" spans="1:22" ht="16.5" thickBot="1" x14ac:dyDescent="0.3">
      <c r="A3300" s="15"/>
      <c r="G3300" s="24"/>
      <c r="H3300" s="9" t="s">
        <v>2636</v>
      </c>
    </row>
    <row r="3301" spans="1:22" ht="16.5" thickBot="1" x14ac:dyDescent="0.3">
      <c r="A3301" s="15"/>
      <c r="G3301" s="24"/>
      <c r="H3301" s="9" t="s">
        <v>2637</v>
      </c>
    </row>
    <row r="3302" spans="1:22" ht="16.5" thickBot="1" x14ac:dyDescent="0.3">
      <c r="A3302" s="15">
        <v>4217</v>
      </c>
      <c r="B3302" s="16" t="s">
        <v>1706</v>
      </c>
      <c r="C3302" s="16" t="s">
        <v>2430</v>
      </c>
      <c r="D3302" s="16">
        <v>235</v>
      </c>
      <c r="E3302" s="16">
        <v>45</v>
      </c>
      <c r="F3302" s="16">
        <v>17</v>
      </c>
      <c r="G3302" s="24" t="s">
        <v>2429</v>
      </c>
      <c r="H3302" s="9" t="s">
        <v>2608</v>
      </c>
      <c r="I3302" t="s">
        <v>1718</v>
      </c>
      <c r="J3302" t="s">
        <v>1996</v>
      </c>
      <c r="K3302">
        <v>94</v>
      </c>
      <c r="L3302">
        <f>VLOOKUP(K3302,Sheet4!$A$2:$B$73,2,FALSE)</f>
        <v>670</v>
      </c>
      <c r="M3302" t="s">
        <v>2041</v>
      </c>
      <c r="N3302">
        <f t="shared" si="74"/>
        <v>210</v>
      </c>
      <c r="O3302" t="s">
        <v>2052</v>
      </c>
      <c r="P3302" t="s">
        <v>2067</v>
      </c>
      <c r="Q3302" t="s">
        <v>80</v>
      </c>
      <c r="R3302">
        <v>400</v>
      </c>
      <c r="S3302" t="s">
        <v>79</v>
      </c>
      <c r="T3302" t="s">
        <v>82</v>
      </c>
      <c r="U3302" t="s">
        <v>82</v>
      </c>
      <c r="V3302" t="s">
        <v>2050</v>
      </c>
    </row>
    <row r="3303" spans="1:22" ht="16.5" thickBot="1" x14ac:dyDescent="0.3">
      <c r="A3303" s="15"/>
      <c r="G3303" s="24"/>
      <c r="H3303" s="9" t="s">
        <v>2609</v>
      </c>
    </row>
    <row r="3304" spans="1:22" ht="16.5" thickBot="1" x14ac:dyDescent="0.3">
      <c r="A3304" s="15"/>
      <c r="G3304" s="24"/>
      <c r="H3304" s="9" t="s">
        <v>2610</v>
      </c>
    </row>
    <row r="3305" spans="1:22" ht="16.5" thickBot="1" x14ac:dyDescent="0.3">
      <c r="A3305" s="15">
        <v>7663</v>
      </c>
      <c r="B3305" s="16" t="s">
        <v>1705</v>
      </c>
      <c r="C3305" s="16" t="s">
        <v>2538</v>
      </c>
      <c r="D3305" s="16">
        <v>195</v>
      </c>
      <c r="E3305" s="16">
        <v>55</v>
      </c>
      <c r="F3305" s="16">
        <v>15</v>
      </c>
      <c r="G3305" s="24" t="s">
        <v>2537</v>
      </c>
      <c r="I3305" t="s">
        <v>1718</v>
      </c>
      <c r="J3305" t="s">
        <v>1719</v>
      </c>
      <c r="K3305">
        <v>85</v>
      </c>
      <c r="L3305">
        <f>VLOOKUP(K3305,Sheet4!$A$2:$B$73,2,FALSE)</f>
        <v>515</v>
      </c>
      <c r="M3305" t="s">
        <v>2042</v>
      </c>
      <c r="N3305">
        <f t="shared" si="74"/>
        <v>240</v>
      </c>
      <c r="O3305" t="s">
        <v>2052</v>
      </c>
      <c r="P3305" t="s">
        <v>80</v>
      </c>
      <c r="Q3305" t="s">
        <v>80</v>
      </c>
      <c r="R3305">
        <v>400</v>
      </c>
      <c r="S3305" t="s">
        <v>79</v>
      </c>
      <c r="T3305" t="s">
        <v>82</v>
      </c>
      <c r="U3305" t="s">
        <v>82</v>
      </c>
      <c r="V3305" t="s">
        <v>2050</v>
      </c>
    </row>
    <row r="3306" spans="1:22" ht="16.5" thickBot="1" x14ac:dyDescent="0.3">
      <c r="A3306" s="15">
        <v>2829</v>
      </c>
      <c r="B3306" s="16" t="s">
        <v>1706</v>
      </c>
      <c r="C3306" s="16" t="s">
        <v>2457</v>
      </c>
      <c r="D3306" s="16">
        <v>245</v>
      </c>
      <c r="E3306" s="16">
        <v>60</v>
      </c>
      <c r="F3306" s="16">
        <v>18</v>
      </c>
      <c r="G3306" s="24" t="s">
        <v>2431</v>
      </c>
      <c r="H3306" s="9" t="s">
        <v>2617</v>
      </c>
      <c r="I3306" t="s">
        <v>77</v>
      </c>
      <c r="J3306" t="s">
        <v>1720</v>
      </c>
      <c r="K3306">
        <v>105</v>
      </c>
      <c r="L3306">
        <f>VLOOKUP(K3306,Sheet4!$A$2:$B$73,2,FALSE)</f>
        <v>925</v>
      </c>
      <c r="M3306" t="s">
        <v>2041</v>
      </c>
      <c r="N3306">
        <f t="shared" si="74"/>
        <v>210</v>
      </c>
      <c r="O3306" t="s">
        <v>2052</v>
      </c>
      <c r="P3306" t="s">
        <v>80</v>
      </c>
      <c r="Q3306" t="s">
        <v>80</v>
      </c>
      <c r="R3306">
        <v>440</v>
      </c>
      <c r="S3306" t="s">
        <v>79</v>
      </c>
      <c r="T3306" t="s">
        <v>82</v>
      </c>
      <c r="U3306" t="s">
        <v>82</v>
      </c>
      <c r="V3306" t="s">
        <v>2050</v>
      </c>
    </row>
    <row r="3307" spans="1:22" ht="16.5" thickBot="1" x14ac:dyDescent="0.3">
      <c r="A3307" s="15"/>
      <c r="G3307" s="24"/>
      <c r="H3307" s="9" t="s">
        <v>2618</v>
      </c>
    </row>
    <row r="3308" spans="1:22" ht="16.5" thickBot="1" x14ac:dyDescent="0.3">
      <c r="A3308" s="15"/>
      <c r="G3308" s="24"/>
      <c r="H3308" s="9" t="s">
        <v>2619</v>
      </c>
    </row>
    <row r="3309" spans="1:22" ht="16.5" thickBot="1" x14ac:dyDescent="0.3">
      <c r="A3309" s="15">
        <v>8291</v>
      </c>
      <c r="B3309" s="16" t="s">
        <v>1705</v>
      </c>
      <c r="C3309" s="16" t="s">
        <v>2551</v>
      </c>
      <c r="D3309" s="16">
        <v>235</v>
      </c>
      <c r="E3309" s="16">
        <v>35</v>
      </c>
      <c r="F3309" s="16">
        <v>19</v>
      </c>
      <c r="G3309" s="24" t="s">
        <v>2552</v>
      </c>
      <c r="I3309" t="s">
        <v>1718</v>
      </c>
      <c r="J3309" t="s">
        <v>1996</v>
      </c>
      <c r="K3309">
        <v>87</v>
      </c>
      <c r="L3309">
        <f>VLOOKUP(K3309,Sheet4!$A$2:$B$73,2,FALSE)</f>
        <v>545</v>
      </c>
      <c r="M3309" t="s">
        <v>2040</v>
      </c>
      <c r="N3309">
        <f t="shared" si="74"/>
        <v>300</v>
      </c>
      <c r="O3309" t="s">
        <v>2052</v>
      </c>
      <c r="P3309" t="s">
        <v>2067</v>
      </c>
      <c r="Q3309" t="s">
        <v>80</v>
      </c>
      <c r="R3309">
        <v>80</v>
      </c>
      <c r="S3309" t="s">
        <v>79</v>
      </c>
      <c r="T3309" t="s">
        <v>82</v>
      </c>
      <c r="U3309" t="s">
        <v>82</v>
      </c>
      <c r="V3309" t="s">
        <v>2050</v>
      </c>
    </row>
    <row r="3310" spans="1:22" ht="16.5" thickBot="1" x14ac:dyDescent="0.3">
      <c r="A3310" s="15">
        <v>4035</v>
      </c>
      <c r="B3310" s="16" t="s">
        <v>1705</v>
      </c>
      <c r="C3310" s="16" t="s">
        <v>2533</v>
      </c>
      <c r="D3310" s="16">
        <v>275</v>
      </c>
      <c r="E3310" s="16">
        <v>70</v>
      </c>
      <c r="F3310" s="16">
        <v>18</v>
      </c>
      <c r="G3310" s="24" t="s">
        <v>2534</v>
      </c>
      <c r="I3310" t="s">
        <v>77</v>
      </c>
      <c r="J3310" t="s">
        <v>1719</v>
      </c>
      <c r="K3310">
        <v>125</v>
      </c>
      <c r="L3310">
        <f>VLOOKUP(K3310,Sheet4!$A$2:$B$73,2,FALSE)</f>
        <v>1650</v>
      </c>
      <c r="M3310" t="s">
        <v>2044</v>
      </c>
      <c r="N3310">
        <f t="shared" si="74"/>
        <v>170</v>
      </c>
      <c r="O3310" t="s">
        <v>2052</v>
      </c>
      <c r="P3310" t="s">
        <v>80</v>
      </c>
      <c r="Q3310" t="s">
        <v>80</v>
      </c>
      <c r="R3310">
        <v>720</v>
      </c>
      <c r="S3310" t="s">
        <v>2643</v>
      </c>
      <c r="T3310" t="s">
        <v>82</v>
      </c>
      <c r="U3310" t="s">
        <v>82</v>
      </c>
      <c r="V3310" t="s">
        <v>2050</v>
      </c>
    </row>
    <row r="3311" spans="1:22" ht="16.5" thickBot="1" x14ac:dyDescent="0.3">
      <c r="A3311" s="15">
        <v>5495</v>
      </c>
      <c r="B3311" s="16" t="s">
        <v>1705</v>
      </c>
      <c r="C3311" s="16" t="s">
        <v>2521</v>
      </c>
      <c r="D3311" s="16">
        <v>275</v>
      </c>
      <c r="E3311" s="16">
        <v>40</v>
      </c>
      <c r="F3311" s="16">
        <v>20</v>
      </c>
      <c r="G3311" s="24" t="s">
        <v>2522</v>
      </c>
      <c r="I3311" t="s">
        <v>77</v>
      </c>
      <c r="J3311" t="s">
        <v>1720</v>
      </c>
      <c r="K3311">
        <v>106</v>
      </c>
      <c r="L3311">
        <f>VLOOKUP(K3311,Sheet4!$A$2:$B$73,2,FALSE)</f>
        <v>950</v>
      </c>
      <c r="M3311" t="s">
        <v>2043</v>
      </c>
      <c r="N3311">
        <f t="shared" si="74"/>
        <v>270</v>
      </c>
      <c r="O3311" t="s">
        <v>85</v>
      </c>
      <c r="P3311" t="s">
        <v>80</v>
      </c>
      <c r="Q3311" t="s">
        <v>80</v>
      </c>
      <c r="R3311">
        <v>440</v>
      </c>
      <c r="S3311" t="s">
        <v>79</v>
      </c>
      <c r="T3311" t="s">
        <v>82</v>
      </c>
      <c r="U3311" t="s">
        <v>82</v>
      </c>
      <c r="V3311" t="s">
        <v>2050</v>
      </c>
    </row>
    <row r="3312" spans="1:22" ht="16.5" thickBot="1" x14ac:dyDescent="0.3">
      <c r="A3312" s="15">
        <v>8847</v>
      </c>
      <c r="B3312" s="16" t="s">
        <v>1706</v>
      </c>
      <c r="C3312" s="16" t="s">
        <v>2456</v>
      </c>
      <c r="D3312" s="16">
        <v>205</v>
      </c>
      <c r="E3312" s="16">
        <v>55</v>
      </c>
      <c r="F3312" s="16">
        <v>16</v>
      </c>
      <c r="G3312" s="24" t="s">
        <v>2423</v>
      </c>
      <c r="H3312" s="9" t="s">
        <v>2611</v>
      </c>
      <c r="I3312" t="s">
        <v>1718</v>
      </c>
      <c r="J3312" t="s">
        <v>1719</v>
      </c>
      <c r="K3312">
        <v>91</v>
      </c>
      <c r="L3312">
        <f>VLOOKUP(K3312,Sheet4!$A$2:$B$73,2,FALSE)</f>
        <v>615</v>
      </c>
      <c r="M3312" t="s">
        <v>2040</v>
      </c>
      <c r="N3312">
        <f t="shared" si="74"/>
        <v>300</v>
      </c>
      <c r="O3312" t="s">
        <v>2052</v>
      </c>
      <c r="P3312" t="s">
        <v>2067</v>
      </c>
      <c r="Q3312" t="s">
        <v>80</v>
      </c>
      <c r="R3312">
        <v>300</v>
      </c>
      <c r="S3312" t="s">
        <v>79</v>
      </c>
      <c r="T3312" t="s">
        <v>82</v>
      </c>
      <c r="U3312" t="s">
        <v>82</v>
      </c>
      <c r="V3312" t="s">
        <v>2050</v>
      </c>
    </row>
    <row r="3313" spans="1:22" ht="16.5" thickBot="1" x14ac:dyDescent="0.3">
      <c r="A3313" s="15"/>
      <c r="G3313" s="24"/>
      <c r="H3313" s="9" t="s">
        <v>2612</v>
      </c>
    </row>
    <row r="3314" spans="1:22" ht="16.5" thickBot="1" x14ac:dyDescent="0.3">
      <c r="A3314" s="15"/>
      <c r="G3314" s="24"/>
      <c r="H3314" s="9" t="s">
        <v>2613</v>
      </c>
    </row>
    <row r="3315" spans="1:22" ht="16.5" thickBot="1" x14ac:dyDescent="0.3">
      <c r="A3315" s="15">
        <v>22972</v>
      </c>
      <c r="B3315" s="16" t="s">
        <v>1706</v>
      </c>
      <c r="C3315" s="16" t="s">
        <v>2462</v>
      </c>
      <c r="D3315" s="16">
        <v>265</v>
      </c>
      <c r="E3315" s="16">
        <v>70</v>
      </c>
      <c r="F3315" s="16">
        <v>18</v>
      </c>
      <c r="G3315" s="24" t="s">
        <v>2436</v>
      </c>
      <c r="H3315" s="9" t="s">
        <v>2680</v>
      </c>
      <c r="I3315" t="s">
        <v>77</v>
      </c>
      <c r="J3315" t="s">
        <v>1719</v>
      </c>
      <c r="K3315">
        <v>114</v>
      </c>
      <c r="L3315">
        <f>VLOOKUP(K3315,Sheet4!$A$2:$B$73,2,FALSE)</f>
        <v>1180</v>
      </c>
      <c r="M3315" t="s">
        <v>2045</v>
      </c>
      <c r="N3315">
        <f t="shared" si="74"/>
        <v>190</v>
      </c>
      <c r="O3315" t="s">
        <v>2052</v>
      </c>
      <c r="P3315" t="s">
        <v>80</v>
      </c>
      <c r="Q3315" t="s">
        <v>81</v>
      </c>
      <c r="R3315">
        <v>480</v>
      </c>
      <c r="S3315" t="s">
        <v>2643</v>
      </c>
      <c r="T3315" t="s">
        <v>82</v>
      </c>
      <c r="U3315" t="s">
        <v>82</v>
      </c>
      <c r="V3315" t="s">
        <v>2050</v>
      </c>
    </row>
    <row r="3316" spans="1:22" ht="16.5" thickBot="1" x14ac:dyDescent="0.3">
      <c r="A3316" s="15"/>
      <c r="G3316" s="24"/>
      <c r="H3316" s="9" t="s">
        <v>2681</v>
      </c>
    </row>
    <row r="3317" spans="1:22" ht="16.5" thickBot="1" x14ac:dyDescent="0.3">
      <c r="A3317" s="15"/>
      <c r="G3317" s="24"/>
      <c r="H3317" s="9" t="s">
        <v>2682</v>
      </c>
    </row>
    <row r="3318" spans="1:22" ht="16.5" thickBot="1" x14ac:dyDescent="0.3">
      <c r="A3318" s="15">
        <v>30718</v>
      </c>
      <c r="B3318" s="16" t="s">
        <v>1706</v>
      </c>
      <c r="C3318" s="16" t="s">
        <v>2457</v>
      </c>
      <c r="D3318" s="16">
        <v>235</v>
      </c>
      <c r="E3318" s="16">
        <v>70</v>
      </c>
      <c r="F3318" s="16">
        <v>17</v>
      </c>
      <c r="G3318" s="24" t="s">
        <v>2431</v>
      </c>
      <c r="H3318" s="9" t="s">
        <v>2617</v>
      </c>
      <c r="I3318" t="s">
        <v>77</v>
      </c>
      <c r="J3318" t="s">
        <v>1720</v>
      </c>
      <c r="K3318">
        <v>108</v>
      </c>
      <c r="L3318">
        <f>VLOOKUP(K3318,Sheet4!$A$2:$B$73,2,FALSE)</f>
        <v>1000</v>
      </c>
      <c r="M3318" t="s">
        <v>2045</v>
      </c>
      <c r="N3318">
        <f t="shared" si="74"/>
        <v>190</v>
      </c>
      <c r="O3318" t="s">
        <v>2052</v>
      </c>
      <c r="P3318" t="s">
        <v>80</v>
      </c>
      <c r="Q3318" t="s">
        <v>81</v>
      </c>
      <c r="R3318">
        <v>580</v>
      </c>
      <c r="S3318" t="s">
        <v>79</v>
      </c>
      <c r="T3318" t="s">
        <v>82</v>
      </c>
      <c r="U3318" t="s">
        <v>82</v>
      </c>
      <c r="V3318" t="s">
        <v>2050</v>
      </c>
    </row>
    <row r="3319" spans="1:22" ht="16.5" thickBot="1" x14ac:dyDescent="0.3">
      <c r="A3319" s="15"/>
      <c r="G3319" s="24"/>
      <c r="H3319" s="9" t="s">
        <v>2618</v>
      </c>
    </row>
    <row r="3320" spans="1:22" ht="16.5" thickBot="1" x14ac:dyDescent="0.3">
      <c r="A3320" s="15"/>
      <c r="G3320" s="24"/>
      <c r="H3320" s="9" t="s">
        <v>2619</v>
      </c>
    </row>
    <row r="3321" spans="1:22" ht="16.5" thickBot="1" x14ac:dyDescent="0.3">
      <c r="A3321" s="15">
        <v>26379</v>
      </c>
      <c r="B3321" s="16" t="s">
        <v>1706</v>
      </c>
      <c r="C3321" s="16" t="s">
        <v>2444</v>
      </c>
      <c r="D3321" s="16">
        <v>205</v>
      </c>
      <c r="E3321" s="16">
        <v>60</v>
      </c>
      <c r="F3321" s="16">
        <v>16</v>
      </c>
      <c r="G3321" s="24" t="s">
        <v>2400</v>
      </c>
      <c r="H3321" s="9" t="s">
        <v>2662</v>
      </c>
      <c r="I3321" t="s">
        <v>1718</v>
      </c>
      <c r="J3321" t="s">
        <v>1719</v>
      </c>
      <c r="K3321">
        <v>92</v>
      </c>
      <c r="L3321">
        <f>VLOOKUP(K3321,Sheet4!$A$2:$B$73,2,FALSE)</f>
        <v>630</v>
      </c>
      <c r="M3321" t="s">
        <v>2045</v>
      </c>
      <c r="N3321">
        <f t="shared" si="74"/>
        <v>190</v>
      </c>
      <c r="O3321" t="s">
        <v>2052</v>
      </c>
      <c r="P3321" t="s">
        <v>80</v>
      </c>
      <c r="Q3321" t="s">
        <v>81</v>
      </c>
      <c r="R3321">
        <v>680</v>
      </c>
      <c r="S3321" t="s">
        <v>79</v>
      </c>
      <c r="T3321" t="s">
        <v>82</v>
      </c>
      <c r="U3321" t="s">
        <v>82</v>
      </c>
      <c r="V3321" t="s">
        <v>2050</v>
      </c>
    </row>
    <row r="3322" spans="1:22" ht="16.5" thickBot="1" x14ac:dyDescent="0.3">
      <c r="A3322" s="15"/>
      <c r="G3322" s="24"/>
      <c r="H3322" s="9" t="s">
        <v>2663</v>
      </c>
    </row>
    <row r="3323" spans="1:22" ht="16.5" thickBot="1" x14ac:dyDescent="0.3">
      <c r="A3323" s="15"/>
      <c r="G3323" s="24"/>
      <c r="H3323" s="9" t="s">
        <v>2664</v>
      </c>
    </row>
    <row r="3324" spans="1:22" ht="16.5" thickBot="1" x14ac:dyDescent="0.3">
      <c r="A3324" s="15">
        <v>15125</v>
      </c>
      <c r="B3324" s="16" t="s">
        <v>1711</v>
      </c>
      <c r="C3324" s="16" t="s">
        <v>2598</v>
      </c>
      <c r="D3324" s="16">
        <v>225</v>
      </c>
      <c r="E3324" s="16">
        <v>55</v>
      </c>
      <c r="F3324" s="16">
        <v>17</v>
      </c>
      <c r="G3324" s="24" t="s">
        <v>2599</v>
      </c>
      <c r="I3324" t="s">
        <v>1718</v>
      </c>
      <c r="J3324" t="s">
        <v>1720</v>
      </c>
      <c r="K3324">
        <v>97</v>
      </c>
      <c r="L3324">
        <f>VLOOKUP(K3324,Sheet4!$A$2:$B$73,2,FALSE)</f>
        <v>730</v>
      </c>
      <c r="M3324" t="s">
        <v>2045</v>
      </c>
      <c r="N3324">
        <f t="shared" si="74"/>
        <v>190</v>
      </c>
      <c r="O3324" t="s">
        <v>2052</v>
      </c>
      <c r="P3324" t="s">
        <v>80</v>
      </c>
      <c r="Q3324" t="s">
        <v>81</v>
      </c>
      <c r="R3324">
        <v>660</v>
      </c>
      <c r="S3324" t="s">
        <v>79</v>
      </c>
      <c r="T3324" t="s">
        <v>82</v>
      </c>
      <c r="U3324" t="s">
        <v>82</v>
      </c>
      <c r="V3324" t="s">
        <v>2050</v>
      </c>
    </row>
    <row r="3325" spans="1:22" ht="16.5" thickBot="1" x14ac:dyDescent="0.3">
      <c r="A3325" s="15">
        <v>25785</v>
      </c>
      <c r="B3325" s="16" t="s">
        <v>1705</v>
      </c>
      <c r="C3325" s="16" t="s">
        <v>2553</v>
      </c>
      <c r="D3325" s="16">
        <v>265</v>
      </c>
      <c r="E3325" s="16">
        <v>40</v>
      </c>
      <c r="F3325" s="16">
        <v>18</v>
      </c>
      <c r="G3325" s="24" t="s">
        <v>2554</v>
      </c>
      <c r="I3325" t="s">
        <v>1718</v>
      </c>
      <c r="J3325" t="s">
        <v>1996</v>
      </c>
      <c r="K3325">
        <v>97</v>
      </c>
      <c r="L3325">
        <f>VLOOKUP(K3325,Sheet4!$A$2:$B$73,2,FALSE)</f>
        <v>730</v>
      </c>
      <c r="M3325" t="s">
        <v>2040</v>
      </c>
      <c r="N3325">
        <f t="shared" si="74"/>
        <v>300</v>
      </c>
      <c r="O3325" t="s">
        <v>2052</v>
      </c>
      <c r="P3325" t="s">
        <v>2067</v>
      </c>
      <c r="Q3325" t="s">
        <v>80</v>
      </c>
      <c r="R3325">
        <v>220</v>
      </c>
      <c r="S3325" t="s">
        <v>79</v>
      </c>
      <c r="T3325" t="s">
        <v>82</v>
      </c>
      <c r="U3325" t="s">
        <v>82</v>
      </c>
      <c r="V3325" t="s">
        <v>2050</v>
      </c>
    </row>
    <row r="3326" spans="1:22" ht="16.5" thickBot="1" x14ac:dyDescent="0.3">
      <c r="A3326" s="15">
        <v>13913</v>
      </c>
      <c r="B3326" s="16" t="s">
        <v>1705</v>
      </c>
      <c r="C3326" s="16" t="s">
        <v>2553</v>
      </c>
      <c r="D3326" s="16">
        <v>285</v>
      </c>
      <c r="E3326" s="16">
        <v>30</v>
      </c>
      <c r="F3326" s="16">
        <v>19</v>
      </c>
      <c r="G3326" s="24" t="s">
        <v>2554</v>
      </c>
      <c r="I3326" t="s">
        <v>1718</v>
      </c>
      <c r="J3326" t="s">
        <v>1996</v>
      </c>
      <c r="K3326">
        <v>87</v>
      </c>
      <c r="L3326">
        <f>VLOOKUP(K3326,Sheet4!$A$2:$B$73,2,FALSE)</f>
        <v>545</v>
      </c>
      <c r="M3326" t="s">
        <v>2040</v>
      </c>
      <c r="N3326">
        <f t="shared" si="74"/>
        <v>300</v>
      </c>
      <c r="O3326" t="s">
        <v>85</v>
      </c>
      <c r="P3326" t="s">
        <v>2067</v>
      </c>
      <c r="Q3326" t="s">
        <v>80</v>
      </c>
      <c r="R3326">
        <v>220</v>
      </c>
      <c r="S3326" t="s">
        <v>79</v>
      </c>
      <c r="T3326" t="s">
        <v>82</v>
      </c>
      <c r="U3326" t="s">
        <v>82</v>
      </c>
      <c r="V3326" t="s">
        <v>2050</v>
      </c>
    </row>
    <row r="3327" spans="1:22" ht="16.5" thickBot="1" x14ac:dyDescent="0.3">
      <c r="A3327" s="15">
        <v>24905</v>
      </c>
      <c r="B3327" s="16" t="s">
        <v>1705</v>
      </c>
      <c r="C3327" s="16" t="s">
        <v>2521</v>
      </c>
      <c r="D3327" s="16">
        <v>315</v>
      </c>
      <c r="E3327" s="16">
        <v>35</v>
      </c>
      <c r="F3327" s="16">
        <v>20</v>
      </c>
      <c r="G3327" s="24" t="s">
        <v>2522</v>
      </c>
      <c r="I3327" t="s">
        <v>77</v>
      </c>
      <c r="J3327" t="s">
        <v>1720</v>
      </c>
      <c r="K3327">
        <v>106</v>
      </c>
      <c r="L3327">
        <f>VLOOKUP(K3327,Sheet4!$A$2:$B$73,2,FALSE)</f>
        <v>950</v>
      </c>
      <c r="M3327" t="s">
        <v>2043</v>
      </c>
      <c r="N3327">
        <f t="shared" si="74"/>
        <v>270</v>
      </c>
      <c r="O3327" t="s">
        <v>2052</v>
      </c>
      <c r="P3327" t="s">
        <v>80</v>
      </c>
      <c r="Q3327" t="s">
        <v>80</v>
      </c>
      <c r="R3327">
        <v>440</v>
      </c>
      <c r="S3327" t="s">
        <v>79</v>
      </c>
      <c r="T3327" t="s">
        <v>82</v>
      </c>
      <c r="U3327" t="s">
        <v>82</v>
      </c>
      <c r="V3327" t="s">
        <v>2050</v>
      </c>
    </row>
    <row r="3328" spans="1:22" ht="16.5" thickBot="1" x14ac:dyDescent="0.3">
      <c r="A3328" s="15">
        <v>12487</v>
      </c>
      <c r="B3328" s="16" t="s">
        <v>1706</v>
      </c>
      <c r="C3328" s="16" t="s">
        <v>2457</v>
      </c>
      <c r="D3328" s="16">
        <v>255</v>
      </c>
      <c r="E3328" s="16">
        <v>70</v>
      </c>
      <c r="F3328" s="16">
        <v>17</v>
      </c>
      <c r="G3328" s="24" t="s">
        <v>2431</v>
      </c>
      <c r="H3328" s="9" t="s">
        <v>2614</v>
      </c>
      <c r="I3328" t="s">
        <v>77</v>
      </c>
      <c r="J3328" t="s">
        <v>1720</v>
      </c>
      <c r="K3328">
        <v>110</v>
      </c>
      <c r="L3328">
        <f>VLOOKUP(K3328,Sheet4!$A$2:$B$73,2,FALSE)</f>
        <v>1060</v>
      </c>
      <c r="M3328" t="s">
        <v>2045</v>
      </c>
      <c r="N3328">
        <f t="shared" si="74"/>
        <v>190</v>
      </c>
      <c r="O3328" t="s">
        <v>2052</v>
      </c>
      <c r="P3328" t="s">
        <v>80</v>
      </c>
      <c r="Q3328" t="s">
        <v>81</v>
      </c>
      <c r="R3328">
        <v>580</v>
      </c>
      <c r="S3328" t="s">
        <v>2638</v>
      </c>
      <c r="T3328" t="s">
        <v>82</v>
      </c>
      <c r="U3328" t="s">
        <v>82</v>
      </c>
      <c r="V3328" t="s">
        <v>2050</v>
      </c>
    </row>
    <row r="3329" spans="1:22" ht="16.5" thickBot="1" x14ac:dyDescent="0.3">
      <c r="A3329" s="15"/>
      <c r="G3329" s="24"/>
      <c r="H3329" s="9" t="s">
        <v>2615</v>
      </c>
    </row>
    <row r="3330" spans="1:22" ht="16.5" thickBot="1" x14ac:dyDescent="0.3">
      <c r="A3330" s="15"/>
      <c r="G3330" s="24"/>
      <c r="H3330" s="9" t="s">
        <v>2616</v>
      </c>
    </row>
    <row r="3331" spans="1:22" ht="16.5" thickBot="1" x14ac:dyDescent="0.3">
      <c r="A3331" s="15">
        <v>14850</v>
      </c>
      <c r="B3331" s="16" t="s">
        <v>1705</v>
      </c>
      <c r="C3331" s="16" t="s">
        <v>2564</v>
      </c>
      <c r="D3331" s="16">
        <v>255</v>
      </c>
      <c r="E3331" s="16">
        <v>30</v>
      </c>
      <c r="F3331" s="16">
        <v>21</v>
      </c>
      <c r="G3331" s="24" t="s">
        <v>2563</v>
      </c>
      <c r="I3331" t="s">
        <v>1718</v>
      </c>
      <c r="J3331" t="s">
        <v>1996</v>
      </c>
      <c r="K3331">
        <v>93</v>
      </c>
      <c r="L3331">
        <f>VLOOKUP(K3331,Sheet4!$A$2:$B$73,2,FALSE)</f>
        <v>650</v>
      </c>
      <c r="M3331" t="s">
        <v>2040</v>
      </c>
      <c r="N3331">
        <f t="shared" si="74"/>
        <v>300</v>
      </c>
      <c r="O3331" t="s">
        <v>2052</v>
      </c>
      <c r="P3331" t="s">
        <v>2067</v>
      </c>
      <c r="Q3331" t="s">
        <v>80</v>
      </c>
      <c r="R3331">
        <v>300</v>
      </c>
      <c r="S3331" t="s">
        <v>79</v>
      </c>
      <c r="T3331" t="s">
        <v>82</v>
      </c>
      <c r="U3331" t="s">
        <v>82</v>
      </c>
      <c r="V3331" t="s">
        <v>2050</v>
      </c>
    </row>
    <row r="3332" spans="1:22" ht="16.5" thickBot="1" x14ac:dyDescent="0.3">
      <c r="A3332" s="15">
        <v>14026</v>
      </c>
      <c r="B3332" s="16" t="s">
        <v>1705</v>
      </c>
      <c r="C3332" s="16" t="s">
        <v>2504</v>
      </c>
      <c r="D3332" s="16">
        <v>215</v>
      </c>
      <c r="E3332" s="16">
        <v>60</v>
      </c>
      <c r="F3332" s="16">
        <v>16</v>
      </c>
      <c r="G3332" s="24" t="s">
        <v>2503</v>
      </c>
      <c r="I3332" t="s">
        <v>1718</v>
      </c>
      <c r="J3332" t="s">
        <v>1719</v>
      </c>
      <c r="K3332">
        <v>95</v>
      </c>
      <c r="L3332">
        <f>VLOOKUP(K3332,Sheet4!$A$2:$B$73,2,FALSE)</f>
        <v>690</v>
      </c>
      <c r="M3332" t="s">
        <v>2045</v>
      </c>
      <c r="N3332">
        <f t="shared" si="74"/>
        <v>190</v>
      </c>
      <c r="O3332" t="s">
        <v>2052</v>
      </c>
      <c r="P3332" t="s">
        <v>80</v>
      </c>
      <c r="Q3332" t="s">
        <v>81</v>
      </c>
      <c r="R3332">
        <v>820</v>
      </c>
      <c r="S3332" t="s">
        <v>79</v>
      </c>
      <c r="T3332" t="s">
        <v>82</v>
      </c>
      <c r="U3332" t="s">
        <v>82</v>
      </c>
      <c r="V3332" t="s">
        <v>2050</v>
      </c>
    </row>
    <row r="3333" spans="1:22" ht="16.5" thickBot="1" x14ac:dyDescent="0.3">
      <c r="A3333" s="15">
        <v>12825</v>
      </c>
      <c r="B3333" s="16" t="s">
        <v>1705</v>
      </c>
      <c r="C3333" s="16" t="s">
        <v>2579</v>
      </c>
      <c r="D3333" s="16">
        <v>265</v>
      </c>
      <c r="E3333" s="16">
        <v>70</v>
      </c>
      <c r="F3333" s="16">
        <v>17</v>
      </c>
      <c r="G3333" s="24" t="s">
        <v>2580</v>
      </c>
      <c r="I3333" t="s">
        <v>77</v>
      </c>
      <c r="J3333" t="s">
        <v>1719</v>
      </c>
      <c r="K3333" t="s">
        <v>1999</v>
      </c>
      <c r="L3333" t="s">
        <v>2089</v>
      </c>
      <c r="M3333" t="s">
        <v>2044</v>
      </c>
      <c r="N3333">
        <f t="shared" si="74"/>
        <v>170</v>
      </c>
      <c r="O3333" t="s">
        <v>2053</v>
      </c>
      <c r="P3333" t="s">
        <v>2081</v>
      </c>
      <c r="Q3333" t="s">
        <v>2081</v>
      </c>
      <c r="R3333" t="s">
        <v>2081</v>
      </c>
      <c r="S3333" t="s">
        <v>2643</v>
      </c>
      <c r="T3333" t="s">
        <v>82</v>
      </c>
      <c r="U3333" t="s">
        <v>82</v>
      </c>
      <c r="V3333">
        <v>10</v>
      </c>
    </row>
    <row r="3334" spans="1:22" ht="16.5" thickBot="1" x14ac:dyDescent="0.3">
      <c r="A3334" s="15">
        <v>15995</v>
      </c>
      <c r="B3334" s="16" t="s">
        <v>1705</v>
      </c>
      <c r="C3334" s="16" t="s">
        <v>2509</v>
      </c>
      <c r="D3334" s="16">
        <v>205</v>
      </c>
      <c r="E3334" s="16">
        <v>60</v>
      </c>
      <c r="F3334" s="16">
        <v>15</v>
      </c>
      <c r="G3334" s="24" t="s">
        <v>2510</v>
      </c>
      <c r="I3334" t="s">
        <v>1718</v>
      </c>
      <c r="J3334" t="s">
        <v>1719</v>
      </c>
      <c r="K3334">
        <v>91</v>
      </c>
      <c r="L3334">
        <f>VLOOKUP(K3334,Sheet4!$A$2:$B$73,2,FALSE)</f>
        <v>615</v>
      </c>
      <c r="M3334" t="s">
        <v>2042</v>
      </c>
      <c r="N3334">
        <f t="shared" si="74"/>
        <v>240</v>
      </c>
      <c r="O3334" t="s">
        <v>2052</v>
      </c>
      <c r="P3334" t="s">
        <v>80</v>
      </c>
      <c r="Q3334" t="s">
        <v>80</v>
      </c>
      <c r="R3334">
        <v>400</v>
      </c>
      <c r="S3334" t="s">
        <v>79</v>
      </c>
      <c r="T3334" t="s">
        <v>82</v>
      </c>
      <c r="U3334" t="s">
        <v>82</v>
      </c>
      <c r="V3334" t="s">
        <v>2050</v>
      </c>
    </row>
    <row r="3335" spans="1:22" ht="16.5" thickBot="1" x14ac:dyDescent="0.3">
      <c r="A3335" s="15">
        <v>12719</v>
      </c>
      <c r="B3335" s="16" t="s">
        <v>1705</v>
      </c>
      <c r="C3335" s="16" t="s">
        <v>2505</v>
      </c>
      <c r="D3335" s="16">
        <v>285</v>
      </c>
      <c r="E3335" s="16">
        <v>75</v>
      </c>
      <c r="F3335" s="16">
        <v>16</v>
      </c>
      <c r="G3335" s="24" t="s">
        <v>2506</v>
      </c>
      <c r="I3335" t="s">
        <v>77</v>
      </c>
      <c r="J3335" t="s">
        <v>1719</v>
      </c>
      <c r="K3335" t="s">
        <v>2014</v>
      </c>
      <c r="L3335" t="s">
        <v>2129</v>
      </c>
      <c r="M3335" t="s">
        <v>2044</v>
      </c>
      <c r="N3335">
        <f t="shared" si="74"/>
        <v>170</v>
      </c>
      <c r="O3335" t="s">
        <v>2053</v>
      </c>
      <c r="P3335" t="s">
        <v>2081</v>
      </c>
      <c r="Q3335" t="s">
        <v>2081</v>
      </c>
      <c r="R3335" t="s">
        <v>2081</v>
      </c>
      <c r="S3335" t="s">
        <v>79</v>
      </c>
      <c r="T3335" t="s">
        <v>82</v>
      </c>
      <c r="U3335" t="s">
        <v>82</v>
      </c>
      <c r="V3335">
        <v>10</v>
      </c>
    </row>
    <row r="3336" spans="1:22" ht="16.5" thickBot="1" x14ac:dyDescent="0.3">
      <c r="A3336" s="15">
        <v>12987</v>
      </c>
      <c r="B3336" s="16" t="s">
        <v>1706</v>
      </c>
      <c r="C3336" s="16" t="s">
        <v>2450</v>
      </c>
      <c r="D3336" s="16">
        <v>12.5</v>
      </c>
      <c r="E3336" s="16">
        <v>90</v>
      </c>
      <c r="F3336" s="16">
        <v>17</v>
      </c>
      <c r="G3336" s="24" t="s">
        <v>2406</v>
      </c>
      <c r="H3336" s="9" t="s">
        <v>2412</v>
      </c>
      <c r="I3336" t="s">
        <v>77</v>
      </c>
      <c r="J3336" t="s">
        <v>84</v>
      </c>
      <c r="K3336">
        <v>124</v>
      </c>
      <c r="L3336">
        <f>VLOOKUP(K3336,Sheet4!$A$2:$B$73,2,FALSE)</f>
        <v>1600</v>
      </c>
      <c r="M3336" t="s">
        <v>2044</v>
      </c>
      <c r="N3336">
        <f t="shared" si="74"/>
        <v>170</v>
      </c>
      <c r="O3336" t="s">
        <v>2055</v>
      </c>
      <c r="P3336" t="s">
        <v>2081</v>
      </c>
      <c r="Q3336" t="s">
        <v>2081</v>
      </c>
      <c r="R3336" t="s">
        <v>2081</v>
      </c>
      <c r="S3336" t="s">
        <v>2638</v>
      </c>
      <c r="T3336" t="s">
        <v>82</v>
      </c>
      <c r="U3336" t="s">
        <v>82</v>
      </c>
      <c r="V3336">
        <v>8</v>
      </c>
    </row>
    <row r="3337" spans="1:22" ht="16.5" thickBot="1" x14ac:dyDescent="0.3">
      <c r="A3337" s="15"/>
      <c r="G3337" s="24"/>
      <c r="H3337" s="9" t="s">
        <v>2413</v>
      </c>
    </row>
    <row r="3338" spans="1:22" ht="16.5" thickBot="1" x14ac:dyDescent="0.3">
      <c r="A3338" s="15"/>
      <c r="G3338" s="24"/>
      <c r="H3338" s="9" t="s">
        <v>2414</v>
      </c>
    </row>
    <row r="3339" spans="1:22" ht="16.5" thickBot="1" x14ac:dyDescent="0.3">
      <c r="A3339" s="15">
        <v>15696</v>
      </c>
      <c r="B3339" s="16" t="s">
        <v>1705</v>
      </c>
      <c r="C3339" s="16" t="s">
        <v>2575</v>
      </c>
      <c r="D3339" s="16">
        <v>265</v>
      </c>
      <c r="E3339" s="16">
        <v>70</v>
      </c>
      <c r="F3339" s="16">
        <v>16</v>
      </c>
      <c r="G3339" s="24" t="s">
        <v>2576</v>
      </c>
      <c r="I3339" t="s">
        <v>77</v>
      </c>
      <c r="J3339" t="s">
        <v>1719</v>
      </c>
      <c r="K3339">
        <v>112</v>
      </c>
      <c r="L3339">
        <f>VLOOKUP(K3339,Sheet4!$A$2:$B$73,2,FALSE)</f>
        <v>1120</v>
      </c>
      <c r="M3339" t="s">
        <v>2041</v>
      </c>
      <c r="N3339">
        <f t="shared" ref="N3339:N3364" si="75">IF(M3339="L",120,IF(M3339="M", 130, IF(M3339="N",140, IF(M3339="P",150,IF(M3339="Q",160,IF(M3339="R",170,IF(M3339="S",180,IF(M3339="T",190,IF(M3339="H",210, IF(M3339="V",240,IF(M3339="W",270,IF(M3339="Y",300,"error"))))))))))))</f>
        <v>210</v>
      </c>
      <c r="O3339" t="s">
        <v>2052</v>
      </c>
      <c r="P3339" t="s">
        <v>80</v>
      </c>
      <c r="Q3339" t="s">
        <v>80</v>
      </c>
      <c r="R3339">
        <v>440</v>
      </c>
      <c r="S3339" t="s">
        <v>79</v>
      </c>
      <c r="T3339" t="s">
        <v>2051</v>
      </c>
      <c r="U3339" t="s">
        <v>82</v>
      </c>
      <c r="V3339" t="s">
        <v>2050</v>
      </c>
    </row>
    <row r="3340" spans="1:22" ht="16.5" thickBot="1" x14ac:dyDescent="0.3">
      <c r="A3340" s="15">
        <v>18745</v>
      </c>
      <c r="B3340" s="16" t="s">
        <v>1705</v>
      </c>
      <c r="C3340" s="16" t="s">
        <v>2555</v>
      </c>
      <c r="D3340" s="16">
        <v>205</v>
      </c>
      <c r="E3340" s="16">
        <v>45</v>
      </c>
      <c r="F3340" s="16">
        <v>17</v>
      </c>
      <c r="G3340" s="24" t="s">
        <v>2556</v>
      </c>
      <c r="I3340" t="s">
        <v>1718</v>
      </c>
      <c r="J3340" t="s">
        <v>1996</v>
      </c>
      <c r="K3340">
        <v>84</v>
      </c>
      <c r="L3340">
        <f>VLOOKUP(K3340,Sheet4!$A$2:$B$73,2,FALSE)</f>
        <v>500</v>
      </c>
      <c r="M3340" t="s">
        <v>2043</v>
      </c>
      <c r="N3340">
        <f t="shared" si="75"/>
        <v>270</v>
      </c>
      <c r="O3340" t="s">
        <v>2052</v>
      </c>
      <c r="P3340" t="s">
        <v>2067</v>
      </c>
      <c r="Q3340" t="s">
        <v>80</v>
      </c>
      <c r="R3340">
        <v>320</v>
      </c>
      <c r="S3340" t="s">
        <v>79</v>
      </c>
      <c r="T3340" t="s">
        <v>82</v>
      </c>
      <c r="U3340" t="s">
        <v>82</v>
      </c>
      <c r="V3340" t="s">
        <v>2050</v>
      </c>
    </row>
    <row r="3341" spans="1:22" ht="16.5" thickBot="1" x14ac:dyDescent="0.3">
      <c r="A3341" s="15">
        <v>35646</v>
      </c>
      <c r="B3341" s="16" t="s">
        <v>1711</v>
      </c>
      <c r="C3341" s="16" t="s">
        <v>2596</v>
      </c>
      <c r="D3341" s="16">
        <v>275</v>
      </c>
      <c r="E3341" s="16">
        <v>40</v>
      </c>
      <c r="F3341" s="16">
        <v>18</v>
      </c>
      <c r="G3341" s="24" t="s">
        <v>2597</v>
      </c>
      <c r="I3341" t="s">
        <v>1718</v>
      </c>
      <c r="J3341" t="s">
        <v>1719</v>
      </c>
      <c r="K3341">
        <v>99</v>
      </c>
      <c r="L3341">
        <f>VLOOKUP(K3341,Sheet4!$A$2:$B$73,2,FALSE)</f>
        <v>775</v>
      </c>
      <c r="M3341" t="s">
        <v>2043</v>
      </c>
      <c r="N3341">
        <f t="shared" si="75"/>
        <v>270</v>
      </c>
      <c r="O3341" t="s">
        <v>2052</v>
      </c>
      <c r="P3341" t="s">
        <v>2067</v>
      </c>
      <c r="Q3341" t="s">
        <v>80</v>
      </c>
      <c r="R3341">
        <v>400</v>
      </c>
      <c r="S3341" t="s">
        <v>79</v>
      </c>
      <c r="T3341" t="s">
        <v>82</v>
      </c>
      <c r="U3341" t="s">
        <v>82</v>
      </c>
      <c r="V3341" t="s">
        <v>2050</v>
      </c>
    </row>
    <row r="3342" spans="1:22" ht="16.5" thickBot="1" x14ac:dyDescent="0.3">
      <c r="A3342" s="15">
        <v>36344</v>
      </c>
      <c r="B3342" s="16" t="s">
        <v>1706</v>
      </c>
      <c r="C3342" s="16" t="s">
        <v>2446</v>
      </c>
      <c r="D3342" s="16">
        <v>265</v>
      </c>
      <c r="E3342" s="16">
        <v>60</v>
      </c>
      <c r="F3342" s="16">
        <v>18</v>
      </c>
      <c r="G3342" s="24" t="s">
        <v>2402</v>
      </c>
      <c r="H3342" s="9" t="s">
        <v>2659</v>
      </c>
      <c r="I3342" t="s">
        <v>77</v>
      </c>
      <c r="J3342" t="s">
        <v>1719</v>
      </c>
      <c r="K3342">
        <v>110</v>
      </c>
      <c r="L3342">
        <f>VLOOKUP(K3342,Sheet4!$A$2:$B$73,2,FALSE)</f>
        <v>1060</v>
      </c>
      <c r="M3342" t="s">
        <v>2041</v>
      </c>
      <c r="N3342">
        <f t="shared" si="75"/>
        <v>210</v>
      </c>
      <c r="O3342" t="s">
        <v>2052</v>
      </c>
      <c r="P3342" t="s">
        <v>80</v>
      </c>
      <c r="Q3342" t="s">
        <v>80</v>
      </c>
      <c r="R3342">
        <v>420</v>
      </c>
      <c r="S3342" t="s">
        <v>79</v>
      </c>
      <c r="T3342" t="s">
        <v>82</v>
      </c>
      <c r="U3342" t="s">
        <v>82</v>
      </c>
      <c r="V3342" t="s">
        <v>2050</v>
      </c>
    </row>
    <row r="3343" spans="1:22" ht="16.5" thickBot="1" x14ac:dyDescent="0.3">
      <c r="A3343" s="15"/>
      <c r="G3343" s="24"/>
      <c r="H3343" s="9" t="s">
        <v>2660</v>
      </c>
    </row>
    <row r="3344" spans="1:22" ht="16.5" thickBot="1" x14ac:dyDescent="0.3">
      <c r="A3344" s="15"/>
      <c r="G3344" s="24"/>
      <c r="H3344" s="9" t="s">
        <v>2661</v>
      </c>
    </row>
    <row r="3345" spans="1:22" ht="16.5" thickBot="1" x14ac:dyDescent="0.3">
      <c r="A3345" s="15">
        <v>36881</v>
      </c>
      <c r="B3345" s="16" t="s">
        <v>1705</v>
      </c>
      <c r="C3345" s="16" t="s">
        <v>2538</v>
      </c>
      <c r="D3345" s="16">
        <v>215</v>
      </c>
      <c r="E3345" s="16">
        <v>55</v>
      </c>
      <c r="F3345" s="16">
        <v>16</v>
      </c>
      <c r="G3345" s="24" t="s">
        <v>2537</v>
      </c>
      <c r="I3345" t="s">
        <v>1718</v>
      </c>
      <c r="J3345" t="s">
        <v>1719</v>
      </c>
      <c r="K3345">
        <v>93</v>
      </c>
      <c r="L3345">
        <f>VLOOKUP(K3345,Sheet4!$A$2:$B$73,2,FALSE)</f>
        <v>650</v>
      </c>
      <c r="M3345" t="s">
        <v>2042</v>
      </c>
      <c r="N3345">
        <f t="shared" si="75"/>
        <v>240</v>
      </c>
      <c r="O3345" t="s">
        <v>2052</v>
      </c>
      <c r="P3345" t="s">
        <v>80</v>
      </c>
      <c r="Q3345" t="s">
        <v>80</v>
      </c>
      <c r="R3345">
        <v>400</v>
      </c>
      <c r="S3345" t="s">
        <v>79</v>
      </c>
      <c r="T3345" t="s">
        <v>82</v>
      </c>
      <c r="U3345" t="s">
        <v>82</v>
      </c>
      <c r="V3345" t="s">
        <v>2050</v>
      </c>
    </row>
    <row r="3346" spans="1:22" ht="16.5" thickBot="1" x14ac:dyDescent="0.3">
      <c r="A3346" s="15">
        <v>44518</v>
      </c>
      <c r="B3346" s="16" t="s">
        <v>1705</v>
      </c>
      <c r="C3346" s="16" t="s">
        <v>2549</v>
      </c>
      <c r="D3346" s="16">
        <v>245</v>
      </c>
      <c r="E3346" s="16">
        <v>50</v>
      </c>
      <c r="F3346" s="16">
        <v>16</v>
      </c>
      <c r="G3346" s="24" t="s">
        <v>2550</v>
      </c>
      <c r="I3346" t="s">
        <v>1718</v>
      </c>
      <c r="J3346" t="s">
        <v>1996</v>
      </c>
      <c r="K3346">
        <v>97</v>
      </c>
      <c r="L3346">
        <f>VLOOKUP(K3346,Sheet4!$A$2:$B$73,2,FALSE)</f>
        <v>730</v>
      </c>
      <c r="M3346" t="s">
        <v>2043</v>
      </c>
      <c r="N3346">
        <f t="shared" si="75"/>
        <v>270</v>
      </c>
      <c r="O3346" t="s">
        <v>2052</v>
      </c>
      <c r="P3346" t="s">
        <v>2067</v>
      </c>
      <c r="Q3346" t="s">
        <v>80</v>
      </c>
      <c r="R3346">
        <v>400</v>
      </c>
      <c r="S3346" t="s">
        <v>79</v>
      </c>
      <c r="T3346" t="s">
        <v>82</v>
      </c>
      <c r="U3346" t="s">
        <v>82</v>
      </c>
      <c r="V3346" t="s">
        <v>2050</v>
      </c>
    </row>
    <row r="3347" spans="1:22" ht="16.5" thickBot="1" x14ac:dyDescent="0.3">
      <c r="A3347" s="15">
        <v>11565</v>
      </c>
      <c r="B3347" s="16" t="s">
        <v>1705</v>
      </c>
      <c r="C3347" s="16" t="s">
        <v>2525</v>
      </c>
      <c r="D3347" s="16">
        <v>215</v>
      </c>
      <c r="E3347" s="16">
        <v>85</v>
      </c>
      <c r="F3347" s="16">
        <v>16</v>
      </c>
      <c r="G3347" s="24" t="s">
        <v>2526</v>
      </c>
      <c r="I3347" t="s">
        <v>77</v>
      </c>
      <c r="J3347" t="s">
        <v>1719</v>
      </c>
      <c r="K3347" t="s">
        <v>2006</v>
      </c>
      <c r="L3347" t="s">
        <v>2120</v>
      </c>
      <c r="M3347" t="s">
        <v>2044</v>
      </c>
      <c r="N3347">
        <f t="shared" si="75"/>
        <v>170</v>
      </c>
      <c r="O3347" t="s">
        <v>2053</v>
      </c>
      <c r="P3347" t="s">
        <v>2081</v>
      </c>
      <c r="Q3347" t="s">
        <v>2081</v>
      </c>
      <c r="R3347" t="s">
        <v>2081</v>
      </c>
      <c r="S3347" t="s">
        <v>79</v>
      </c>
      <c r="T3347" t="s">
        <v>82</v>
      </c>
      <c r="U3347" t="s">
        <v>82</v>
      </c>
      <c r="V3347">
        <v>10</v>
      </c>
    </row>
    <row r="3348" spans="1:22" ht="16.5" thickBot="1" x14ac:dyDescent="0.3">
      <c r="A3348" s="15">
        <v>45960</v>
      </c>
      <c r="B3348" s="16" t="s">
        <v>1705</v>
      </c>
      <c r="C3348" s="16" t="s">
        <v>2539</v>
      </c>
      <c r="D3348" s="16">
        <v>205</v>
      </c>
      <c r="E3348" s="16">
        <v>55</v>
      </c>
      <c r="F3348" s="16">
        <v>16</v>
      </c>
      <c r="G3348" s="24" t="s">
        <v>2540</v>
      </c>
      <c r="I3348" t="s">
        <v>1718</v>
      </c>
      <c r="J3348" t="s">
        <v>1719</v>
      </c>
      <c r="K3348">
        <v>91</v>
      </c>
      <c r="L3348">
        <f>VLOOKUP(K3348,Sheet4!$A$2:$B$73,2,FALSE)</f>
        <v>615</v>
      </c>
      <c r="M3348" t="s">
        <v>2043</v>
      </c>
      <c r="N3348">
        <f t="shared" si="75"/>
        <v>270</v>
      </c>
      <c r="O3348" t="s">
        <v>2052</v>
      </c>
      <c r="P3348" t="s">
        <v>80</v>
      </c>
      <c r="Q3348" t="s">
        <v>80</v>
      </c>
      <c r="R3348">
        <v>240</v>
      </c>
      <c r="S3348" t="s">
        <v>79</v>
      </c>
      <c r="T3348" t="s">
        <v>82</v>
      </c>
      <c r="U3348" t="s">
        <v>82</v>
      </c>
      <c r="V3348" t="s">
        <v>2050</v>
      </c>
    </row>
    <row r="3349" spans="1:22" ht="16.5" thickBot="1" x14ac:dyDescent="0.3">
      <c r="A3349" s="15">
        <v>38748</v>
      </c>
      <c r="B3349" s="16" t="s">
        <v>1711</v>
      </c>
      <c r="C3349" s="16" t="s">
        <v>2596</v>
      </c>
      <c r="D3349" s="16">
        <v>235</v>
      </c>
      <c r="E3349" s="16">
        <v>55</v>
      </c>
      <c r="F3349" s="16">
        <v>17</v>
      </c>
      <c r="G3349" s="24" t="s">
        <v>2597</v>
      </c>
      <c r="I3349" t="s">
        <v>1718</v>
      </c>
      <c r="J3349" t="s">
        <v>1719</v>
      </c>
      <c r="K3349">
        <v>99</v>
      </c>
      <c r="L3349">
        <f>VLOOKUP(K3349,Sheet4!$A$2:$B$73,2,FALSE)</f>
        <v>775</v>
      </c>
      <c r="M3349" t="s">
        <v>2043</v>
      </c>
      <c r="N3349">
        <f t="shared" si="75"/>
        <v>270</v>
      </c>
      <c r="O3349" t="s">
        <v>2052</v>
      </c>
      <c r="P3349" t="s">
        <v>2067</v>
      </c>
      <c r="Q3349" t="s">
        <v>80</v>
      </c>
      <c r="R3349">
        <v>400</v>
      </c>
      <c r="S3349" t="s">
        <v>79</v>
      </c>
      <c r="T3349" t="s">
        <v>82</v>
      </c>
      <c r="U3349" t="s">
        <v>82</v>
      </c>
      <c r="V3349" t="s">
        <v>2050</v>
      </c>
    </row>
    <row r="3350" spans="1:22" ht="16.5" thickBot="1" x14ac:dyDescent="0.3">
      <c r="A3350" s="15">
        <v>36093</v>
      </c>
      <c r="B3350" s="16" t="s">
        <v>1706</v>
      </c>
      <c r="C3350" s="16" t="s">
        <v>2453</v>
      </c>
      <c r="D3350" s="16">
        <v>245</v>
      </c>
      <c r="E3350" s="16">
        <v>70</v>
      </c>
      <c r="F3350" s="16">
        <v>17</v>
      </c>
      <c r="G3350" s="24" t="s">
        <v>2408</v>
      </c>
      <c r="H3350" s="9" t="s">
        <v>2656</v>
      </c>
      <c r="I3350" t="s">
        <v>77</v>
      </c>
      <c r="J3350" t="s">
        <v>1719</v>
      </c>
      <c r="K3350" t="s">
        <v>2021</v>
      </c>
      <c r="L3350" t="s">
        <v>2125</v>
      </c>
      <c r="M3350" t="s">
        <v>2039</v>
      </c>
      <c r="N3350">
        <f t="shared" si="75"/>
        <v>160</v>
      </c>
      <c r="O3350" t="s">
        <v>2053</v>
      </c>
      <c r="P3350" t="s">
        <v>2081</v>
      </c>
      <c r="Q3350" t="s">
        <v>2081</v>
      </c>
      <c r="R3350" t="s">
        <v>2081</v>
      </c>
      <c r="S3350" t="s">
        <v>79</v>
      </c>
      <c r="T3350" t="s">
        <v>82</v>
      </c>
      <c r="U3350" t="s">
        <v>82</v>
      </c>
      <c r="V3350">
        <v>10</v>
      </c>
    </row>
    <row r="3351" spans="1:22" ht="16.5" thickBot="1" x14ac:dyDescent="0.3">
      <c r="A3351" s="15"/>
      <c r="G3351" s="24"/>
      <c r="H3351" s="9" t="s">
        <v>2658</v>
      </c>
    </row>
    <row r="3352" spans="1:22" ht="16.5" thickBot="1" x14ac:dyDescent="0.3">
      <c r="A3352" s="15"/>
      <c r="G3352" s="24"/>
      <c r="H3352" s="9" t="s">
        <v>2657</v>
      </c>
    </row>
    <row r="3353" spans="1:22" ht="16.5" customHeight="1" thickBot="1" x14ac:dyDescent="0.3">
      <c r="A3353" s="15">
        <v>31111</v>
      </c>
      <c r="B3353" s="16" t="s">
        <v>1705</v>
      </c>
      <c r="C3353" s="16" t="s">
        <v>2555</v>
      </c>
      <c r="D3353" s="16">
        <v>205</v>
      </c>
      <c r="E3353" s="16">
        <v>45</v>
      </c>
      <c r="F3353" s="16">
        <v>17</v>
      </c>
      <c r="G3353" s="24" t="s">
        <v>2556</v>
      </c>
      <c r="I3353" t="s">
        <v>1718</v>
      </c>
      <c r="J3353" t="s">
        <v>1996</v>
      </c>
      <c r="K3353">
        <v>88</v>
      </c>
      <c r="L3353">
        <f>VLOOKUP(K3353,Sheet4!$A$2:$B$73,2,FALSE)</f>
        <v>560</v>
      </c>
      <c r="M3353" t="s">
        <v>2042</v>
      </c>
      <c r="N3353">
        <f t="shared" si="75"/>
        <v>240</v>
      </c>
      <c r="O3353" t="s">
        <v>85</v>
      </c>
      <c r="P3353" t="s">
        <v>2067</v>
      </c>
      <c r="Q3353" t="s">
        <v>80</v>
      </c>
      <c r="R3353">
        <v>320</v>
      </c>
      <c r="S3353" t="s">
        <v>79</v>
      </c>
      <c r="T3353" t="s">
        <v>82</v>
      </c>
      <c r="U3353" t="s">
        <v>82</v>
      </c>
      <c r="V3353" t="s">
        <v>2050</v>
      </c>
    </row>
    <row r="3354" spans="1:22" ht="16.5" customHeight="1" thickBot="1" x14ac:dyDescent="0.3">
      <c r="A3354" s="15">
        <v>34143</v>
      </c>
      <c r="B3354" s="16" t="s">
        <v>1706</v>
      </c>
      <c r="C3354" s="16" t="s">
        <v>2459</v>
      </c>
      <c r="D3354" s="16">
        <v>325</v>
      </c>
      <c r="E3354" s="16">
        <v>60</v>
      </c>
      <c r="F3354" s="16">
        <v>20</v>
      </c>
      <c r="G3354" s="24" t="s">
        <v>2433</v>
      </c>
      <c r="H3354" s="9" t="s">
        <v>2626</v>
      </c>
      <c r="I3354" t="s">
        <v>77</v>
      </c>
      <c r="J3354" t="s">
        <v>84</v>
      </c>
      <c r="K3354">
        <v>121</v>
      </c>
      <c r="L3354">
        <f>VLOOKUP(K3354,Sheet4!$A$2:$B$73,2,FALSE)</f>
        <v>1450</v>
      </c>
      <c r="M3354" t="s">
        <v>2039</v>
      </c>
      <c r="N3354">
        <f t="shared" si="75"/>
        <v>160</v>
      </c>
      <c r="O3354" t="s">
        <v>2055</v>
      </c>
      <c r="P3354" t="s">
        <v>2081</v>
      </c>
      <c r="Q3354" t="s">
        <v>2081</v>
      </c>
      <c r="R3354" t="s">
        <v>2081</v>
      </c>
      <c r="S3354" t="s">
        <v>2641</v>
      </c>
      <c r="T3354" t="s">
        <v>82</v>
      </c>
      <c r="U3354" t="s">
        <v>82</v>
      </c>
      <c r="V3354">
        <v>8</v>
      </c>
    </row>
    <row r="3355" spans="1:22" ht="16.5" customHeight="1" thickBot="1" x14ac:dyDescent="0.3">
      <c r="A3355" s="15"/>
      <c r="G3355" s="24"/>
      <c r="H3355" s="9" t="s">
        <v>2627</v>
      </c>
    </row>
    <row r="3356" spans="1:22" ht="16.5" customHeight="1" thickBot="1" x14ac:dyDescent="0.3">
      <c r="A3356" s="15"/>
      <c r="G3356" s="24"/>
      <c r="H3356" s="9" t="s">
        <v>2628</v>
      </c>
    </row>
    <row r="3357" spans="1:22" ht="16.5" customHeight="1" thickBot="1" x14ac:dyDescent="0.3">
      <c r="A3357" s="15">
        <v>40065</v>
      </c>
      <c r="B3357" s="16" t="s">
        <v>1711</v>
      </c>
      <c r="C3357" s="16" t="s">
        <v>2588</v>
      </c>
      <c r="D3357" s="16">
        <v>235</v>
      </c>
      <c r="E3357" s="16">
        <v>65</v>
      </c>
      <c r="F3357" s="16">
        <v>17</v>
      </c>
      <c r="G3357" s="24" t="s">
        <v>2589</v>
      </c>
      <c r="I3357" t="s">
        <v>77</v>
      </c>
      <c r="J3357" t="s">
        <v>1719</v>
      </c>
      <c r="K3357">
        <v>103</v>
      </c>
      <c r="L3357">
        <f>VLOOKUP(K3357,Sheet4!$A$2:$B$73,2,FALSE)</f>
        <v>875</v>
      </c>
      <c r="M3357" t="s">
        <v>2045</v>
      </c>
      <c r="N3357">
        <f t="shared" si="75"/>
        <v>190</v>
      </c>
      <c r="O3357" t="s">
        <v>2052</v>
      </c>
      <c r="P3357" t="s">
        <v>80</v>
      </c>
      <c r="Q3357" t="s">
        <v>81</v>
      </c>
      <c r="R3357">
        <v>540</v>
      </c>
      <c r="S3357" t="s">
        <v>79</v>
      </c>
      <c r="T3357" t="s">
        <v>82</v>
      </c>
      <c r="U3357" t="s">
        <v>82</v>
      </c>
      <c r="V3357" t="s">
        <v>2050</v>
      </c>
    </row>
    <row r="3358" spans="1:22" ht="16.5" customHeight="1" thickBot="1" x14ac:dyDescent="0.3">
      <c r="A3358" s="15">
        <v>42899</v>
      </c>
      <c r="B3358" s="16" t="s">
        <v>1706</v>
      </c>
      <c r="C3358" s="16" t="s">
        <v>2456</v>
      </c>
      <c r="D3358" s="16">
        <v>275</v>
      </c>
      <c r="E3358" s="16">
        <v>40</v>
      </c>
      <c r="F3358" s="16">
        <v>17</v>
      </c>
      <c r="G3358" s="24" t="s">
        <v>2423</v>
      </c>
      <c r="H3358" s="9" t="s">
        <v>2611</v>
      </c>
      <c r="I3358" t="s">
        <v>1718</v>
      </c>
      <c r="J3358" t="s">
        <v>1719</v>
      </c>
      <c r="K3358">
        <v>98</v>
      </c>
      <c r="L3358">
        <f>VLOOKUP(K3358,Sheet4!$A$2:$B$73,2,FALSE)</f>
        <v>750</v>
      </c>
      <c r="M3358" t="s">
        <v>2040</v>
      </c>
      <c r="N3358">
        <f t="shared" si="75"/>
        <v>300</v>
      </c>
      <c r="O3358" t="s">
        <v>2052</v>
      </c>
      <c r="P3358" t="s">
        <v>2067</v>
      </c>
      <c r="Q3358" t="s">
        <v>80</v>
      </c>
      <c r="R3358">
        <v>300</v>
      </c>
      <c r="S3358" t="s">
        <v>79</v>
      </c>
      <c r="T3358" t="s">
        <v>82</v>
      </c>
      <c r="U3358" t="s">
        <v>82</v>
      </c>
      <c r="V3358" t="s">
        <v>2050</v>
      </c>
    </row>
    <row r="3359" spans="1:22" ht="16.5" customHeight="1" thickBot="1" x14ac:dyDescent="0.3">
      <c r="A3359" s="15"/>
      <c r="G3359" s="24"/>
      <c r="H3359" s="9" t="s">
        <v>2612</v>
      </c>
    </row>
    <row r="3360" spans="1:22" ht="16.5" customHeight="1" thickBot="1" x14ac:dyDescent="0.3">
      <c r="A3360" s="15"/>
      <c r="G3360" s="24"/>
      <c r="H3360" s="9" t="s">
        <v>2613</v>
      </c>
    </row>
    <row r="3361" spans="1:22" ht="16.5" customHeight="1" thickBot="1" x14ac:dyDescent="0.3">
      <c r="A3361" s="15">
        <v>39895</v>
      </c>
      <c r="B3361" s="16" t="s">
        <v>1711</v>
      </c>
      <c r="C3361" s="16" t="s">
        <v>2598</v>
      </c>
      <c r="D3361" s="16">
        <v>235</v>
      </c>
      <c r="E3361" s="16">
        <v>60</v>
      </c>
      <c r="F3361" s="16">
        <v>16</v>
      </c>
      <c r="G3361" s="24" t="s">
        <v>2599</v>
      </c>
      <c r="I3361" t="s">
        <v>1718</v>
      </c>
      <c r="J3361" t="s">
        <v>1720</v>
      </c>
      <c r="K3361">
        <v>100</v>
      </c>
      <c r="L3361">
        <f>VLOOKUP(K3361,Sheet4!$A$2:$B$73,2,FALSE)</f>
        <v>800</v>
      </c>
      <c r="M3361" t="s">
        <v>2041</v>
      </c>
      <c r="N3361">
        <f t="shared" si="75"/>
        <v>210</v>
      </c>
      <c r="O3361" t="s">
        <v>2052</v>
      </c>
      <c r="P3361" t="s">
        <v>80</v>
      </c>
      <c r="Q3361" t="s">
        <v>81</v>
      </c>
      <c r="R3361">
        <v>660</v>
      </c>
      <c r="S3361" t="s">
        <v>79</v>
      </c>
      <c r="T3361" t="s">
        <v>82</v>
      </c>
      <c r="U3361" t="s">
        <v>82</v>
      </c>
      <c r="V3361" t="s">
        <v>2050</v>
      </c>
    </row>
    <row r="3362" spans="1:22" ht="16.5" customHeight="1" thickBot="1" x14ac:dyDescent="0.3">
      <c r="A3362" s="15">
        <v>48403</v>
      </c>
      <c r="B3362" s="16" t="s">
        <v>1711</v>
      </c>
      <c r="C3362" s="16" t="s">
        <v>2594</v>
      </c>
      <c r="D3362" s="16">
        <v>195</v>
      </c>
      <c r="E3362" s="16">
        <v>75</v>
      </c>
      <c r="F3362" s="16">
        <v>14</v>
      </c>
      <c r="G3362" s="25" t="s">
        <v>2595</v>
      </c>
      <c r="H3362" t="s">
        <v>2139</v>
      </c>
      <c r="I3362" t="s">
        <v>1718</v>
      </c>
      <c r="J3362" t="s">
        <v>1719</v>
      </c>
      <c r="K3362">
        <v>92</v>
      </c>
      <c r="L3362">
        <f>VLOOKUP(K3362,Sheet4!$A$2:$B$73,2,FALSE)</f>
        <v>630</v>
      </c>
      <c r="M3362" t="s">
        <v>78</v>
      </c>
      <c r="N3362">
        <f t="shared" si="75"/>
        <v>180</v>
      </c>
      <c r="O3362" t="s">
        <v>2052</v>
      </c>
      <c r="P3362" t="s">
        <v>80</v>
      </c>
      <c r="Q3362" t="s">
        <v>81</v>
      </c>
      <c r="R3362">
        <v>620</v>
      </c>
      <c r="S3362" t="s">
        <v>79</v>
      </c>
      <c r="T3362" t="s">
        <v>82</v>
      </c>
      <c r="U3362" t="s">
        <v>82</v>
      </c>
      <c r="V3362" t="s">
        <v>2050</v>
      </c>
    </row>
    <row r="3363" spans="1:22" ht="16.5" customHeight="1" thickBot="1" x14ac:dyDescent="0.3">
      <c r="A3363" s="15">
        <v>50654</v>
      </c>
      <c r="B3363" s="16" t="s">
        <v>1705</v>
      </c>
      <c r="C3363" s="16" t="s">
        <v>2529</v>
      </c>
      <c r="D3363" s="16">
        <v>245</v>
      </c>
      <c r="E3363" s="16">
        <v>75</v>
      </c>
      <c r="F3363" s="16">
        <v>16</v>
      </c>
      <c r="G3363" s="24" t="s">
        <v>2530</v>
      </c>
      <c r="I3363" t="s">
        <v>77</v>
      </c>
      <c r="J3363" t="s">
        <v>1719</v>
      </c>
      <c r="K3363" t="s">
        <v>2001</v>
      </c>
      <c r="L3363" t="s">
        <v>2088</v>
      </c>
      <c r="M3363" t="s">
        <v>78</v>
      </c>
      <c r="N3363">
        <f t="shared" si="75"/>
        <v>180</v>
      </c>
      <c r="O3363" t="s">
        <v>2053</v>
      </c>
      <c r="P3363" t="s">
        <v>2081</v>
      </c>
      <c r="Q3363" t="s">
        <v>2081</v>
      </c>
      <c r="R3363" t="s">
        <v>2081</v>
      </c>
      <c r="S3363" t="s">
        <v>79</v>
      </c>
      <c r="T3363" t="s">
        <v>82</v>
      </c>
      <c r="U3363" t="s">
        <v>82</v>
      </c>
      <c r="V3363">
        <v>10</v>
      </c>
    </row>
    <row r="3364" spans="1:22" ht="16.5" customHeight="1" thickBot="1" x14ac:dyDescent="0.3">
      <c r="A3364" s="15">
        <v>62128</v>
      </c>
      <c r="B3364" s="16" t="s">
        <v>1706</v>
      </c>
      <c r="C3364" s="16" t="s">
        <v>2452</v>
      </c>
      <c r="D3364" s="16">
        <v>215</v>
      </c>
      <c r="E3364" s="16">
        <v>45</v>
      </c>
      <c r="F3364" s="16">
        <v>17</v>
      </c>
      <c r="G3364" s="24" t="s">
        <v>2426</v>
      </c>
      <c r="H3364" s="9" t="s">
        <v>2417</v>
      </c>
      <c r="I3364" t="s">
        <v>1718</v>
      </c>
      <c r="J3364" t="s">
        <v>1996</v>
      </c>
      <c r="K3364">
        <v>87</v>
      </c>
      <c r="L3364">
        <f>VLOOKUP(K3364,Sheet4!$A$2:$B$73,2,FALSE)</f>
        <v>545</v>
      </c>
      <c r="M3364" t="s">
        <v>2043</v>
      </c>
      <c r="N3364">
        <f t="shared" si="75"/>
        <v>270</v>
      </c>
      <c r="O3364" t="s">
        <v>2052</v>
      </c>
      <c r="P3364" t="s">
        <v>2067</v>
      </c>
      <c r="Q3364" t="s">
        <v>80</v>
      </c>
      <c r="R3364">
        <v>340</v>
      </c>
      <c r="S3364" t="s">
        <v>79</v>
      </c>
      <c r="T3364" t="s">
        <v>82</v>
      </c>
      <c r="U3364" t="s">
        <v>82</v>
      </c>
      <c r="V3364" t="s">
        <v>2050</v>
      </c>
    </row>
    <row r="3365" spans="1:22" ht="16.5" customHeight="1" thickBot="1" x14ac:dyDescent="0.3">
      <c r="A3365" s="15"/>
      <c r="G3365" s="24"/>
      <c r="H3365" s="9" t="s">
        <v>2418</v>
      </c>
    </row>
    <row r="3366" spans="1:22" ht="16.5" customHeight="1" thickBot="1" x14ac:dyDescent="0.3">
      <c r="A3366" s="15"/>
      <c r="G3366" s="24"/>
      <c r="H3366" s="9" t="s">
        <v>2419</v>
      </c>
    </row>
    <row r="3367" spans="1:22" ht="16.5" customHeight="1" thickBot="1" x14ac:dyDescent="0.3">
      <c r="A3367" s="15">
        <v>41968</v>
      </c>
      <c r="B3367" s="16" t="s">
        <v>1711</v>
      </c>
      <c r="C3367" s="16" t="s">
        <v>2592</v>
      </c>
      <c r="D3367" s="16">
        <v>205</v>
      </c>
      <c r="E3367" s="16">
        <v>75</v>
      </c>
      <c r="F3367" s="16">
        <v>15</v>
      </c>
      <c r="G3367" s="24" t="s">
        <v>2593</v>
      </c>
      <c r="I3367" t="s">
        <v>77</v>
      </c>
      <c r="J3367" t="s">
        <v>1719</v>
      </c>
      <c r="K3367">
        <v>97</v>
      </c>
      <c r="L3367">
        <f>VLOOKUP(K3367,Sheet4!$A$2:$B$73,2,FALSE)</f>
        <v>730</v>
      </c>
      <c r="M3367" t="s">
        <v>78</v>
      </c>
      <c r="N3367">
        <f>IF(M3367="L",120,IF(M3367="M", 130, IF(M3367="N",140, IF(M3367="P",150,IF(M3367="Q",160,IF(M3367="R",170,IF(M3367="S",180,IF(M3367="T",190,IF(M3367="H",210, IF(M3367="V",240,IF(M3367="W",270,IF(M3367="Y",300,"error"))))))))))))</f>
        <v>180</v>
      </c>
      <c r="O3367" t="s">
        <v>2052</v>
      </c>
      <c r="P3367" t="s">
        <v>80</v>
      </c>
      <c r="Q3367" t="s">
        <v>81</v>
      </c>
      <c r="R3367">
        <v>500</v>
      </c>
      <c r="S3367" t="s">
        <v>2643</v>
      </c>
      <c r="T3367" t="s">
        <v>82</v>
      </c>
      <c r="U3367" t="s">
        <v>82</v>
      </c>
      <c r="V3367" t="s">
        <v>2050</v>
      </c>
    </row>
    <row r="3368" spans="1:22" ht="16.5" customHeight="1" thickBot="1" x14ac:dyDescent="0.3">
      <c r="A3368" s="15">
        <v>55712</v>
      </c>
      <c r="B3368" s="16" t="s">
        <v>1706</v>
      </c>
      <c r="C3368" s="16" t="s">
        <v>2428</v>
      </c>
      <c r="D3368" s="16">
        <v>205</v>
      </c>
      <c r="E3368" s="16">
        <v>55</v>
      </c>
      <c r="F3368" s="16">
        <v>16</v>
      </c>
      <c r="G3368" s="24" t="s">
        <v>2427</v>
      </c>
      <c r="H3368" s="9" t="s">
        <v>2420</v>
      </c>
      <c r="I3368" t="s">
        <v>1718</v>
      </c>
      <c r="J3368" t="s">
        <v>1996</v>
      </c>
      <c r="K3368">
        <v>91</v>
      </c>
      <c r="L3368">
        <f>VLOOKUP(K3368,Sheet4!$A$2:$B$73,2,FALSE)</f>
        <v>615</v>
      </c>
      <c r="M3368" t="s">
        <v>2043</v>
      </c>
      <c r="N3368">
        <f>IF(M3368="L",120,IF(M3368="M", 130, IF(M3368="N",140, IF(M3368="P",150,IF(M3368="Q",160,IF(M3368="R",170,IF(M3368="S",180,IF(M3368="T",190,IF(M3368="H",210, IF(M3368="V",240,IF(M3368="W",270,IF(M3368="Y",300,"error"))))))))))))</f>
        <v>270</v>
      </c>
      <c r="O3368" t="s">
        <v>2052</v>
      </c>
      <c r="P3368" t="s">
        <v>2067</v>
      </c>
      <c r="Q3368" t="s">
        <v>80</v>
      </c>
      <c r="R3368">
        <v>340</v>
      </c>
      <c r="S3368" t="s">
        <v>79</v>
      </c>
      <c r="T3368" t="s">
        <v>82</v>
      </c>
      <c r="U3368" t="s">
        <v>82</v>
      </c>
      <c r="V3368" t="s">
        <v>2050</v>
      </c>
    </row>
    <row r="3369" spans="1:22" ht="16.5" customHeight="1" thickBot="1" x14ac:dyDescent="0.3">
      <c r="A3369" s="15"/>
      <c r="G3369" s="24"/>
      <c r="H3369" s="9" t="s">
        <v>2421</v>
      </c>
    </row>
    <row r="3370" spans="1:22" ht="16.5" customHeight="1" thickBot="1" x14ac:dyDescent="0.3">
      <c r="A3370" s="15"/>
      <c r="G3370" s="24"/>
      <c r="H3370" s="9" t="s">
        <v>2422</v>
      </c>
    </row>
    <row r="3371" spans="1:22" ht="16.5" customHeight="1" thickBot="1" x14ac:dyDescent="0.3">
      <c r="A3371" s="15">
        <v>31514</v>
      </c>
      <c r="B3371" s="16" t="s">
        <v>1711</v>
      </c>
      <c r="C3371" s="16" t="s">
        <v>2588</v>
      </c>
      <c r="D3371" s="16">
        <v>235</v>
      </c>
      <c r="E3371" s="16">
        <v>60</v>
      </c>
      <c r="F3371" s="16">
        <v>18</v>
      </c>
      <c r="G3371" s="24" t="s">
        <v>2589</v>
      </c>
      <c r="I3371" t="s">
        <v>77</v>
      </c>
      <c r="J3371" t="s">
        <v>1719</v>
      </c>
      <c r="K3371">
        <v>102</v>
      </c>
      <c r="L3371">
        <f>VLOOKUP(K3371,Sheet4!$A$2:$B$73,2,FALSE)</f>
        <v>850</v>
      </c>
      <c r="M3371" t="s">
        <v>2045</v>
      </c>
      <c r="N3371">
        <f>IF(M3371="L",120,IF(M3371="M", 130, IF(M3371="N",140, IF(M3371="P",150,IF(M3371="Q",160,IF(M3371="R",170,IF(M3371="S",180,IF(M3371="T",190,IF(M3371="H",210, IF(M3371="V",240,IF(M3371="W",270,IF(M3371="Y",300,"error"))))))))))))</f>
        <v>190</v>
      </c>
      <c r="O3371" t="s">
        <v>2052</v>
      </c>
      <c r="P3371" t="s">
        <v>80</v>
      </c>
      <c r="Q3371" t="s">
        <v>81</v>
      </c>
      <c r="R3371">
        <v>540</v>
      </c>
      <c r="S3371" t="s">
        <v>79</v>
      </c>
      <c r="T3371" t="s">
        <v>82</v>
      </c>
      <c r="U3371" t="s">
        <v>82</v>
      </c>
      <c r="V3371" t="s">
        <v>2050</v>
      </c>
    </row>
    <row r="3372" spans="1:22" ht="16.5" thickBot="1" x14ac:dyDescent="0.3">
      <c r="A3372" s="15">
        <v>23595</v>
      </c>
      <c r="B3372" s="16" t="s">
        <v>1705</v>
      </c>
      <c r="C3372" s="16" t="s">
        <v>2549</v>
      </c>
      <c r="D3372" s="16">
        <v>255</v>
      </c>
      <c r="E3372" s="16">
        <v>40</v>
      </c>
      <c r="F3372" s="16">
        <v>17</v>
      </c>
      <c r="G3372" s="24" t="s">
        <v>2550</v>
      </c>
      <c r="I3372" t="s">
        <v>1718</v>
      </c>
      <c r="J3372" t="s">
        <v>1996</v>
      </c>
      <c r="K3372">
        <v>94</v>
      </c>
      <c r="L3372">
        <f>VLOOKUP(K3372,Sheet4!$A$2:$B$73,2,FALSE)</f>
        <v>670</v>
      </c>
      <c r="M3372" t="s">
        <v>2040</v>
      </c>
      <c r="N3372">
        <f>IF(M3372="L",120,IF(M3372="M", 130, IF(M3372="N",140, IF(M3372="P",150,IF(M3372="Q",160,IF(M3372="R",170,IF(M3372="S",180,IF(M3372="T",190,IF(M3372="H",210, IF(M3372="V",240,IF(M3372="W",270,IF(M3372="Y",300,"error"))))))))))))</f>
        <v>300</v>
      </c>
      <c r="O3372" t="s">
        <v>2052</v>
      </c>
      <c r="P3372" t="s">
        <v>2067</v>
      </c>
      <c r="Q3372" t="s">
        <v>80</v>
      </c>
      <c r="R3372">
        <v>400</v>
      </c>
      <c r="S3372" t="s">
        <v>79</v>
      </c>
      <c r="T3372" t="s">
        <v>82</v>
      </c>
      <c r="U3372" t="s">
        <v>82</v>
      </c>
      <c r="V3372" t="s">
        <v>2050</v>
      </c>
    </row>
    <row r="3373" spans="1:22" ht="16.5" thickBot="1" x14ac:dyDescent="0.3">
      <c r="A3373" s="15">
        <v>28478</v>
      </c>
      <c r="B3373" s="16" t="s">
        <v>1711</v>
      </c>
      <c r="C3373" s="16" t="s">
        <v>2588</v>
      </c>
      <c r="D3373" s="16">
        <v>255</v>
      </c>
      <c r="E3373" s="16">
        <v>65</v>
      </c>
      <c r="F3373" s="16">
        <v>17</v>
      </c>
      <c r="G3373" s="24" t="s">
        <v>2589</v>
      </c>
      <c r="I3373" t="s">
        <v>77</v>
      </c>
      <c r="J3373" t="s">
        <v>1719</v>
      </c>
      <c r="K3373">
        <v>108</v>
      </c>
      <c r="L3373">
        <f>VLOOKUP(K3373,Sheet4!$A$2:$B$73,2,FALSE)</f>
        <v>1000</v>
      </c>
      <c r="M3373" t="s">
        <v>78</v>
      </c>
      <c r="N3373">
        <f>IF(M3373="L",120,IF(M3373="M", 130, IF(M3373="N",140, IF(M3373="P",150,IF(M3373="Q",160,IF(M3373="R",170,IF(M3373="S",180,IF(M3373="T",190,IF(M3373="H",210, IF(M3373="V",240,IF(M3373="W",270,IF(M3373="Y",300,"error"))))))))))))</f>
        <v>180</v>
      </c>
      <c r="O3373" t="s">
        <v>2052</v>
      </c>
      <c r="P3373" t="s">
        <v>80</v>
      </c>
      <c r="Q3373" t="s">
        <v>81</v>
      </c>
      <c r="R3373">
        <v>540</v>
      </c>
      <c r="S3373" t="s">
        <v>2638</v>
      </c>
      <c r="T3373" t="s">
        <v>82</v>
      </c>
      <c r="U3373" t="s">
        <v>82</v>
      </c>
      <c r="V3373" t="s">
        <v>2050</v>
      </c>
    </row>
    <row r="3374" spans="1:22" ht="16.5" thickBot="1" x14ac:dyDescent="0.3">
      <c r="A3374" s="15">
        <v>30836</v>
      </c>
      <c r="B3374" s="16" t="s">
        <v>1706</v>
      </c>
      <c r="C3374" s="16" t="s">
        <v>2448</v>
      </c>
      <c r="D3374" s="16">
        <v>305</v>
      </c>
      <c r="E3374" s="16">
        <v>55</v>
      </c>
      <c r="F3374" s="16">
        <v>20</v>
      </c>
      <c r="G3374" s="24" t="s">
        <v>2404</v>
      </c>
      <c r="H3374" s="9" t="s">
        <v>2409</v>
      </c>
      <c r="I3374" t="s">
        <v>77</v>
      </c>
      <c r="J3374" t="s">
        <v>1719</v>
      </c>
      <c r="K3374" t="s">
        <v>1999</v>
      </c>
      <c r="L3374" t="s">
        <v>2089</v>
      </c>
      <c r="M3374" t="s">
        <v>78</v>
      </c>
      <c r="N3374">
        <f>IF(M3374="L",120,IF(M3374="M", 130, IF(M3374="N",140, IF(M3374="P",150,IF(M3374="Q",160,IF(M3374="R",170,IF(M3374="S",180,IF(M3374="T",190,IF(M3374="H",210, IF(M3374="V",240,IF(M3374="W",270,IF(M3374="Y",300,"error"))))))))))))</f>
        <v>180</v>
      </c>
      <c r="O3374" t="s">
        <v>2053</v>
      </c>
      <c r="P3374" t="s">
        <v>2081</v>
      </c>
      <c r="Q3374" t="s">
        <v>2081</v>
      </c>
      <c r="R3374" t="s">
        <v>2081</v>
      </c>
      <c r="S3374" t="s">
        <v>2638</v>
      </c>
      <c r="T3374" t="s">
        <v>82</v>
      </c>
      <c r="U3374" t="s">
        <v>82</v>
      </c>
      <c r="V3374">
        <v>10</v>
      </c>
    </row>
    <row r="3375" spans="1:22" ht="16.5" thickBot="1" x14ac:dyDescent="0.3">
      <c r="A3375" s="15"/>
      <c r="G3375" s="24"/>
      <c r="H3375" s="9" t="s">
        <v>2410</v>
      </c>
    </row>
    <row r="3376" spans="1:22" ht="16.5" thickBot="1" x14ac:dyDescent="0.3">
      <c r="A3376" s="15"/>
      <c r="G3376" s="24"/>
      <c r="H3376" s="9" t="s">
        <v>2411</v>
      </c>
    </row>
    <row r="3377" spans="1:22" ht="16.5" thickBot="1" x14ac:dyDescent="0.3">
      <c r="A3377" s="15">
        <v>37018</v>
      </c>
      <c r="B3377" s="16" t="s">
        <v>1705</v>
      </c>
      <c r="C3377" s="16" t="s">
        <v>2529</v>
      </c>
      <c r="D3377" s="16">
        <v>215</v>
      </c>
      <c r="E3377" s="16">
        <v>65</v>
      </c>
      <c r="F3377" s="16">
        <v>16</v>
      </c>
      <c r="G3377" s="24" t="s">
        <v>2530</v>
      </c>
      <c r="I3377" t="s">
        <v>77</v>
      </c>
      <c r="J3377" t="s">
        <v>1719</v>
      </c>
      <c r="K3377">
        <v>98</v>
      </c>
      <c r="L3377">
        <f>VLOOKUP(K3377,Sheet4!$A$2:$B$73,2,FALSE)</f>
        <v>750</v>
      </c>
      <c r="M3377" t="s">
        <v>2045</v>
      </c>
      <c r="N3377">
        <f t="shared" ref="N3377:N3415" si="76">IF(M3377="L",120,IF(M3377="M", 130, IF(M3377="N",140, IF(M3377="P",150,IF(M3377="Q",160,IF(M3377="R",170,IF(M3377="S",180,IF(M3377="T",190,IF(M3377="H",210, IF(M3377="V",240,IF(M3377="W",270,IF(M3377="Y",300,"error"))))))))))))</f>
        <v>190</v>
      </c>
      <c r="O3377" t="s">
        <v>2052</v>
      </c>
      <c r="P3377" t="s">
        <v>80</v>
      </c>
      <c r="Q3377" t="s">
        <v>80</v>
      </c>
      <c r="R3377">
        <v>520</v>
      </c>
      <c r="S3377" t="s">
        <v>79</v>
      </c>
      <c r="T3377" t="s">
        <v>82</v>
      </c>
      <c r="U3377" t="s">
        <v>82</v>
      </c>
      <c r="V3377" t="s">
        <v>2050</v>
      </c>
    </row>
    <row r="3378" spans="1:22" ht="16.5" thickBot="1" x14ac:dyDescent="0.3">
      <c r="A3378" s="15">
        <v>43355</v>
      </c>
      <c r="B3378" s="16" t="s">
        <v>1705</v>
      </c>
      <c r="C3378" s="16" t="s">
        <v>2553</v>
      </c>
      <c r="D3378" s="16">
        <v>245</v>
      </c>
      <c r="E3378" s="16">
        <v>30</v>
      </c>
      <c r="F3378" s="16">
        <v>20</v>
      </c>
      <c r="G3378" s="24" t="s">
        <v>2554</v>
      </c>
      <c r="I3378" t="s">
        <v>1718</v>
      </c>
      <c r="J3378" t="s">
        <v>1996</v>
      </c>
      <c r="K3378">
        <v>90</v>
      </c>
      <c r="L3378">
        <f>VLOOKUP(K3378,Sheet4!$A$2:$B$73,2,FALSE)</f>
        <v>600</v>
      </c>
      <c r="M3378" t="s">
        <v>2040</v>
      </c>
      <c r="N3378">
        <f t="shared" si="76"/>
        <v>300</v>
      </c>
      <c r="O3378" t="s">
        <v>85</v>
      </c>
      <c r="P3378" t="s">
        <v>2067</v>
      </c>
      <c r="Q3378" t="s">
        <v>80</v>
      </c>
      <c r="R3378">
        <v>220</v>
      </c>
      <c r="S3378" t="s">
        <v>79</v>
      </c>
      <c r="T3378" t="s">
        <v>82</v>
      </c>
      <c r="U3378" t="s">
        <v>82</v>
      </c>
      <c r="V3378" t="s">
        <v>2050</v>
      </c>
    </row>
    <row r="3379" spans="1:22" ht="16.5" thickBot="1" x14ac:dyDescent="0.3">
      <c r="A3379" s="15">
        <v>43648</v>
      </c>
      <c r="B3379" s="16" t="s">
        <v>1705</v>
      </c>
      <c r="C3379" s="16" t="s">
        <v>2561</v>
      </c>
      <c r="D3379" s="16">
        <v>235</v>
      </c>
      <c r="E3379" s="16">
        <v>50</v>
      </c>
      <c r="F3379" s="16">
        <v>18</v>
      </c>
      <c r="G3379" s="24" t="s">
        <v>2562</v>
      </c>
      <c r="I3379" t="s">
        <v>1718</v>
      </c>
      <c r="J3379" t="s">
        <v>1996</v>
      </c>
      <c r="K3379">
        <v>97</v>
      </c>
      <c r="L3379">
        <f>VLOOKUP(K3379,Sheet4!$A$2:$B$73,2,FALSE)</f>
        <v>730</v>
      </c>
      <c r="M3379" t="s">
        <v>2040</v>
      </c>
      <c r="N3379">
        <f t="shared" si="76"/>
        <v>300</v>
      </c>
      <c r="O3379" t="s">
        <v>2052</v>
      </c>
      <c r="P3379" t="s">
        <v>2067</v>
      </c>
      <c r="Q3379" t="s">
        <v>80</v>
      </c>
      <c r="R3379">
        <v>220</v>
      </c>
      <c r="S3379" t="s">
        <v>79</v>
      </c>
      <c r="T3379" t="s">
        <v>82</v>
      </c>
      <c r="U3379" t="s">
        <v>82</v>
      </c>
      <c r="V3379" t="s">
        <v>2050</v>
      </c>
    </row>
    <row r="3380" spans="1:22" ht="16.5" thickBot="1" x14ac:dyDescent="0.3">
      <c r="A3380" s="15">
        <v>57922</v>
      </c>
      <c r="B3380" s="16" t="s">
        <v>1705</v>
      </c>
      <c r="C3380" s="16" t="s">
        <v>2569</v>
      </c>
      <c r="D3380" s="16">
        <v>235</v>
      </c>
      <c r="E3380" s="16">
        <v>50</v>
      </c>
      <c r="F3380" s="16">
        <v>18</v>
      </c>
      <c r="G3380" s="24" t="s">
        <v>2570</v>
      </c>
      <c r="I3380" t="s">
        <v>1718</v>
      </c>
      <c r="J3380" t="s">
        <v>1719</v>
      </c>
      <c r="K3380">
        <v>97</v>
      </c>
      <c r="L3380">
        <f>VLOOKUP(K3380,Sheet4!$A$2:$B$73,2,FALSE)</f>
        <v>730</v>
      </c>
      <c r="M3380" t="s">
        <v>2043</v>
      </c>
      <c r="N3380">
        <f t="shared" si="76"/>
        <v>270</v>
      </c>
      <c r="O3380" t="s">
        <v>2052</v>
      </c>
      <c r="P3380" t="s">
        <v>80</v>
      </c>
      <c r="Q3380" t="s">
        <v>80</v>
      </c>
      <c r="R3380">
        <v>240</v>
      </c>
      <c r="S3380" t="s">
        <v>79</v>
      </c>
      <c r="T3380" t="s">
        <v>82</v>
      </c>
      <c r="U3380" t="s">
        <v>82</v>
      </c>
      <c r="V3380" t="s">
        <v>2050</v>
      </c>
    </row>
    <row r="3381" spans="1:22" ht="16.5" thickBot="1" x14ac:dyDescent="0.3">
      <c r="A3381" s="15">
        <v>53273</v>
      </c>
      <c r="B3381" s="16" t="s">
        <v>1706</v>
      </c>
      <c r="C3381" s="16" t="s">
        <v>2461</v>
      </c>
      <c r="D3381" s="16">
        <v>225</v>
      </c>
      <c r="E3381" s="16">
        <v>60</v>
      </c>
      <c r="F3381" s="16">
        <v>14</v>
      </c>
      <c r="G3381" s="24" t="s">
        <v>2435</v>
      </c>
      <c r="H3381" s="9" t="s">
        <v>2635</v>
      </c>
      <c r="I3381" t="s">
        <v>1718</v>
      </c>
      <c r="J3381" t="s">
        <v>1719</v>
      </c>
      <c r="K3381">
        <v>94</v>
      </c>
      <c r="L3381">
        <f>VLOOKUP(K3381,Sheet4!$A$2:$B$73,2,FALSE)</f>
        <v>670</v>
      </c>
      <c r="M3381" t="s">
        <v>78</v>
      </c>
      <c r="N3381">
        <f t="shared" si="76"/>
        <v>180</v>
      </c>
      <c r="O3381" t="s">
        <v>2052</v>
      </c>
      <c r="P3381" t="s">
        <v>80</v>
      </c>
      <c r="Q3381" t="s">
        <v>81</v>
      </c>
      <c r="R3381">
        <v>400</v>
      </c>
      <c r="S3381" t="s">
        <v>2638</v>
      </c>
      <c r="T3381" t="s">
        <v>82</v>
      </c>
      <c r="U3381" t="s">
        <v>82</v>
      </c>
      <c r="V3381" t="s">
        <v>2050</v>
      </c>
    </row>
    <row r="3382" spans="1:22" ht="16.5" thickBot="1" x14ac:dyDescent="0.3">
      <c r="A3382" s="15"/>
      <c r="G3382" s="24"/>
      <c r="H3382" s="9" t="s">
        <v>2636</v>
      </c>
    </row>
    <row r="3383" spans="1:22" ht="16.5" thickBot="1" x14ac:dyDescent="0.3">
      <c r="A3383" s="15"/>
      <c r="G3383" s="24"/>
      <c r="H3383" s="9" t="s">
        <v>2637</v>
      </c>
    </row>
    <row r="3384" spans="1:22" ht="16.5" thickBot="1" x14ac:dyDescent="0.3">
      <c r="A3384" s="15">
        <v>63159</v>
      </c>
      <c r="B3384" s="16" t="s">
        <v>1711</v>
      </c>
      <c r="C3384" s="16" t="s">
        <v>2596</v>
      </c>
      <c r="D3384" s="16">
        <v>215</v>
      </c>
      <c r="E3384" s="16">
        <v>50</v>
      </c>
      <c r="F3384" s="16">
        <v>17</v>
      </c>
      <c r="G3384" s="24" t="s">
        <v>2597</v>
      </c>
      <c r="I3384" t="s">
        <v>1718</v>
      </c>
      <c r="J3384" t="s">
        <v>1719</v>
      </c>
      <c r="K3384">
        <v>91</v>
      </c>
      <c r="L3384">
        <f>VLOOKUP(K3384,Sheet4!$A$2:$B$73,2,FALSE)</f>
        <v>615</v>
      </c>
      <c r="M3384" t="s">
        <v>2043</v>
      </c>
      <c r="N3384">
        <f t="shared" si="76"/>
        <v>270</v>
      </c>
      <c r="O3384" t="s">
        <v>2052</v>
      </c>
      <c r="P3384" t="s">
        <v>2067</v>
      </c>
      <c r="Q3384" t="s">
        <v>80</v>
      </c>
      <c r="R3384">
        <v>400</v>
      </c>
      <c r="S3384" t="s">
        <v>79</v>
      </c>
      <c r="T3384" t="s">
        <v>82</v>
      </c>
      <c r="U3384" t="s">
        <v>82</v>
      </c>
      <c r="V3384" t="s">
        <v>2050</v>
      </c>
    </row>
    <row r="3385" spans="1:22" ht="16.5" thickBot="1" x14ac:dyDescent="0.3">
      <c r="A3385" s="15">
        <v>41538</v>
      </c>
      <c r="B3385" s="16" t="s">
        <v>1706</v>
      </c>
      <c r="C3385" s="16" t="s">
        <v>2458</v>
      </c>
      <c r="D3385" s="16">
        <v>9.5</v>
      </c>
      <c r="E3385" s="16">
        <v>90</v>
      </c>
      <c r="F3385" s="16">
        <v>15</v>
      </c>
      <c r="G3385" s="24" t="s">
        <v>2432</v>
      </c>
      <c r="H3385" s="9" t="s">
        <v>2620</v>
      </c>
      <c r="I3385" t="s">
        <v>77</v>
      </c>
      <c r="J3385" t="s">
        <v>1719</v>
      </c>
      <c r="K3385">
        <v>104</v>
      </c>
      <c r="L3385">
        <f>VLOOKUP(K3385,Sheet4!$A$2:$B$73,2,FALSE)</f>
        <v>900</v>
      </c>
      <c r="M3385" t="s">
        <v>2039</v>
      </c>
      <c r="N3385">
        <f t="shared" si="76"/>
        <v>160</v>
      </c>
      <c r="O3385" t="s">
        <v>2054</v>
      </c>
      <c r="P3385" t="s">
        <v>2081</v>
      </c>
      <c r="Q3385" t="s">
        <v>2081</v>
      </c>
      <c r="R3385" t="s">
        <v>2081</v>
      </c>
      <c r="S3385" t="s">
        <v>2638</v>
      </c>
      <c r="T3385" t="s">
        <v>82</v>
      </c>
      <c r="U3385" t="s">
        <v>82</v>
      </c>
      <c r="V3385">
        <v>6</v>
      </c>
    </row>
    <row r="3386" spans="1:22" ht="16.5" thickBot="1" x14ac:dyDescent="0.3">
      <c r="A3386" s="15"/>
      <c r="G3386" s="24"/>
      <c r="H3386" s="9" t="s">
        <v>2621</v>
      </c>
    </row>
    <row r="3387" spans="1:22" ht="16.5" thickBot="1" x14ac:dyDescent="0.3">
      <c r="A3387" s="15"/>
      <c r="G3387" s="24"/>
      <c r="H3387" s="9" t="s">
        <v>2622</v>
      </c>
    </row>
    <row r="3388" spans="1:22" ht="16.5" thickBot="1" x14ac:dyDescent="0.3">
      <c r="A3388" s="15">
        <v>50228</v>
      </c>
      <c r="B3388" s="16" t="s">
        <v>1706</v>
      </c>
      <c r="C3388" s="16" t="s">
        <v>2461</v>
      </c>
      <c r="D3388" s="16">
        <v>215</v>
      </c>
      <c r="E3388" s="16">
        <v>70</v>
      </c>
      <c r="F3388" s="16">
        <v>14</v>
      </c>
      <c r="G3388" s="24" t="s">
        <v>2435</v>
      </c>
      <c r="H3388" s="9" t="s">
        <v>2635</v>
      </c>
      <c r="I3388" t="s">
        <v>1718</v>
      </c>
      <c r="J3388" t="s">
        <v>1719</v>
      </c>
      <c r="K3388">
        <v>96</v>
      </c>
      <c r="L3388">
        <f>VLOOKUP(K3388,Sheet4!$A$2:$B$73,2,FALSE)</f>
        <v>710</v>
      </c>
      <c r="M3388" t="s">
        <v>78</v>
      </c>
      <c r="N3388">
        <f t="shared" si="76"/>
        <v>180</v>
      </c>
      <c r="O3388" t="s">
        <v>2052</v>
      </c>
      <c r="P3388" t="s">
        <v>80</v>
      </c>
      <c r="Q3388" t="s">
        <v>81</v>
      </c>
      <c r="R3388">
        <v>400</v>
      </c>
      <c r="S3388" t="s">
        <v>2638</v>
      </c>
      <c r="T3388" t="s">
        <v>82</v>
      </c>
      <c r="U3388" t="s">
        <v>82</v>
      </c>
      <c r="V3388" t="s">
        <v>2050</v>
      </c>
    </row>
    <row r="3389" spans="1:22" ht="16.5" thickBot="1" x14ac:dyDescent="0.3">
      <c r="A3389" s="15"/>
      <c r="G3389" s="24"/>
      <c r="H3389" s="9" t="s">
        <v>2636</v>
      </c>
    </row>
    <row r="3390" spans="1:22" ht="16.5" thickBot="1" x14ac:dyDescent="0.3">
      <c r="A3390" s="15"/>
      <c r="G3390" s="24"/>
      <c r="H3390" s="9" t="s">
        <v>2637</v>
      </c>
    </row>
    <row r="3391" spans="1:22" ht="16.5" thickBot="1" x14ac:dyDescent="0.3">
      <c r="A3391" s="15">
        <v>55283</v>
      </c>
      <c r="B3391" s="16" t="s">
        <v>1706</v>
      </c>
      <c r="C3391" s="16" t="s">
        <v>2456</v>
      </c>
      <c r="D3391" s="16">
        <v>325</v>
      </c>
      <c r="E3391" s="16">
        <v>55</v>
      </c>
      <c r="F3391" s="16">
        <v>22</v>
      </c>
      <c r="G3391" s="24" t="s">
        <v>2423</v>
      </c>
      <c r="H3391" s="9" t="s">
        <v>2611</v>
      </c>
      <c r="I3391" t="s">
        <v>77</v>
      </c>
      <c r="J3391" t="s">
        <v>1719</v>
      </c>
      <c r="K3391">
        <v>120</v>
      </c>
      <c r="L3391">
        <f>VLOOKUP(K3391,Sheet4!$A$2:$B$73,2,FALSE)</f>
        <v>1400</v>
      </c>
      <c r="M3391" t="s">
        <v>2042</v>
      </c>
      <c r="N3391">
        <f t="shared" si="76"/>
        <v>240</v>
      </c>
      <c r="O3391" t="s">
        <v>2052</v>
      </c>
      <c r="P3391" t="s">
        <v>2067</v>
      </c>
      <c r="Q3391" t="s">
        <v>80</v>
      </c>
      <c r="R3391">
        <v>300</v>
      </c>
      <c r="S3391" t="s">
        <v>79</v>
      </c>
      <c r="T3391" t="s">
        <v>82</v>
      </c>
      <c r="U3391" t="s">
        <v>82</v>
      </c>
      <c r="V3391" t="s">
        <v>2050</v>
      </c>
    </row>
    <row r="3392" spans="1:22" ht="16.5" thickBot="1" x14ac:dyDescent="0.3">
      <c r="A3392" s="15"/>
      <c r="G3392" s="24"/>
      <c r="H3392" s="9" t="s">
        <v>2612</v>
      </c>
    </row>
    <row r="3393" spans="1:22" ht="16.5" thickBot="1" x14ac:dyDescent="0.3">
      <c r="A3393" s="15"/>
      <c r="G3393" s="24"/>
      <c r="H3393" s="9" t="s">
        <v>2613</v>
      </c>
    </row>
    <row r="3394" spans="1:22" ht="16.5" thickBot="1" x14ac:dyDescent="0.3">
      <c r="A3394" s="15">
        <v>48488</v>
      </c>
      <c r="B3394" s="16" t="s">
        <v>1705</v>
      </c>
      <c r="C3394" s="16" t="s">
        <v>2569</v>
      </c>
      <c r="D3394" s="16">
        <v>215</v>
      </c>
      <c r="E3394" s="16">
        <v>60</v>
      </c>
      <c r="F3394" s="16">
        <v>16</v>
      </c>
      <c r="G3394" s="24" t="s">
        <v>2570</v>
      </c>
      <c r="I3394" t="s">
        <v>1718</v>
      </c>
      <c r="J3394" t="s">
        <v>1719</v>
      </c>
      <c r="K3394">
        <v>99</v>
      </c>
      <c r="L3394">
        <f>VLOOKUP(K3394,Sheet4!$A$2:$B$73,2,FALSE)</f>
        <v>775</v>
      </c>
      <c r="M3394" t="s">
        <v>2042</v>
      </c>
      <c r="N3394">
        <f t="shared" si="76"/>
        <v>240</v>
      </c>
      <c r="O3394" t="s">
        <v>85</v>
      </c>
      <c r="P3394" t="s">
        <v>80</v>
      </c>
      <c r="Q3394" t="s">
        <v>80</v>
      </c>
      <c r="R3394">
        <v>240</v>
      </c>
      <c r="S3394" t="s">
        <v>79</v>
      </c>
      <c r="T3394" t="s">
        <v>82</v>
      </c>
      <c r="U3394" t="s">
        <v>82</v>
      </c>
      <c r="V3394" t="s">
        <v>2050</v>
      </c>
    </row>
    <row r="3395" spans="1:22" ht="16.5" thickBot="1" x14ac:dyDescent="0.3">
      <c r="A3395" s="15">
        <v>71182</v>
      </c>
      <c r="B3395" s="16" t="s">
        <v>1705</v>
      </c>
      <c r="C3395" s="16" t="s">
        <v>2547</v>
      </c>
      <c r="D3395" s="16">
        <v>235</v>
      </c>
      <c r="E3395" s="16">
        <v>50</v>
      </c>
      <c r="F3395" s="16">
        <v>17</v>
      </c>
      <c r="G3395" s="24" t="s">
        <v>2548</v>
      </c>
      <c r="I3395" t="s">
        <v>1718</v>
      </c>
      <c r="J3395" t="s">
        <v>1996</v>
      </c>
      <c r="K3395">
        <v>96</v>
      </c>
      <c r="L3395">
        <f>VLOOKUP(K3395,Sheet4!$A$2:$B$73,2,FALSE)</f>
        <v>710</v>
      </c>
      <c r="M3395" t="s">
        <v>2043</v>
      </c>
      <c r="N3395">
        <f t="shared" si="76"/>
        <v>270</v>
      </c>
      <c r="O3395" t="s">
        <v>2052</v>
      </c>
      <c r="P3395" t="s">
        <v>80</v>
      </c>
      <c r="Q3395" t="s">
        <v>80</v>
      </c>
      <c r="R3395">
        <v>400</v>
      </c>
      <c r="S3395" t="s">
        <v>79</v>
      </c>
      <c r="T3395" t="s">
        <v>82</v>
      </c>
      <c r="U3395" t="s">
        <v>82</v>
      </c>
      <c r="V3395" t="s">
        <v>2050</v>
      </c>
    </row>
    <row r="3396" spans="1:22" ht="16.5" thickBot="1" x14ac:dyDescent="0.3">
      <c r="A3396" s="15" t="s">
        <v>1577</v>
      </c>
      <c r="B3396" s="16" t="s">
        <v>1710</v>
      </c>
      <c r="C3396" s="16" t="s">
        <v>2606</v>
      </c>
      <c r="D3396" s="16">
        <v>185</v>
      </c>
      <c r="E3396" s="16">
        <v>65</v>
      </c>
      <c r="F3396" s="16">
        <v>15</v>
      </c>
      <c r="G3396" s="24" t="s">
        <v>2602</v>
      </c>
      <c r="I3396" t="s">
        <v>1718</v>
      </c>
      <c r="J3396" t="s">
        <v>1719</v>
      </c>
      <c r="K3396">
        <v>86</v>
      </c>
      <c r="L3396">
        <f>VLOOKUP(K3396,Sheet4!$A$2:$B$73,2,FALSE)</f>
        <v>530</v>
      </c>
      <c r="M3396" t="s">
        <v>2045</v>
      </c>
      <c r="N3396">
        <f t="shared" si="76"/>
        <v>190</v>
      </c>
      <c r="O3396" t="s">
        <v>2052</v>
      </c>
      <c r="P3396" t="s">
        <v>80</v>
      </c>
      <c r="Q3396" t="s">
        <v>81</v>
      </c>
      <c r="R3396">
        <v>620</v>
      </c>
      <c r="S3396" t="s">
        <v>79</v>
      </c>
      <c r="T3396" t="s">
        <v>82</v>
      </c>
      <c r="U3396" t="s">
        <v>82</v>
      </c>
      <c r="V3396" t="s">
        <v>2050</v>
      </c>
    </row>
    <row r="3397" spans="1:22" ht="16.5" thickBot="1" x14ac:dyDescent="0.3">
      <c r="A3397" s="15" t="s">
        <v>1578</v>
      </c>
      <c r="B3397" s="16" t="s">
        <v>1697</v>
      </c>
      <c r="C3397" s="16" t="s">
        <v>1927</v>
      </c>
      <c r="D3397" s="16">
        <v>195</v>
      </c>
      <c r="E3397" s="16">
        <v>60</v>
      </c>
      <c r="F3397" s="16">
        <v>14</v>
      </c>
      <c r="G3397" s="24" t="s">
        <v>2178</v>
      </c>
      <c r="H3397" s="9" t="s">
        <v>2819</v>
      </c>
      <c r="I3397" t="s">
        <v>1718</v>
      </c>
      <c r="J3397" t="s">
        <v>1720</v>
      </c>
      <c r="K3397">
        <v>86</v>
      </c>
      <c r="L3397">
        <f>VLOOKUP(K3397,Sheet4!$A$2:$B$73,2,FALSE)</f>
        <v>530</v>
      </c>
      <c r="M3397" t="s">
        <v>2041</v>
      </c>
      <c r="N3397">
        <f t="shared" si="76"/>
        <v>210</v>
      </c>
      <c r="O3397" t="s">
        <v>2052</v>
      </c>
      <c r="P3397" t="s">
        <v>80</v>
      </c>
      <c r="Q3397" t="s">
        <v>80</v>
      </c>
      <c r="R3397">
        <v>440</v>
      </c>
      <c r="S3397" t="s">
        <v>79</v>
      </c>
      <c r="T3397" t="s">
        <v>82</v>
      </c>
      <c r="U3397" t="s">
        <v>82</v>
      </c>
      <c r="V3397" t="s">
        <v>2050</v>
      </c>
    </row>
    <row r="3398" spans="1:22" ht="16.5" thickBot="1" x14ac:dyDescent="0.3">
      <c r="A3398" s="15"/>
      <c r="G3398" s="24"/>
      <c r="H3398" s="9" t="s">
        <v>2820</v>
      </c>
    </row>
    <row r="3399" spans="1:22" ht="16.5" thickBot="1" x14ac:dyDescent="0.3">
      <c r="A3399" s="15"/>
      <c r="G3399" s="24"/>
      <c r="H3399" s="9" t="s">
        <v>2821</v>
      </c>
    </row>
    <row r="3400" spans="1:22" ht="16.5" thickBot="1" x14ac:dyDescent="0.3">
      <c r="A3400" s="15">
        <v>62443</v>
      </c>
      <c r="B3400" s="16" t="s">
        <v>1706</v>
      </c>
      <c r="C3400" s="16" t="s">
        <v>2457</v>
      </c>
      <c r="D3400" s="16">
        <v>275</v>
      </c>
      <c r="E3400" s="16">
        <v>60</v>
      </c>
      <c r="F3400" s="16">
        <v>17</v>
      </c>
      <c r="G3400" s="24" t="s">
        <v>2431</v>
      </c>
      <c r="H3400" s="9" t="s">
        <v>2614</v>
      </c>
      <c r="I3400" t="s">
        <v>77</v>
      </c>
      <c r="J3400" t="s">
        <v>1720</v>
      </c>
      <c r="K3400">
        <v>110</v>
      </c>
      <c r="L3400">
        <f>VLOOKUP(K3400,Sheet4!$A$2:$B$73,2,FALSE)</f>
        <v>1060</v>
      </c>
      <c r="M3400" t="s">
        <v>2045</v>
      </c>
      <c r="N3400">
        <f t="shared" si="76"/>
        <v>190</v>
      </c>
      <c r="O3400" t="s">
        <v>2052</v>
      </c>
      <c r="P3400" t="s">
        <v>80</v>
      </c>
      <c r="Q3400" t="s">
        <v>81</v>
      </c>
      <c r="R3400">
        <v>580</v>
      </c>
      <c r="S3400" t="s">
        <v>2638</v>
      </c>
      <c r="T3400" t="s">
        <v>82</v>
      </c>
      <c r="U3400" t="s">
        <v>82</v>
      </c>
      <c r="V3400" t="s">
        <v>2050</v>
      </c>
    </row>
    <row r="3401" spans="1:22" ht="16.5" thickBot="1" x14ac:dyDescent="0.3">
      <c r="A3401" s="15"/>
      <c r="G3401" s="24"/>
      <c r="H3401" s="9" t="s">
        <v>2615</v>
      </c>
    </row>
    <row r="3402" spans="1:22" ht="16.5" thickBot="1" x14ac:dyDescent="0.3">
      <c r="A3402" s="15"/>
      <c r="G3402" s="24"/>
      <c r="H3402" s="9" t="s">
        <v>2616</v>
      </c>
    </row>
    <row r="3403" spans="1:22" ht="16.5" thickBot="1" x14ac:dyDescent="0.3">
      <c r="A3403" s="15">
        <v>56704</v>
      </c>
      <c r="B3403" s="16" t="s">
        <v>1711</v>
      </c>
      <c r="C3403" s="16" t="s">
        <v>2598</v>
      </c>
      <c r="D3403" s="16">
        <v>205</v>
      </c>
      <c r="E3403" s="16">
        <v>60</v>
      </c>
      <c r="F3403" s="16">
        <v>15</v>
      </c>
      <c r="G3403" s="24" t="s">
        <v>2599</v>
      </c>
      <c r="I3403" t="s">
        <v>1718</v>
      </c>
      <c r="J3403" t="s">
        <v>1720</v>
      </c>
      <c r="K3403">
        <v>91</v>
      </c>
      <c r="L3403">
        <f>VLOOKUP(K3403,Sheet4!$A$2:$B$73,2,FALSE)</f>
        <v>615</v>
      </c>
      <c r="M3403" t="s">
        <v>2041</v>
      </c>
      <c r="N3403">
        <f t="shared" si="76"/>
        <v>210</v>
      </c>
      <c r="O3403" t="s">
        <v>2052</v>
      </c>
      <c r="P3403" t="s">
        <v>80</v>
      </c>
      <c r="Q3403" t="s">
        <v>81</v>
      </c>
      <c r="R3403">
        <v>660</v>
      </c>
      <c r="S3403" t="s">
        <v>79</v>
      </c>
      <c r="T3403" t="s">
        <v>82</v>
      </c>
      <c r="U3403" t="s">
        <v>82</v>
      </c>
      <c r="V3403" t="s">
        <v>2050</v>
      </c>
    </row>
    <row r="3404" spans="1:22" ht="16.5" thickBot="1" x14ac:dyDescent="0.3">
      <c r="A3404" s="15">
        <v>62846</v>
      </c>
      <c r="B3404" s="16" t="s">
        <v>1706</v>
      </c>
      <c r="C3404" s="16" t="s">
        <v>2468</v>
      </c>
      <c r="D3404" s="16">
        <v>195</v>
      </c>
      <c r="E3404" s="16">
        <v>65</v>
      </c>
      <c r="F3404" s="16">
        <v>14</v>
      </c>
      <c r="G3404" s="24" t="s">
        <v>2442</v>
      </c>
      <c r="H3404" s="9" t="s">
        <v>2683</v>
      </c>
      <c r="I3404" t="s">
        <v>1718</v>
      </c>
      <c r="J3404" t="s">
        <v>1719</v>
      </c>
      <c r="K3404">
        <v>88</v>
      </c>
      <c r="L3404">
        <f>VLOOKUP(K3404,Sheet4!$A$2:$B$73,2,FALSE)</f>
        <v>560</v>
      </c>
      <c r="M3404" t="s">
        <v>2041</v>
      </c>
      <c r="N3404">
        <f t="shared" si="76"/>
        <v>210</v>
      </c>
      <c r="O3404" t="s">
        <v>2052</v>
      </c>
      <c r="P3404" t="s">
        <v>80</v>
      </c>
      <c r="Q3404" t="s">
        <v>81</v>
      </c>
      <c r="R3404">
        <v>440</v>
      </c>
      <c r="S3404" t="s">
        <v>79</v>
      </c>
      <c r="T3404" t="s">
        <v>82</v>
      </c>
      <c r="U3404" t="s">
        <v>82</v>
      </c>
      <c r="V3404" t="s">
        <v>2050</v>
      </c>
    </row>
    <row r="3405" spans="1:22" ht="16.5" thickBot="1" x14ac:dyDescent="0.3">
      <c r="A3405" s="15"/>
      <c r="G3405" s="24"/>
      <c r="H3405" s="9" t="s">
        <v>2684</v>
      </c>
    </row>
    <row r="3406" spans="1:22" ht="16.5" thickBot="1" x14ac:dyDescent="0.3">
      <c r="A3406" s="15"/>
      <c r="G3406" s="24"/>
      <c r="H3406" s="9" t="s">
        <v>2685</v>
      </c>
    </row>
    <row r="3407" spans="1:22" ht="16.5" thickBot="1" x14ac:dyDescent="0.3">
      <c r="A3407" s="15">
        <v>63248</v>
      </c>
      <c r="B3407" s="16" t="s">
        <v>1705</v>
      </c>
      <c r="C3407" s="16" t="s">
        <v>2564</v>
      </c>
      <c r="D3407" s="16">
        <v>235</v>
      </c>
      <c r="E3407" s="16">
        <v>45</v>
      </c>
      <c r="F3407" s="16">
        <v>17</v>
      </c>
      <c r="G3407" s="24" t="s">
        <v>2563</v>
      </c>
      <c r="I3407" t="s">
        <v>1718</v>
      </c>
      <c r="J3407" t="s">
        <v>1996</v>
      </c>
      <c r="K3407">
        <v>97</v>
      </c>
      <c r="L3407">
        <f>VLOOKUP(K3407,Sheet4!$A$2:$B$73,2,FALSE)</f>
        <v>730</v>
      </c>
      <c r="M3407" t="s">
        <v>2040</v>
      </c>
      <c r="N3407">
        <f t="shared" si="76"/>
        <v>300</v>
      </c>
      <c r="O3407" t="s">
        <v>85</v>
      </c>
      <c r="P3407" t="s">
        <v>2067</v>
      </c>
      <c r="Q3407" t="s">
        <v>80</v>
      </c>
      <c r="R3407">
        <v>300</v>
      </c>
      <c r="S3407" t="s">
        <v>79</v>
      </c>
      <c r="T3407" t="s">
        <v>82</v>
      </c>
      <c r="U3407" t="s">
        <v>82</v>
      </c>
      <c r="V3407" t="s">
        <v>2050</v>
      </c>
    </row>
    <row r="3408" spans="1:22" ht="16.5" thickBot="1" x14ac:dyDescent="0.3">
      <c r="A3408" s="15">
        <v>94494</v>
      </c>
      <c r="B3408" s="16" t="s">
        <v>1705</v>
      </c>
      <c r="C3408" s="16" t="s">
        <v>2561</v>
      </c>
      <c r="D3408" s="16">
        <v>245</v>
      </c>
      <c r="E3408" s="16">
        <v>40</v>
      </c>
      <c r="F3408" s="16">
        <v>17</v>
      </c>
      <c r="G3408" s="24" t="s">
        <v>2562</v>
      </c>
      <c r="I3408" t="s">
        <v>1718</v>
      </c>
      <c r="J3408" t="s">
        <v>1996</v>
      </c>
      <c r="K3408">
        <v>91</v>
      </c>
      <c r="L3408">
        <f>VLOOKUP(K3408,Sheet4!$A$2:$B$73,2,FALSE)</f>
        <v>615</v>
      </c>
      <c r="M3408" t="s">
        <v>2040</v>
      </c>
      <c r="N3408">
        <f t="shared" si="76"/>
        <v>300</v>
      </c>
      <c r="O3408" t="s">
        <v>2052</v>
      </c>
      <c r="P3408" t="s">
        <v>2067</v>
      </c>
      <c r="Q3408" t="s">
        <v>80</v>
      </c>
      <c r="R3408">
        <v>220</v>
      </c>
      <c r="S3408" t="s">
        <v>79</v>
      </c>
      <c r="T3408" t="s">
        <v>82</v>
      </c>
      <c r="U3408" t="s">
        <v>82</v>
      </c>
      <c r="V3408" t="s">
        <v>2050</v>
      </c>
    </row>
    <row r="3409" spans="1:22" ht="16.5" thickBot="1" x14ac:dyDescent="0.3">
      <c r="A3409" s="15">
        <v>98654</v>
      </c>
      <c r="B3409" s="16" t="s">
        <v>1706</v>
      </c>
      <c r="C3409" s="16" t="s">
        <v>2444</v>
      </c>
      <c r="D3409" s="16">
        <v>205</v>
      </c>
      <c r="E3409" s="16">
        <v>65</v>
      </c>
      <c r="F3409" s="16">
        <v>15</v>
      </c>
      <c r="G3409" s="24" t="s">
        <v>2400</v>
      </c>
      <c r="H3409" s="9" t="s">
        <v>2662</v>
      </c>
      <c r="I3409" t="s">
        <v>1718</v>
      </c>
      <c r="J3409" t="s">
        <v>1719</v>
      </c>
      <c r="K3409">
        <v>94</v>
      </c>
      <c r="L3409">
        <f>VLOOKUP(K3409,Sheet4!$A$2:$B$73,2,FALSE)</f>
        <v>670</v>
      </c>
      <c r="M3409" t="s">
        <v>2045</v>
      </c>
      <c r="N3409">
        <f t="shared" si="76"/>
        <v>190</v>
      </c>
      <c r="O3409" t="s">
        <v>2052</v>
      </c>
      <c r="P3409" t="s">
        <v>80</v>
      </c>
      <c r="Q3409" t="s">
        <v>81</v>
      </c>
      <c r="R3409">
        <v>680</v>
      </c>
      <c r="S3409" t="s">
        <v>79</v>
      </c>
      <c r="T3409" t="s">
        <v>82</v>
      </c>
      <c r="U3409" t="s">
        <v>82</v>
      </c>
      <c r="V3409" t="s">
        <v>2050</v>
      </c>
    </row>
    <row r="3410" spans="1:22" ht="16.5" thickBot="1" x14ac:dyDescent="0.3">
      <c r="A3410" s="15"/>
      <c r="G3410" s="24"/>
      <c r="H3410" s="9" t="s">
        <v>2663</v>
      </c>
    </row>
    <row r="3411" spans="1:22" ht="16.5" thickBot="1" x14ac:dyDescent="0.3">
      <c r="A3411" s="15"/>
      <c r="G3411" s="24"/>
      <c r="H3411" s="9" t="s">
        <v>2664</v>
      </c>
    </row>
    <row r="3412" spans="1:22" ht="16.5" thickBot="1" x14ac:dyDescent="0.3">
      <c r="A3412" s="15">
        <v>93449</v>
      </c>
      <c r="B3412" s="16" t="s">
        <v>1706</v>
      </c>
      <c r="C3412" s="16" t="s">
        <v>2462</v>
      </c>
      <c r="D3412" s="16">
        <v>225</v>
      </c>
      <c r="E3412" s="16">
        <v>75</v>
      </c>
      <c r="F3412" s="16">
        <v>16</v>
      </c>
      <c r="G3412" s="24" t="s">
        <v>2436</v>
      </c>
      <c r="H3412" s="9" t="s">
        <v>2680</v>
      </c>
      <c r="I3412" t="s">
        <v>77</v>
      </c>
      <c r="J3412" t="s">
        <v>1719</v>
      </c>
      <c r="K3412">
        <v>112</v>
      </c>
      <c r="L3412">
        <f>VLOOKUP(K3412,Sheet4!$A$2:$B$73,2,FALSE)</f>
        <v>1120</v>
      </c>
      <c r="M3412" t="s">
        <v>2044</v>
      </c>
      <c r="N3412">
        <f t="shared" si="76"/>
        <v>170</v>
      </c>
      <c r="O3412" t="s">
        <v>2053</v>
      </c>
      <c r="P3412" t="s">
        <v>2081</v>
      </c>
      <c r="Q3412" t="s">
        <v>2081</v>
      </c>
      <c r="R3412" t="s">
        <v>2081</v>
      </c>
      <c r="S3412" t="s">
        <v>79</v>
      </c>
      <c r="T3412" t="s">
        <v>82</v>
      </c>
      <c r="U3412" t="s">
        <v>82</v>
      </c>
      <c r="V3412">
        <v>10</v>
      </c>
    </row>
    <row r="3413" spans="1:22" ht="16.5" thickBot="1" x14ac:dyDescent="0.3">
      <c r="A3413" s="15"/>
      <c r="G3413" s="24"/>
      <c r="H3413" s="9" t="s">
        <v>2681</v>
      </c>
    </row>
    <row r="3414" spans="1:22" ht="16.5" thickBot="1" x14ac:dyDescent="0.3">
      <c r="A3414" s="15"/>
      <c r="G3414" s="24"/>
      <c r="H3414" s="9" t="s">
        <v>2682</v>
      </c>
    </row>
    <row r="3415" spans="1:22" ht="16.5" thickBot="1" x14ac:dyDescent="0.3">
      <c r="A3415" s="15">
        <v>95210</v>
      </c>
      <c r="B3415" s="16" t="s">
        <v>1706</v>
      </c>
      <c r="C3415" s="16" t="s">
        <v>2448</v>
      </c>
      <c r="D3415" s="16">
        <v>12.5</v>
      </c>
      <c r="E3415" s="16">
        <v>90</v>
      </c>
      <c r="F3415" s="16">
        <v>15</v>
      </c>
      <c r="G3415" s="24" t="s">
        <v>2404</v>
      </c>
      <c r="H3415" s="9" t="s">
        <v>2409</v>
      </c>
      <c r="I3415" t="s">
        <v>77</v>
      </c>
      <c r="J3415" t="s">
        <v>1719</v>
      </c>
      <c r="K3415">
        <v>113</v>
      </c>
      <c r="L3415">
        <f>VLOOKUP(K3415,Sheet4!$A$2:$B$73,2,FALSE)</f>
        <v>1150</v>
      </c>
      <c r="M3415" t="s">
        <v>2039</v>
      </c>
      <c r="N3415">
        <f t="shared" si="76"/>
        <v>160</v>
      </c>
      <c r="O3415" t="s">
        <v>2054</v>
      </c>
      <c r="P3415" t="s">
        <v>2081</v>
      </c>
      <c r="Q3415" t="s">
        <v>2081</v>
      </c>
      <c r="R3415" t="s">
        <v>2081</v>
      </c>
      <c r="S3415" t="s">
        <v>2638</v>
      </c>
      <c r="T3415" t="s">
        <v>82</v>
      </c>
      <c r="U3415" t="s">
        <v>82</v>
      </c>
      <c r="V3415">
        <v>6</v>
      </c>
    </row>
    <row r="3416" spans="1:22" ht="16.5" thickBot="1" x14ac:dyDescent="0.3">
      <c r="A3416" s="15"/>
      <c r="G3416" s="24"/>
      <c r="H3416" s="9" t="s">
        <v>2410</v>
      </c>
    </row>
    <row r="3417" spans="1:22" ht="16.5" thickBot="1" x14ac:dyDescent="0.3">
      <c r="A3417" s="15"/>
      <c r="G3417" s="24"/>
      <c r="H3417" s="9" t="s">
        <v>2411</v>
      </c>
    </row>
    <row r="3418" spans="1:22" ht="16.5" thickBot="1" x14ac:dyDescent="0.3">
      <c r="A3418" s="15">
        <v>95290</v>
      </c>
      <c r="B3418" s="16" t="s">
        <v>1706</v>
      </c>
      <c r="C3418" s="16" t="s">
        <v>2448</v>
      </c>
      <c r="D3418" s="16">
        <v>285</v>
      </c>
      <c r="E3418" s="16">
        <v>65</v>
      </c>
      <c r="F3418" s="16">
        <v>18</v>
      </c>
      <c r="G3418" s="24" t="s">
        <v>2404</v>
      </c>
      <c r="H3418" s="9" t="s">
        <v>2409</v>
      </c>
      <c r="I3418" t="s">
        <v>77</v>
      </c>
      <c r="J3418" t="s">
        <v>1719</v>
      </c>
      <c r="K3418" t="s">
        <v>2017</v>
      </c>
      <c r="L3418" t="s">
        <v>2128</v>
      </c>
      <c r="M3418" t="s">
        <v>2044</v>
      </c>
      <c r="N3418">
        <f>IF(M3418="L",120,IF(M3418="M", 130, IF(M3418="N",140, IF(M3418="P",150,IF(M3418="Q",160,IF(M3418="R",170,IF(M3418="S",180,IF(M3418="T",190,IF(M3418="H",210, IF(M3418="V",240,IF(M3418="W",270,IF(M3418="Y",300,"error"))))))))))))</f>
        <v>170</v>
      </c>
      <c r="O3418" t="s">
        <v>2053</v>
      </c>
      <c r="P3418" t="s">
        <v>2081</v>
      </c>
      <c r="Q3418" t="s">
        <v>2081</v>
      </c>
      <c r="R3418" t="s">
        <v>2081</v>
      </c>
      <c r="S3418" t="s">
        <v>2638</v>
      </c>
      <c r="T3418" t="s">
        <v>82</v>
      </c>
      <c r="U3418" t="s">
        <v>82</v>
      </c>
      <c r="V3418">
        <v>10</v>
      </c>
    </row>
    <row r="3419" spans="1:22" ht="16.5" thickBot="1" x14ac:dyDescent="0.3">
      <c r="A3419" s="15"/>
      <c r="G3419" s="24"/>
      <c r="H3419" s="9" t="s">
        <v>2410</v>
      </c>
    </row>
    <row r="3420" spans="1:22" ht="16.5" thickBot="1" x14ac:dyDescent="0.3">
      <c r="A3420" s="15"/>
      <c r="G3420" s="24"/>
      <c r="H3420" s="9" t="s">
        <v>2411</v>
      </c>
    </row>
    <row r="3421" spans="1:22" ht="16.5" thickBot="1" x14ac:dyDescent="0.3">
      <c r="A3421" s="15">
        <v>97454</v>
      </c>
      <c r="B3421" s="16" t="s">
        <v>1706</v>
      </c>
      <c r="C3421" s="16" t="s">
        <v>2452</v>
      </c>
      <c r="D3421" s="16">
        <v>205</v>
      </c>
      <c r="E3421" s="16">
        <v>40</v>
      </c>
      <c r="F3421" s="16">
        <v>17</v>
      </c>
      <c r="G3421" s="24" t="s">
        <v>2426</v>
      </c>
      <c r="H3421" s="9" t="s">
        <v>2417</v>
      </c>
      <c r="I3421" t="s">
        <v>1718</v>
      </c>
      <c r="J3421" t="s">
        <v>1996</v>
      </c>
      <c r="K3421">
        <v>80</v>
      </c>
      <c r="L3421">
        <f>VLOOKUP(K3421,Sheet4!$A$2:$B$73,2,FALSE)</f>
        <v>450</v>
      </c>
      <c r="M3421" t="s">
        <v>2043</v>
      </c>
      <c r="N3421">
        <f>IF(M3421="L",120,IF(M3421="M", 130, IF(M3421="N",140, IF(M3421="P",150,IF(M3421="Q",160,IF(M3421="R",170,IF(M3421="S",180,IF(M3421="T",190,IF(M3421="H",210, IF(M3421="V",240,IF(M3421="W",270,IF(M3421="Y",300,"error"))))))))))))</f>
        <v>270</v>
      </c>
      <c r="O3421" t="s">
        <v>2052</v>
      </c>
      <c r="P3421" t="s">
        <v>2067</v>
      </c>
      <c r="Q3421" t="s">
        <v>80</v>
      </c>
      <c r="R3421">
        <v>340</v>
      </c>
      <c r="S3421" t="s">
        <v>79</v>
      </c>
      <c r="T3421" t="s">
        <v>82</v>
      </c>
      <c r="U3421" t="s">
        <v>82</v>
      </c>
      <c r="V3421" t="s">
        <v>2050</v>
      </c>
    </row>
    <row r="3422" spans="1:22" ht="16.5" thickBot="1" x14ac:dyDescent="0.3">
      <c r="A3422" s="15"/>
      <c r="G3422" s="24"/>
      <c r="H3422" s="9" t="s">
        <v>2418</v>
      </c>
    </row>
    <row r="3423" spans="1:22" ht="16.5" thickBot="1" x14ac:dyDescent="0.3">
      <c r="A3423" s="15"/>
      <c r="G3423" s="24"/>
      <c r="H3423" s="9" t="s">
        <v>2419</v>
      </c>
    </row>
    <row r="3424" spans="1:22" ht="16.5" thickBot="1" x14ac:dyDescent="0.3">
      <c r="A3424" s="15" t="s">
        <v>1368</v>
      </c>
      <c r="B3424" s="16" t="s">
        <v>1703</v>
      </c>
      <c r="C3424" s="16" t="s">
        <v>2093</v>
      </c>
      <c r="D3424" s="16">
        <v>245</v>
      </c>
      <c r="E3424" s="16">
        <v>70</v>
      </c>
      <c r="F3424" s="16">
        <v>16</v>
      </c>
      <c r="G3424" s="24" t="s">
        <v>2153</v>
      </c>
      <c r="I3424" t="s">
        <v>77</v>
      </c>
      <c r="J3424" t="s">
        <v>1719</v>
      </c>
      <c r="K3424">
        <v>106</v>
      </c>
      <c r="L3424">
        <f>VLOOKUP(K3424,Sheet4!$A$2:$B$73,2,FALSE)</f>
        <v>950</v>
      </c>
      <c r="M3424" t="s">
        <v>2045</v>
      </c>
      <c r="N3424">
        <f t="shared" ref="N3424:N3488" si="77">IF(M3424="L",120,IF(M3424="M", 130, IF(M3424="N",140, IF(M3424="P",150,IF(M3424="Q",160,IF(M3424="R",170,IF(M3424="S",180,IF(M3424="T",190,IF(M3424="H",210, IF(M3424="V",240,IF(M3424="W",270,IF(M3424="Y",300,"error"))))))))))))</f>
        <v>190</v>
      </c>
      <c r="O3424" t="s">
        <v>2052</v>
      </c>
      <c r="P3424" t="s">
        <v>81</v>
      </c>
      <c r="Q3424" t="s">
        <v>81</v>
      </c>
      <c r="R3424">
        <v>180</v>
      </c>
      <c r="S3424" t="s">
        <v>2638</v>
      </c>
      <c r="T3424" t="s">
        <v>82</v>
      </c>
      <c r="U3424" t="s">
        <v>82</v>
      </c>
      <c r="V3424" t="s">
        <v>2050</v>
      </c>
    </row>
    <row r="3425" spans="1:22" ht="16.5" thickBot="1" x14ac:dyDescent="0.3">
      <c r="A3425" s="15">
        <v>80828</v>
      </c>
      <c r="B3425" s="16" t="s">
        <v>1705</v>
      </c>
      <c r="C3425" s="16" t="s">
        <v>2511</v>
      </c>
      <c r="D3425" s="16">
        <v>195</v>
      </c>
      <c r="E3425" s="16">
        <v>55</v>
      </c>
      <c r="F3425" s="16">
        <v>16</v>
      </c>
      <c r="G3425" s="24" t="s">
        <v>2512</v>
      </c>
      <c r="I3425" t="s">
        <v>1718</v>
      </c>
      <c r="J3425" t="s">
        <v>1719</v>
      </c>
      <c r="K3425">
        <v>87</v>
      </c>
      <c r="L3425">
        <f>VLOOKUP(K3425,Sheet4!$A$2:$B$73,2,FALSE)</f>
        <v>545</v>
      </c>
      <c r="M3425" t="s">
        <v>2041</v>
      </c>
      <c r="N3425">
        <f t="shared" si="77"/>
        <v>210</v>
      </c>
      <c r="O3425" t="s">
        <v>2052</v>
      </c>
      <c r="P3425" t="s">
        <v>80</v>
      </c>
      <c r="Q3425" t="s">
        <v>80</v>
      </c>
      <c r="R3425">
        <v>420</v>
      </c>
      <c r="S3425" t="s">
        <v>79</v>
      </c>
      <c r="T3425" t="s">
        <v>82</v>
      </c>
      <c r="U3425" t="s">
        <v>82</v>
      </c>
      <c r="V3425" t="s">
        <v>2050</v>
      </c>
    </row>
    <row r="3426" spans="1:22" ht="16.5" thickBot="1" x14ac:dyDescent="0.3">
      <c r="A3426" s="15">
        <v>80414</v>
      </c>
      <c r="B3426" s="16" t="s">
        <v>1705</v>
      </c>
      <c r="C3426" s="16" t="s">
        <v>2549</v>
      </c>
      <c r="D3426" s="16">
        <v>225</v>
      </c>
      <c r="E3426" s="16">
        <v>55</v>
      </c>
      <c r="F3426" s="16">
        <v>17</v>
      </c>
      <c r="G3426" s="24" t="s">
        <v>2550</v>
      </c>
      <c r="I3426" t="s">
        <v>1718</v>
      </c>
      <c r="J3426" t="s">
        <v>1996</v>
      </c>
      <c r="K3426">
        <v>97</v>
      </c>
      <c r="L3426">
        <f>VLOOKUP(K3426,Sheet4!$A$2:$B$73,2,FALSE)</f>
        <v>730</v>
      </c>
      <c r="M3426" t="s">
        <v>2043</v>
      </c>
      <c r="N3426">
        <f t="shared" si="77"/>
        <v>270</v>
      </c>
      <c r="O3426" t="s">
        <v>2052</v>
      </c>
      <c r="P3426" t="s">
        <v>2067</v>
      </c>
      <c r="Q3426" t="s">
        <v>80</v>
      </c>
      <c r="R3426">
        <v>400</v>
      </c>
      <c r="S3426" t="s">
        <v>79</v>
      </c>
      <c r="T3426" t="s">
        <v>82</v>
      </c>
      <c r="U3426" t="s">
        <v>82</v>
      </c>
      <c r="V3426" t="s">
        <v>2050</v>
      </c>
    </row>
    <row r="3427" spans="1:22" ht="16.5" thickBot="1" x14ac:dyDescent="0.3">
      <c r="A3427" s="15">
        <v>81438</v>
      </c>
      <c r="B3427" s="16" t="s">
        <v>1705</v>
      </c>
      <c r="C3427" s="16" t="s">
        <v>2553</v>
      </c>
      <c r="D3427" s="16">
        <v>335</v>
      </c>
      <c r="E3427" s="16">
        <v>30</v>
      </c>
      <c r="F3427" s="16">
        <v>20</v>
      </c>
      <c r="G3427" s="24" t="s">
        <v>2554</v>
      </c>
      <c r="I3427" t="s">
        <v>1718</v>
      </c>
      <c r="J3427" t="s">
        <v>1996</v>
      </c>
      <c r="K3427">
        <v>104</v>
      </c>
      <c r="L3427">
        <f>VLOOKUP(K3427,Sheet4!$A$2:$B$73,2,FALSE)</f>
        <v>900</v>
      </c>
      <c r="M3427" t="s">
        <v>2040</v>
      </c>
      <c r="N3427">
        <f t="shared" si="77"/>
        <v>300</v>
      </c>
      <c r="O3427" t="s">
        <v>2052</v>
      </c>
      <c r="P3427" t="s">
        <v>2067</v>
      </c>
      <c r="Q3427" t="s">
        <v>80</v>
      </c>
      <c r="R3427">
        <v>220</v>
      </c>
      <c r="S3427" t="s">
        <v>79</v>
      </c>
      <c r="T3427" t="s">
        <v>82</v>
      </c>
      <c r="U3427" t="s">
        <v>82</v>
      </c>
      <c r="V3427" t="s">
        <v>2050</v>
      </c>
    </row>
    <row r="3428" spans="1:22" ht="16.5" thickBot="1" x14ac:dyDescent="0.3">
      <c r="A3428" s="15">
        <v>82042</v>
      </c>
      <c r="B3428" s="16" t="s">
        <v>1706</v>
      </c>
      <c r="C3428" s="16" t="s">
        <v>2444</v>
      </c>
      <c r="D3428" s="16">
        <v>215</v>
      </c>
      <c r="E3428" s="16">
        <v>55</v>
      </c>
      <c r="F3428" s="16">
        <v>17</v>
      </c>
      <c r="G3428" s="24" t="s">
        <v>2400</v>
      </c>
      <c r="H3428" s="9" t="s">
        <v>2662</v>
      </c>
      <c r="I3428" t="s">
        <v>1718</v>
      </c>
      <c r="J3428" t="s">
        <v>1719</v>
      </c>
      <c r="K3428">
        <v>94</v>
      </c>
      <c r="L3428">
        <f>VLOOKUP(K3428,Sheet4!$A$2:$B$73,2,FALSE)</f>
        <v>670</v>
      </c>
      <c r="M3428" t="s">
        <v>2042</v>
      </c>
      <c r="N3428">
        <f t="shared" si="77"/>
        <v>240</v>
      </c>
      <c r="O3428" t="s">
        <v>2052</v>
      </c>
      <c r="P3428" t="s">
        <v>80</v>
      </c>
      <c r="Q3428" t="s">
        <v>81</v>
      </c>
      <c r="R3428">
        <v>680</v>
      </c>
      <c r="S3428" t="s">
        <v>79</v>
      </c>
      <c r="T3428" t="s">
        <v>82</v>
      </c>
      <c r="U3428" t="s">
        <v>82</v>
      </c>
      <c r="V3428" t="s">
        <v>2050</v>
      </c>
    </row>
    <row r="3429" spans="1:22" ht="16.5" thickBot="1" x14ac:dyDescent="0.3">
      <c r="A3429" s="15"/>
      <c r="G3429" s="24"/>
      <c r="H3429" s="9" t="s">
        <v>2663</v>
      </c>
    </row>
    <row r="3430" spans="1:22" ht="16.5" thickBot="1" x14ac:dyDescent="0.3">
      <c r="A3430" s="15"/>
      <c r="G3430" s="24"/>
      <c r="H3430" s="9" t="s">
        <v>2664</v>
      </c>
    </row>
    <row r="3431" spans="1:22" ht="16.5" thickBot="1" x14ac:dyDescent="0.3">
      <c r="A3431" s="15">
        <v>85761</v>
      </c>
      <c r="B3431" s="16" t="s">
        <v>1706</v>
      </c>
      <c r="C3431" s="16" t="s">
        <v>2456</v>
      </c>
      <c r="D3431" s="16">
        <v>255</v>
      </c>
      <c r="E3431" s="16">
        <v>40</v>
      </c>
      <c r="F3431" s="16">
        <v>18</v>
      </c>
      <c r="G3431" s="24" t="s">
        <v>2423</v>
      </c>
      <c r="H3431" s="9" t="s">
        <v>2611</v>
      </c>
      <c r="I3431" t="s">
        <v>1718</v>
      </c>
      <c r="J3431" t="s">
        <v>1719</v>
      </c>
      <c r="K3431">
        <v>95</v>
      </c>
      <c r="L3431">
        <f>VLOOKUP(K3431,Sheet4!$A$2:$B$73,2,FALSE)</f>
        <v>690</v>
      </c>
      <c r="M3431" t="s">
        <v>2040</v>
      </c>
      <c r="N3431">
        <f t="shared" si="77"/>
        <v>300</v>
      </c>
      <c r="O3431" t="s">
        <v>2052</v>
      </c>
      <c r="P3431" t="s">
        <v>2067</v>
      </c>
      <c r="Q3431" t="s">
        <v>80</v>
      </c>
      <c r="R3431">
        <v>300</v>
      </c>
      <c r="S3431" t="s">
        <v>79</v>
      </c>
      <c r="T3431" t="s">
        <v>82</v>
      </c>
      <c r="U3431" t="s">
        <v>82</v>
      </c>
      <c r="V3431" t="s">
        <v>2050</v>
      </c>
    </row>
    <row r="3432" spans="1:22" ht="16.5" thickBot="1" x14ac:dyDescent="0.3">
      <c r="A3432" s="15"/>
      <c r="G3432" s="24"/>
      <c r="H3432" s="9" t="s">
        <v>2612</v>
      </c>
    </row>
    <row r="3433" spans="1:22" ht="16.5" thickBot="1" x14ac:dyDescent="0.3">
      <c r="A3433" s="15"/>
      <c r="G3433" s="24"/>
      <c r="H3433" s="9" t="s">
        <v>2613</v>
      </c>
    </row>
    <row r="3434" spans="1:22" ht="16.5" thickBot="1" x14ac:dyDescent="0.3">
      <c r="A3434" s="15">
        <v>86358</v>
      </c>
      <c r="B3434" s="16" t="s">
        <v>1706</v>
      </c>
      <c r="C3434" s="16" t="s">
        <v>2456</v>
      </c>
      <c r="D3434" s="16">
        <v>205</v>
      </c>
      <c r="E3434" s="16">
        <v>40</v>
      </c>
      <c r="F3434" s="16">
        <v>17</v>
      </c>
      <c r="G3434" s="24" t="s">
        <v>2423</v>
      </c>
      <c r="H3434" s="9" t="s">
        <v>2611</v>
      </c>
      <c r="I3434" t="s">
        <v>1718</v>
      </c>
      <c r="J3434" t="s">
        <v>1719</v>
      </c>
      <c r="K3434">
        <v>84</v>
      </c>
      <c r="L3434">
        <f>VLOOKUP(K3434,Sheet4!$A$2:$B$73,2,FALSE)</f>
        <v>500</v>
      </c>
      <c r="M3434" t="s">
        <v>2040</v>
      </c>
      <c r="N3434">
        <f t="shared" si="77"/>
        <v>300</v>
      </c>
      <c r="O3434" t="s">
        <v>85</v>
      </c>
      <c r="P3434" t="s">
        <v>2067</v>
      </c>
      <c r="Q3434" t="s">
        <v>80</v>
      </c>
      <c r="R3434">
        <v>300</v>
      </c>
      <c r="S3434" t="s">
        <v>79</v>
      </c>
      <c r="T3434" t="s">
        <v>82</v>
      </c>
      <c r="U3434" t="s">
        <v>82</v>
      </c>
      <c r="V3434" t="s">
        <v>2050</v>
      </c>
    </row>
    <row r="3435" spans="1:22" ht="16.5" thickBot="1" x14ac:dyDescent="0.3">
      <c r="A3435" s="15"/>
      <c r="G3435" s="24"/>
      <c r="H3435" s="9" t="s">
        <v>2612</v>
      </c>
    </row>
    <row r="3436" spans="1:22" ht="16.5" thickBot="1" x14ac:dyDescent="0.3">
      <c r="A3436" s="15"/>
      <c r="G3436" s="24"/>
      <c r="H3436" s="9" t="s">
        <v>2613</v>
      </c>
    </row>
    <row r="3437" spans="1:22" ht="16.5" thickBot="1" x14ac:dyDescent="0.3">
      <c r="A3437" s="15">
        <v>67118</v>
      </c>
      <c r="B3437" s="16" t="s">
        <v>1711</v>
      </c>
      <c r="C3437" s="16" t="s">
        <v>2588</v>
      </c>
      <c r="D3437" s="16">
        <v>225</v>
      </c>
      <c r="E3437" s="16">
        <v>70</v>
      </c>
      <c r="F3437" s="16">
        <v>15</v>
      </c>
      <c r="G3437" s="24" t="s">
        <v>2589</v>
      </c>
      <c r="I3437" t="s">
        <v>77</v>
      </c>
      <c r="J3437" t="s">
        <v>1719</v>
      </c>
      <c r="K3437">
        <v>100</v>
      </c>
      <c r="L3437">
        <f>VLOOKUP(K3437,Sheet4!$A$2:$B$73,2,FALSE)</f>
        <v>800</v>
      </c>
      <c r="M3437" t="s">
        <v>2045</v>
      </c>
      <c r="N3437">
        <f t="shared" si="77"/>
        <v>190</v>
      </c>
      <c r="O3437" t="s">
        <v>2052</v>
      </c>
      <c r="P3437" t="s">
        <v>80</v>
      </c>
      <c r="Q3437" t="s">
        <v>81</v>
      </c>
      <c r="R3437">
        <v>540</v>
      </c>
      <c r="S3437" t="s">
        <v>2643</v>
      </c>
      <c r="T3437" t="s">
        <v>82</v>
      </c>
      <c r="U3437" t="s">
        <v>82</v>
      </c>
      <c r="V3437" t="s">
        <v>2050</v>
      </c>
    </row>
    <row r="3438" spans="1:22" ht="16.5" thickBot="1" x14ac:dyDescent="0.3">
      <c r="A3438" s="15" t="s">
        <v>1580</v>
      </c>
      <c r="B3438" s="16" t="s">
        <v>1713</v>
      </c>
      <c r="C3438" s="28" t="s">
        <v>2472</v>
      </c>
      <c r="D3438" s="16">
        <v>195</v>
      </c>
      <c r="E3438" s="16">
        <v>55</v>
      </c>
      <c r="F3438" s="16">
        <v>15</v>
      </c>
      <c r="G3438" s="24" t="s">
        <v>2478</v>
      </c>
      <c r="H3438" s="9" t="s">
        <v>2802</v>
      </c>
      <c r="I3438" t="s">
        <v>1718</v>
      </c>
      <c r="J3438" t="s">
        <v>1719</v>
      </c>
      <c r="K3438">
        <v>85</v>
      </c>
      <c r="L3438">
        <f>VLOOKUP(K3438,Sheet4!$A$2:$B$73,2,FALSE)</f>
        <v>515</v>
      </c>
      <c r="M3438" t="s">
        <v>2042</v>
      </c>
      <c r="N3438">
        <f t="shared" si="77"/>
        <v>240</v>
      </c>
      <c r="O3438" t="s">
        <v>2052</v>
      </c>
      <c r="P3438" t="s">
        <v>2067</v>
      </c>
      <c r="Q3438" t="s">
        <v>80</v>
      </c>
      <c r="R3438">
        <v>280</v>
      </c>
      <c r="S3438" t="s">
        <v>79</v>
      </c>
      <c r="T3438" t="s">
        <v>82</v>
      </c>
      <c r="U3438" t="s">
        <v>82</v>
      </c>
      <c r="V3438" t="s">
        <v>2050</v>
      </c>
    </row>
    <row r="3439" spans="1:22" ht="16.5" thickBot="1" x14ac:dyDescent="0.3">
      <c r="A3439" s="15"/>
      <c r="C3439" s="28"/>
      <c r="G3439" s="24"/>
      <c r="H3439" s="9" t="s">
        <v>2803</v>
      </c>
    </row>
    <row r="3440" spans="1:22" ht="16.5" thickBot="1" x14ac:dyDescent="0.3">
      <c r="A3440" s="15"/>
      <c r="C3440" s="28"/>
      <c r="G3440" s="24"/>
      <c r="H3440" s="9" t="s">
        <v>2804</v>
      </c>
    </row>
    <row r="3441" spans="1:22" ht="16.5" thickBot="1" x14ac:dyDescent="0.3">
      <c r="A3441" s="15">
        <v>70532</v>
      </c>
      <c r="B3441" s="16" t="s">
        <v>1706</v>
      </c>
      <c r="C3441" s="16" t="s">
        <v>2465</v>
      </c>
      <c r="D3441" s="16">
        <v>185</v>
      </c>
      <c r="E3441" s="16">
        <v>65</v>
      </c>
      <c r="F3441" s="16">
        <v>15</v>
      </c>
      <c r="G3441" s="24" t="s">
        <v>2439</v>
      </c>
      <c r="H3441" s="9" t="s">
        <v>2686</v>
      </c>
      <c r="I3441" t="s">
        <v>1718</v>
      </c>
      <c r="J3441" t="s">
        <v>1720</v>
      </c>
      <c r="K3441">
        <v>88</v>
      </c>
      <c r="L3441">
        <f>VLOOKUP(K3441,Sheet4!$A$2:$B$73,2,FALSE)</f>
        <v>560</v>
      </c>
      <c r="M3441" t="s">
        <v>2045</v>
      </c>
      <c r="N3441">
        <f t="shared" si="77"/>
        <v>190</v>
      </c>
      <c r="O3441" t="s">
        <v>2052</v>
      </c>
      <c r="P3441" t="s">
        <v>80</v>
      </c>
      <c r="Q3441" t="s">
        <v>81</v>
      </c>
      <c r="R3441">
        <v>680</v>
      </c>
      <c r="S3441" t="s">
        <v>79</v>
      </c>
      <c r="T3441" t="s">
        <v>82</v>
      </c>
      <c r="U3441" t="s">
        <v>82</v>
      </c>
      <c r="V3441" t="s">
        <v>2050</v>
      </c>
    </row>
    <row r="3442" spans="1:22" ht="16.5" thickBot="1" x14ac:dyDescent="0.3">
      <c r="A3442" s="15"/>
      <c r="G3442" s="24"/>
      <c r="H3442" s="9" t="s">
        <v>2687</v>
      </c>
    </row>
    <row r="3443" spans="1:22" ht="16.5" thickBot="1" x14ac:dyDescent="0.3">
      <c r="A3443" s="15"/>
      <c r="G3443" s="24"/>
      <c r="H3443" s="9" t="s">
        <v>2688</v>
      </c>
    </row>
    <row r="3444" spans="1:22" ht="16.5" thickBot="1" x14ac:dyDescent="0.3">
      <c r="A3444" s="15">
        <v>96000</v>
      </c>
      <c r="B3444" s="16" t="s">
        <v>1705</v>
      </c>
      <c r="C3444" s="16" t="s">
        <v>2535</v>
      </c>
      <c r="D3444" s="16">
        <v>205</v>
      </c>
      <c r="E3444" s="16">
        <v>50</v>
      </c>
      <c r="F3444" s="16">
        <v>15</v>
      </c>
      <c r="G3444" s="24" t="s">
        <v>2536</v>
      </c>
      <c r="I3444" t="s">
        <v>1718</v>
      </c>
      <c r="J3444" t="s">
        <v>1719</v>
      </c>
      <c r="K3444">
        <v>86</v>
      </c>
      <c r="L3444">
        <f>VLOOKUP(K3444,Sheet4!$A$2:$B$73,2,FALSE)</f>
        <v>530</v>
      </c>
      <c r="M3444" t="s">
        <v>2042</v>
      </c>
      <c r="N3444">
        <f t="shared" si="77"/>
        <v>240</v>
      </c>
      <c r="O3444" t="s">
        <v>2052</v>
      </c>
      <c r="P3444" t="s">
        <v>80</v>
      </c>
      <c r="Q3444" t="s">
        <v>80</v>
      </c>
      <c r="R3444">
        <v>400</v>
      </c>
      <c r="S3444" t="s">
        <v>79</v>
      </c>
      <c r="T3444" t="s">
        <v>82</v>
      </c>
      <c r="U3444" t="s">
        <v>82</v>
      </c>
      <c r="V3444" t="s">
        <v>2050</v>
      </c>
    </row>
    <row r="3445" spans="1:22" ht="16.5" thickBot="1" x14ac:dyDescent="0.3">
      <c r="A3445" s="15">
        <v>96031</v>
      </c>
      <c r="B3445" s="16" t="s">
        <v>1705</v>
      </c>
      <c r="C3445" s="16" t="s">
        <v>2553</v>
      </c>
      <c r="D3445" s="16">
        <v>315</v>
      </c>
      <c r="E3445" s="16">
        <v>30</v>
      </c>
      <c r="F3445" s="16">
        <v>18</v>
      </c>
      <c r="G3445" s="24" t="s">
        <v>2554</v>
      </c>
      <c r="I3445" t="s">
        <v>1718</v>
      </c>
      <c r="J3445" t="s">
        <v>1996</v>
      </c>
      <c r="K3445">
        <v>98</v>
      </c>
      <c r="L3445">
        <f>VLOOKUP(K3445,Sheet4!$A$2:$B$73,2,FALSE)</f>
        <v>750</v>
      </c>
      <c r="M3445" t="s">
        <v>2040</v>
      </c>
      <c r="N3445">
        <f t="shared" si="77"/>
        <v>300</v>
      </c>
      <c r="O3445" t="s">
        <v>2052</v>
      </c>
      <c r="P3445" t="s">
        <v>2067</v>
      </c>
      <c r="Q3445" t="s">
        <v>80</v>
      </c>
      <c r="R3445">
        <v>220</v>
      </c>
      <c r="S3445" t="s">
        <v>79</v>
      </c>
      <c r="T3445" t="s">
        <v>2051</v>
      </c>
      <c r="U3445" t="s">
        <v>82</v>
      </c>
      <c r="V3445" t="s">
        <v>2050</v>
      </c>
    </row>
    <row r="3446" spans="1:22" ht="16.5" thickBot="1" x14ac:dyDescent="0.3">
      <c r="A3446" s="15">
        <v>99123</v>
      </c>
      <c r="B3446" s="16" t="s">
        <v>1705</v>
      </c>
      <c r="C3446" s="16" t="s">
        <v>2505</v>
      </c>
      <c r="D3446" s="16">
        <v>265</v>
      </c>
      <c r="E3446" s="16">
        <v>75</v>
      </c>
      <c r="F3446" s="16">
        <v>16</v>
      </c>
      <c r="G3446" s="24" t="s">
        <v>2506</v>
      </c>
      <c r="I3446" t="s">
        <v>77</v>
      </c>
      <c r="J3446" t="s">
        <v>1719</v>
      </c>
      <c r="K3446">
        <v>116</v>
      </c>
      <c r="L3446">
        <f>VLOOKUP(K3446,Sheet4!$A$2:$B$73,2,FALSE)</f>
        <v>1250</v>
      </c>
      <c r="M3446" t="s">
        <v>2045</v>
      </c>
      <c r="N3446">
        <f t="shared" si="77"/>
        <v>190</v>
      </c>
      <c r="O3446" t="s">
        <v>2052</v>
      </c>
      <c r="P3446" t="s">
        <v>80</v>
      </c>
      <c r="Q3446" t="s">
        <v>80</v>
      </c>
      <c r="R3446">
        <v>800</v>
      </c>
      <c r="S3446" t="s">
        <v>2643</v>
      </c>
      <c r="T3446" t="s">
        <v>82</v>
      </c>
      <c r="U3446" t="s">
        <v>82</v>
      </c>
      <c r="V3446" t="s">
        <v>2050</v>
      </c>
    </row>
    <row r="3447" spans="1:22" ht="16.5" thickBot="1" x14ac:dyDescent="0.3">
      <c r="A3447" s="15" t="s">
        <v>1581</v>
      </c>
      <c r="B3447" s="16" t="s">
        <v>1710</v>
      </c>
      <c r="C3447" s="16" t="s">
        <v>2604</v>
      </c>
      <c r="D3447" s="16">
        <v>225</v>
      </c>
      <c r="E3447" s="16">
        <v>75</v>
      </c>
      <c r="F3447" s="16">
        <v>15</v>
      </c>
      <c r="G3447" s="24" t="s">
        <v>2602</v>
      </c>
      <c r="I3447" t="s">
        <v>1718</v>
      </c>
      <c r="J3447" t="s">
        <v>1719</v>
      </c>
      <c r="K3447">
        <v>102</v>
      </c>
      <c r="L3447">
        <f>VLOOKUP(K3447,Sheet4!$A$2:$B$73,2,FALSE)</f>
        <v>850</v>
      </c>
      <c r="M3447" t="s">
        <v>78</v>
      </c>
      <c r="N3447">
        <f t="shared" si="77"/>
        <v>180</v>
      </c>
      <c r="O3447" t="s">
        <v>2052</v>
      </c>
      <c r="P3447" t="s">
        <v>80</v>
      </c>
      <c r="Q3447" t="s">
        <v>81</v>
      </c>
      <c r="R3447">
        <v>600</v>
      </c>
      <c r="S3447" t="s">
        <v>2641</v>
      </c>
      <c r="T3447" t="s">
        <v>82</v>
      </c>
      <c r="U3447" t="s">
        <v>82</v>
      </c>
      <c r="V3447" t="s">
        <v>2050</v>
      </c>
    </row>
    <row r="3448" spans="1:22" ht="16.5" thickBot="1" x14ac:dyDescent="0.3">
      <c r="A3448" s="15" t="s">
        <v>1582</v>
      </c>
      <c r="B3448" s="16" t="s">
        <v>1697</v>
      </c>
      <c r="C3448" s="16" t="s">
        <v>1978</v>
      </c>
      <c r="D3448" s="16">
        <v>185</v>
      </c>
      <c r="E3448" s="16">
        <v>65</v>
      </c>
      <c r="F3448" s="16">
        <v>14</v>
      </c>
      <c r="G3448" s="24" t="s">
        <v>2179</v>
      </c>
      <c r="H3448" s="9" t="s">
        <v>2822</v>
      </c>
      <c r="I3448" t="s">
        <v>1718</v>
      </c>
      <c r="J3448" t="s">
        <v>1720</v>
      </c>
      <c r="K3448">
        <v>86</v>
      </c>
      <c r="L3448">
        <f>VLOOKUP(K3448,Sheet4!$A$2:$B$73,2,FALSE)</f>
        <v>530</v>
      </c>
      <c r="M3448" t="s">
        <v>2041</v>
      </c>
      <c r="N3448">
        <f t="shared" si="77"/>
        <v>210</v>
      </c>
      <c r="O3448" t="s">
        <v>2052</v>
      </c>
      <c r="P3448" t="s">
        <v>80</v>
      </c>
      <c r="Q3448" t="s">
        <v>80</v>
      </c>
      <c r="R3448">
        <v>560</v>
      </c>
      <c r="S3448" t="s">
        <v>79</v>
      </c>
      <c r="T3448" t="s">
        <v>82</v>
      </c>
      <c r="U3448" t="s">
        <v>82</v>
      </c>
      <c r="V3448" t="s">
        <v>2050</v>
      </c>
    </row>
    <row r="3449" spans="1:22" ht="16.5" thickBot="1" x14ac:dyDescent="0.3">
      <c r="A3449" s="15"/>
      <c r="G3449" s="24"/>
      <c r="H3449" s="9" t="s">
        <v>2823</v>
      </c>
    </row>
    <row r="3450" spans="1:22" ht="16.5" thickBot="1" x14ac:dyDescent="0.3">
      <c r="A3450" s="15"/>
      <c r="G3450" s="24"/>
      <c r="H3450" s="9" t="s">
        <v>2824</v>
      </c>
    </row>
    <row r="3451" spans="1:22" ht="16.5" thickBot="1" x14ac:dyDescent="0.3">
      <c r="A3451" s="15" t="s">
        <v>1583</v>
      </c>
      <c r="B3451" s="16" t="s">
        <v>1697</v>
      </c>
      <c r="C3451" s="16" t="s">
        <v>1927</v>
      </c>
      <c r="D3451" s="16">
        <v>215</v>
      </c>
      <c r="E3451" s="16">
        <v>60</v>
      </c>
      <c r="F3451" s="16">
        <v>16</v>
      </c>
      <c r="G3451" s="24" t="s">
        <v>2178</v>
      </c>
      <c r="H3451" s="9" t="s">
        <v>2819</v>
      </c>
      <c r="I3451" t="s">
        <v>1718</v>
      </c>
      <c r="J3451" t="s">
        <v>1720</v>
      </c>
      <c r="K3451">
        <v>95</v>
      </c>
      <c r="L3451">
        <f>VLOOKUP(K3451,Sheet4!$A$2:$B$73,2,FALSE)</f>
        <v>690</v>
      </c>
      <c r="M3451" t="s">
        <v>2042</v>
      </c>
      <c r="N3451">
        <f t="shared" si="77"/>
        <v>240</v>
      </c>
      <c r="O3451" t="s">
        <v>2052</v>
      </c>
      <c r="P3451" t="s">
        <v>80</v>
      </c>
      <c r="Q3451" t="s">
        <v>80</v>
      </c>
      <c r="R3451">
        <v>440</v>
      </c>
      <c r="S3451" t="s">
        <v>79</v>
      </c>
      <c r="T3451" t="s">
        <v>82</v>
      </c>
      <c r="U3451" t="s">
        <v>82</v>
      </c>
      <c r="V3451" t="s">
        <v>2050</v>
      </c>
    </row>
    <row r="3452" spans="1:22" ht="16.5" thickBot="1" x14ac:dyDescent="0.3">
      <c r="A3452" s="15"/>
      <c r="G3452" s="24"/>
      <c r="H3452" s="9" t="s">
        <v>2820</v>
      </c>
    </row>
    <row r="3453" spans="1:22" ht="16.5" thickBot="1" x14ac:dyDescent="0.3">
      <c r="A3453" s="15"/>
      <c r="G3453" s="24"/>
      <c r="H3453" s="9" t="s">
        <v>2821</v>
      </c>
    </row>
    <row r="3454" spans="1:22" ht="16.5" thickBot="1" x14ac:dyDescent="0.3">
      <c r="A3454" s="15">
        <v>91685</v>
      </c>
      <c r="B3454" s="16" t="s">
        <v>1711</v>
      </c>
      <c r="C3454" s="16" t="s">
        <v>2598</v>
      </c>
      <c r="D3454" s="16">
        <v>215</v>
      </c>
      <c r="E3454" s="16">
        <v>65</v>
      </c>
      <c r="F3454" s="16">
        <v>15</v>
      </c>
      <c r="G3454" s="24" t="s">
        <v>2599</v>
      </c>
      <c r="I3454" t="s">
        <v>1718</v>
      </c>
      <c r="J3454" t="s">
        <v>1720</v>
      </c>
      <c r="K3454">
        <v>96</v>
      </c>
      <c r="L3454">
        <f>VLOOKUP(K3454,Sheet4!$A$2:$B$73,2,FALSE)</f>
        <v>710</v>
      </c>
      <c r="M3454" t="s">
        <v>2041</v>
      </c>
      <c r="N3454">
        <f t="shared" si="77"/>
        <v>210</v>
      </c>
      <c r="O3454" t="s">
        <v>2052</v>
      </c>
      <c r="P3454" t="s">
        <v>80</v>
      </c>
      <c r="Q3454" t="s">
        <v>81</v>
      </c>
      <c r="R3454">
        <v>660</v>
      </c>
      <c r="S3454" t="s">
        <v>79</v>
      </c>
      <c r="T3454" t="s">
        <v>82</v>
      </c>
      <c r="U3454" t="s">
        <v>82</v>
      </c>
      <c r="V3454" t="s">
        <v>2050</v>
      </c>
    </row>
    <row r="3455" spans="1:22" ht="16.5" thickBot="1" x14ac:dyDescent="0.3">
      <c r="A3455" s="15">
        <v>98353</v>
      </c>
      <c r="B3455" s="16" t="s">
        <v>1705</v>
      </c>
      <c r="C3455" s="16" t="s">
        <v>2549</v>
      </c>
      <c r="D3455" s="16">
        <v>245</v>
      </c>
      <c r="E3455" s="16">
        <v>45</v>
      </c>
      <c r="F3455" s="16">
        <v>18</v>
      </c>
      <c r="G3455" s="24" t="s">
        <v>2550</v>
      </c>
      <c r="I3455" t="s">
        <v>1718</v>
      </c>
      <c r="J3455" t="s">
        <v>1996</v>
      </c>
      <c r="K3455">
        <v>96</v>
      </c>
      <c r="L3455">
        <f>VLOOKUP(K3455,Sheet4!$A$2:$B$73,2,FALSE)</f>
        <v>710</v>
      </c>
      <c r="M3455" t="s">
        <v>2040</v>
      </c>
      <c r="N3455">
        <f t="shared" si="77"/>
        <v>300</v>
      </c>
      <c r="O3455" t="s">
        <v>2052</v>
      </c>
      <c r="P3455" t="s">
        <v>2067</v>
      </c>
      <c r="Q3455" t="s">
        <v>80</v>
      </c>
      <c r="R3455">
        <v>400</v>
      </c>
      <c r="S3455" t="s">
        <v>79</v>
      </c>
      <c r="T3455" t="s">
        <v>82</v>
      </c>
      <c r="U3455" t="s">
        <v>82</v>
      </c>
      <c r="V3455" t="s">
        <v>2050</v>
      </c>
    </row>
    <row r="3456" spans="1:22" ht="16.5" thickBot="1" x14ac:dyDescent="0.3">
      <c r="A3456" s="15" t="s">
        <v>1584</v>
      </c>
      <c r="B3456" s="16" t="s">
        <v>1697</v>
      </c>
      <c r="C3456" s="16" t="s">
        <v>1927</v>
      </c>
      <c r="D3456" s="16">
        <v>195</v>
      </c>
      <c r="E3456" s="16">
        <v>65</v>
      </c>
      <c r="F3456" s="16">
        <v>15</v>
      </c>
      <c r="G3456" s="24" t="s">
        <v>2178</v>
      </c>
      <c r="H3456" s="9" t="s">
        <v>2819</v>
      </c>
      <c r="I3456" t="s">
        <v>1718</v>
      </c>
      <c r="J3456" t="s">
        <v>1720</v>
      </c>
      <c r="K3456">
        <v>91</v>
      </c>
      <c r="L3456">
        <f>VLOOKUP(K3456,Sheet4!$A$2:$B$73,2,FALSE)</f>
        <v>615</v>
      </c>
      <c r="M3456" t="s">
        <v>2045</v>
      </c>
      <c r="N3456">
        <f t="shared" si="77"/>
        <v>190</v>
      </c>
      <c r="O3456" t="s">
        <v>2052</v>
      </c>
      <c r="P3456" t="s">
        <v>80</v>
      </c>
      <c r="Q3456" t="s">
        <v>81</v>
      </c>
      <c r="R3456">
        <v>540</v>
      </c>
      <c r="S3456" t="s">
        <v>79</v>
      </c>
      <c r="T3456" t="s">
        <v>82</v>
      </c>
      <c r="U3456" t="s">
        <v>82</v>
      </c>
      <c r="V3456" t="s">
        <v>2050</v>
      </c>
    </row>
    <row r="3457" spans="1:22" ht="16.5" thickBot="1" x14ac:dyDescent="0.3">
      <c r="A3457" s="15"/>
      <c r="G3457" s="24"/>
      <c r="H3457" s="9" t="s">
        <v>2820</v>
      </c>
    </row>
    <row r="3458" spans="1:22" ht="16.5" thickBot="1" x14ac:dyDescent="0.3">
      <c r="A3458" s="15"/>
      <c r="G3458" s="24"/>
      <c r="H3458" s="9" t="s">
        <v>2821</v>
      </c>
    </row>
    <row r="3459" spans="1:22" ht="16.5" thickBot="1" x14ac:dyDescent="0.3">
      <c r="A3459" s="15" t="s">
        <v>1585</v>
      </c>
      <c r="B3459" s="16" t="s">
        <v>1697</v>
      </c>
      <c r="C3459" s="16" t="s">
        <v>1834</v>
      </c>
      <c r="D3459" s="16">
        <v>275</v>
      </c>
      <c r="E3459" s="16">
        <v>70</v>
      </c>
      <c r="F3459" s="16">
        <v>17</v>
      </c>
      <c r="G3459" s="24" t="s">
        <v>2182</v>
      </c>
      <c r="H3459" s="9" t="s">
        <v>2831</v>
      </c>
      <c r="I3459" t="s">
        <v>77</v>
      </c>
      <c r="J3459" t="s">
        <v>84</v>
      </c>
      <c r="K3459">
        <v>121</v>
      </c>
      <c r="L3459">
        <v>1450</v>
      </c>
      <c r="M3459" t="s">
        <v>2044</v>
      </c>
      <c r="N3459">
        <f t="shared" si="77"/>
        <v>170</v>
      </c>
      <c r="O3459" t="s">
        <v>2053</v>
      </c>
      <c r="P3459" t="s">
        <v>2081</v>
      </c>
      <c r="Q3459" t="s">
        <v>2081</v>
      </c>
      <c r="R3459" t="s">
        <v>2081</v>
      </c>
      <c r="S3459" t="s">
        <v>2640</v>
      </c>
      <c r="T3459" t="s">
        <v>82</v>
      </c>
      <c r="U3459" t="s">
        <v>82</v>
      </c>
      <c r="V3459">
        <v>10</v>
      </c>
    </row>
    <row r="3460" spans="1:22" ht="16.5" thickBot="1" x14ac:dyDescent="0.3">
      <c r="A3460" s="15"/>
      <c r="G3460" s="24"/>
      <c r="H3460" s="9" t="s">
        <v>2832</v>
      </c>
    </row>
    <row r="3461" spans="1:22" ht="16.5" thickBot="1" x14ac:dyDescent="0.3">
      <c r="A3461" s="15"/>
      <c r="G3461" s="24"/>
      <c r="H3461" s="9" t="s">
        <v>2833</v>
      </c>
    </row>
    <row r="3462" spans="1:22" ht="16.5" thickBot="1" x14ac:dyDescent="0.3">
      <c r="A3462" s="15" t="s">
        <v>1586</v>
      </c>
      <c r="B3462" s="16" t="s">
        <v>1697</v>
      </c>
      <c r="C3462" s="16" t="s">
        <v>1909</v>
      </c>
      <c r="D3462" s="16">
        <v>225</v>
      </c>
      <c r="E3462" s="16">
        <v>70</v>
      </c>
      <c r="F3462" s="16">
        <v>15</v>
      </c>
      <c r="G3462" s="24" t="s">
        <v>2183</v>
      </c>
      <c r="H3462" s="9" t="s">
        <v>2834</v>
      </c>
      <c r="I3462" t="s">
        <v>77</v>
      </c>
      <c r="J3462" t="s">
        <v>84</v>
      </c>
      <c r="K3462">
        <v>100</v>
      </c>
      <c r="L3462">
        <f>VLOOKUP(K3462,Sheet4!$A$2:$B$73,2,FALSE)</f>
        <v>800</v>
      </c>
      <c r="M3462" t="s">
        <v>2045</v>
      </c>
      <c r="N3462">
        <f t="shared" si="77"/>
        <v>190</v>
      </c>
      <c r="O3462" t="s">
        <v>81</v>
      </c>
      <c r="P3462" t="s">
        <v>2081</v>
      </c>
      <c r="Q3462" t="s">
        <v>2081</v>
      </c>
      <c r="R3462" t="s">
        <v>2081</v>
      </c>
      <c r="S3462" t="s">
        <v>2640</v>
      </c>
      <c r="T3462" t="s">
        <v>82</v>
      </c>
      <c r="U3462" t="s">
        <v>82</v>
      </c>
      <c r="V3462">
        <v>4</v>
      </c>
    </row>
    <row r="3463" spans="1:22" ht="16.5" thickBot="1" x14ac:dyDescent="0.3">
      <c r="A3463" s="15"/>
      <c r="G3463" s="24"/>
      <c r="H3463" s="9" t="s">
        <v>2835</v>
      </c>
    </row>
    <row r="3464" spans="1:22" ht="16.5" thickBot="1" x14ac:dyDescent="0.3">
      <c r="A3464" s="15"/>
      <c r="G3464" s="24"/>
      <c r="H3464" s="9" t="s">
        <v>2836</v>
      </c>
    </row>
    <row r="3465" spans="1:22" ht="16.5" thickBot="1" x14ac:dyDescent="0.3">
      <c r="A3465" s="15" t="s">
        <v>1587</v>
      </c>
      <c r="B3465" s="16" t="s">
        <v>1710</v>
      </c>
      <c r="C3465" s="16" t="s">
        <v>2607</v>
      </c>
      <c r="D3465" s="16">
        <v>245</v>
      </c>
      <c r="E3465" s="16">
        <v>75</v>
      </c>
      <c r="F3465" s="16">
        <v>16</v>
      </c>
      <c r="G3465" s="24" t="s">
        <v>2602</v>
      </c>
      <c r="I3465" t="s">
        <v>77</v>
      </c>
      <c r="J3465" t="s">
        <v>1994</v>
      </c>
      <c r="K3465" t="s">
        <v>2001</v>
      </c>
      <c r="L3465" t="s">
        <v>2088</v>
      </c>
      <c r="M3465" t="s">
        <v>78</v>
      </c>
      <c r="N3465">
        <f t="shared" si="77"/>
        <v>180</v>
      </c>
      <c r="O3465" t="s">
        <v>2053</v>
      </c>
      <c r="P3465" t="s">
        <v>2081</v>
      </c>
      <c r="Q3465" t="s">
        <v>2081</v>
      </c>
      <c r="R3465" t="s">
        <v>2081</v>
      </c>
      <c r="S3465" t="s">
        <v>2643</v>
      </c>
      <c r="T3465" t="s">
        <v>82</v>
      </c>
      <c r="U3465" t="s">
        <v>82</v>
      </c>
      <c r="V3465">
        <v>10</v>
      </c>
    </row>
    <row r="3466" spans="1:22" ht="16.5" thickBot="1" x14ac:dyDescent="0.3">
      <c r="A3466" s="15" t="s">
        <v>1588</v>
      </c>
      <c r="B3466" s="16" t="s">
        <v>1702</v>
      </c>
      <c r="C3466" s="16" t="s">
        <v>1838</v>
      </c>
      <c r="D3466" s="16">
        <v>255</v>
      </c>
      <c r="E3466" s="16">
        <v>55</v>
      </c>
      <c r="F3466" s="16">
        <v>18</v>
      </c>
      <c r="G3466" s="24" t="s">
        <v>2327</v>
      </c>
      <c r="H3466" s="9" t="s">
        <v>2923</v>
      </c>
      <c r="I3466" t="s">
        <v>77</v>
      </c>
      <c r="J3466" t="s">
        <v>1996</v>
      </c>
      <c r="K3466">
        <v>109</v>
      </c>
      <c r="L3466">
        <f>VLOOKUP(K3466,Sheet4!$A$2:$B$73,2,FALSE)</f>
        <v>1030</v>
      </c>
      <c r="M3466" t="s">
        <v>2042</v>
      </c>
      <c r="N3466">
        <f t="shared" si="77"/>
        <v>240</v>
      </c>
      <c r="O3466" t="s">
        <v>2052</v>
      </c>
      <c r="P3466" t="s">
        <v>80</v>
      </c>
      <c r="Q3466" t="s">
        <v>80</v>
      </c>
      <c r="R3466">
        <v>280</v>
      </c>
      <c r="S3466" t="s">
        <v>79</v>
      </c>
      <c r="T3466" t="s">
        <v>82</v>
      </c>
      <c r="U3466" t="s">
        <v>2051</v>
      </c>
      <c r="V3466" t="s">
        <v>2050</v>
      </c>
    </row>
    <row r="3467" spans="1:22" ht="16.5" thickBot="1" x14ac:dyDescent="0.3">
      <c r="A3467" s="15"/>
      <c r="G3467" s="24"/>
      <c r="H3467" s="9" t="s">
        <v>2924</v>
      </c>
    </row>
    <row r="3468" spans="1:22" ht="16.5" thickBot="1" x14ac:dyDescent="0.3">
      <c r="A3468" s="15"/>
      <c r="G3468" s="24"/>
      <c r="H3468" s="9" t="s">
        <v>2925</v>
      </c>
    </row>
    <row r="3469" spans="1:22" ht="16.5" thickBot="1" x14ac:dyDescent="0.3">
      <c r="A3469" s="15">
        <v>91970</v>
      </c>
      <c r="B3469" s="16" t="s">
        <v>1706</v>
      </c>
      <c r="C3469" s="16" t="s">
        <v>2430</v>
      </c>
      <c r="D3469" s="16">
        <v>225</v>
      </c>
      <c r="E3469" s="16">
        <v>50</v>
      </c>
      <c r="F3469" s="16">
        <v>17</v>
      </c>
      <c r="G3469" s="24" t="s">
        <v>2429</v>
      </c>
      <c r="H3469" s="9" t="s">
        <v>2608</v>
      </c>
      <c r="I3469" t="s">
        <v>1718</v>
      </c>
      <c r="J3469" t="s">
        <v>1996</v>
      </c>
      <c r="K3469">
        <v>94</v>
      </c>
      <c r="L3469">
        <f>VLOOKUP(K3469,Sheet4!$A$2:$B$73,2,FALSE)</f>
        <v>670</v>
      </c>
      <c r="M3469" t="s">
        <v>2042</v>
      </c>
      <c r="N3469">
        <f t="shared" si="77"/>
        <v>240</v>
      </c>
      <c r="O3469" t="s">
        <v>2052</v>
      </c>
      <c r="P3469" t="s">
        <v>2067</v>
      </c>
      <c r="Q3469" t="s">
        <v>80</v>
      </c>
      <c r="R3469">
        <v>400</v>
      </c>
      <c r="S3469" t="s">
        <v>79</v>
      </c>
      <c r="T3469" t="s">
        <v>82</v>
      </c>
      <c r="U3469" t="s">
        <v>82</v>
      </c>
      <c r="V3469" t="s">
        <v>2050</v>
      </c>
    </row>
    <row r="3470" spans="1:22" ht="16.5" thickBot="1" x14ac:dyDescent="0.3">
      <c r="A3470" s="15"/>
      <c r="G3470" s="24"/>
      <c r="H3470" s="9" t="s">
        <v>2609</v>
      </c>
    </row>
    <row r="3471" spans="1:22" ht="16.5" thickBot="1" x14ac:dyDescent="0.3">
      <c r="A3471" s="15"/>
      <c r="G3471" s="24"/>
      <c r="H3471" s="9" t="s">
        <v>2610</v>
      </c>
    </row>
    <row r="3472" spans="1:22" ht="16.5" thickBot="1" x14ac:dyDescent="0.3">
      <c r="A3472" s="15">
        <v>99229</v>
      </c>
      <c r="B3472" s="16" t="s">
        <v>1705</v>
      </c>
      <c r="C3472" s="16" t="s">
        <v>2564</v>
      </c>
      <c r="D3472" s="16">
        <v>275</v>
      </c>
      <c r="E3472" s="16">
        <v>30</v>
      </c>
      <c r="F3472" s="16">
        <v>19</v>
      </c>
      <c r="G3472" s="24" t="s">
        <v>2563</v>
      </c>
      <c r="I3472" t="s">
        <v>1718</v>
      </c>
      <c r="J3472" t="s">
        <v>1996</v>
      </c>
      <c r="K3472">
        <v>96</v>
      </c>
      <c r="L3472">
        <f>VLOOKUP(K3472,Sheet4!$A$2:$B$73,2,FALSE)</f>
        <v>710</v>
      </c>
      <c r="M3472" t="s">
        <v>2040</v>
      </c>
      <c r="N3472">
        <f t="shared" si="77"/>
        <v>300</v>
      </c>
      <c r="O3472" t="s">
        <v>85</v>
      </c>
      <c r="P3472" t="s">
        <v>2067</v>
      </c>
      <c r="Q3472" t="s">
        <v>80</v>
      </c>
      <c r="R3472">
        <v>300</v>
      </c>
      <c r="S3472" t="s">
        <v>79</v>
      </c>
      <c r="T3472" t="s">
        <v>82</v>
      </c>
      <c r="U3472" t="s">
        <v>82</v>
      </c>
      <c r="V3472" t="s">
        <v>2050</v>
      </c>
    </row>
    <row r="3473" spans="1:22" ht="16.5" thickBot="1" x14ac:dyDescent="0.3">
      <c r="A3473" s="15" t="s">
        <v>1589</v>
      </c>
      <c r="B3473" s="16" t="s">
        <v>1710</v>
      </c>
      <c r="C3473" s="16" t="s">
        <v>2606</v>
      </c>
      <c r="D3473" s="16">
        <v>215</v>
      </c>
      <c r="E3473" s="16">
        <v>70</v>
      </c>
      <c r="F3473" s="16">
        <v>15</v>
      </c>
      <c r="G3473" s="24" t="s">
        <v>2602</v>
      </c>
      <c r="I3473" t="s">
        <v>1718</v>
      </c>
      <c r="J3473" t="s">
        <v>1719</v>
      </c>
      <c r="K3473">
        <v>97</v>
      </c>
      <c r="L3473">
        <f>VLOOKUP(K3473,Sheet4!$A$2:$B$73,2,FALSE)</f>
        <v>730</v>
      </c>
      <c r="M3473" t="s">
        <v>2045</v>
      </c>
      <c r="N3473">
        <f t="shared" si="77"/>
        <v>190</v>
      </c>
      <c r="O3473" t="s">
        <v>2052</v>
      </c>
      <c r="P3473" t="s">
        <v>80</v>
      </c>
      <c r="Q3473" t="s">
        <v>81</v>
      </c>
      <c r="R3473">
        <v>620</v>
      </c>
      <c r="S3473" t="s">
        <v>79</v>
      </c>
      <c r="T3473" t="s">
        <v>82</v>
      </c>
      <c r="U3473" t="s">
        <v>82</v>
      </c>
      <c r="V3473" t="s">
        <v>2050</v>
      </c>
    </row>
    <row r="3474" spans="1:22" ht="16.5" thickBot="1" x14ac:dyDescent="0.3">
      <c r="A3474" s="15" t="s">
        <v>1591</v>
      </c>
      <c r="B3474" s="16" t="s">
        <v>1697</v>
      </c>
      <c r="C3474" s="16" t="s">
        <v>1927</v>
      </c>
      <c r="D3474" s="16">
        <v>175</v>
      </c>
      <c r="E3474" s="16">
        <v>65</v>
      </c>
      <c r="F3474" s="16">
        <v>14</v>
      </c>
      <c r="G3474" s="24" t="s">
        <v>2178</v>
      </c>
      <c r="H3474" s="9" t="s">
        <v>2819</v>
      </c>
      <c r="I3474" t="s">
        <v>1718</v>
      </c>
      <c r="J3474" t="s">
        <v>1720</v>
      </c>
      <c r="K3474">
        <v>82</v>
      </c>
      <c r="L3474">
        <f>VLOOKUP(K3474,Sheet4!$A$2:$B$73,2,FALSE)</f>
        <v>475</v>
      </c>
      <c r="M3474" t="s">
        <v>2045</v>
      </c>
      <c r="N3474">
        <f t="shared" si="77"/>
        <v>190</v>
      </c>
      <c r="O3474" t="s">
        <v>2052</v>
      </c>
      <c r="P3474" t="s">
        <v>80</v>
      </c>
      <c r="Q3474" t="s">
        <v>81</v>
      </c>
      <c r="R3474">
        <v>540</v>
      </c>
      <c r="S3474" t="s">
        <v>79</v>
      </c>
      <c r="T3474" t="s">
        <v>82</v>
      </c>
      <c r="U3474" t="s">
        <v>82</v>
      </c>
      <c r="V3474" t="s">
        <v>2050</v>
      </c>
    </row>
    <row r="3475" spans="1:22" ht="16.5" thickBot="1" x14ac:dyDescent="0.3">
      <c r="A3475" s="15"/>
      <c r="G3475" s="24"/>
      <c r="H3475" s="9" t="s">
        <v>2820</v>
      </c>
    </row>
    <row r="3476" spans="1:22" ht="16.5" thickBot="1" x14ac:dyDescent="0.3">
      <c r="A3476" s="15"/>
      <c r="G3476" s="24"/>
      <c r="H3476" s="9" t="s">
        <v>2821</v>
      </c>
    </row>
    <row r="3477" spans="1:22" ht="16.5" thickBot="1" x14ac:dyDescent="0.3">
      <c r="A3477" s="15" t="s">
        <v>1592</v>
      </c>
      <c r="B3477" s="16" t="s">
        <v>1697</v>
      </c>
      <c r="C3477" s="16" t="s">
        <v>1982</v>
      </c>
      <c r="D3477" s="16">
        <v>225</v>
      </c>
      <c r="E3477" s="16">
        <v>55</v>
      </c>
      <c r="F3477" s="16">
        <v>17</v>
      </c>
      <c r="G3477" s="24" t="s">
        <v>2203</v>
      </c>
      <c r="H3477" s="9" t="s">
        <v>2899</v>
      </c>
      <c r="I3477" t="s">
        <v>1718</v>
      </c>
      <c r="J3477" t="s">
        <v>1996</v>
      </c>
      <c r="K3477">
        <v>97</v>
      </c>
      <c r="L3477">
        <f>VLOOKUP(K3477,Sheet4!$A$2:$B$73,2,FALSE)</f>
        <v>730</v>
      </c>
      <c r="M3477" t="s">
        <v>2043</v>
      </c>
      <c r="N3477">
        <f t="shared" si="77"/>
        <v>270</v>
      </c>
      <c r="O3477" t="s">
        <v>2052</v>
      </c>
      <c r="P3477" t="s">
        <v>80</v>
      </c>
      <c r="Q3477" t="s">
        <v>80</v>
      </c>
      <c r="R3477">
        <v>400</v>
      </c>
      <c r="S3477" t="s">
        <v>79</v>
      </c>
      <c r="T3477" t="s">
        <v>82</v>
      </c>
      <c r="U3477" t="s">
        <v>82</v>
      </c>
      <c r="V3477">
        <v>4</v>
      </c>
    </row>
    <row r="3478" spans="1:22" ht="16.5" thickBot="1" x14ac:dyDescent="0.3">
      <c r="A3478" s="15"/>
      <c r="G3478" s="24"/>
      <c r="H3478" s="9" t="s">
        <v>2900</v>
      </c>
    </row>
    <row r="3479" spans="1:22" ht="16.5" thickBot="1" x14ac:dyDescent="0.3">
      <c r="A3479" s="15" t="s">
        <v>1593</v>
      </c>
      <c r="B3479" s="16" t="s">
        <v>1702</v>
      </c>
      <c r="C3479" s="16" t="s">
        <v>1862</v>
      </c>
      <c r="D3479" s="16">
        <v>195</v>
      </c>
      <c r="E3479" s="16">
        <v>65</v>
      </c>
      <c r="F3479" s="16">
        <v>15</v>
      </c>
      <c r="G3479" s="24" t="s">
        <v>2329</v>
      </c>
      <c r="H3479" s="9" t="s">
        <v>2926</v>
      </c>
      <c r="I3479" t="s">
        <v>1718</v>
      </c>
      <c r="J3479" t="s">
        <v>1996</v>
      </c>
      <c r="K3479">
        <v>89</v>
      </c>
      <c r="L3479">
        <f>VLOOKUP(K3479,Sheet4!$A$2:$B$73,2,FALSE)</f>
        <v>580</v>
      </c>
      <c r="M3479" t="s">
        <v>2041</v>
      </c>
      <c r="N3479">
        <f t="shared" si="77"/>
        <v>210</v>
      </c>
      <c r="O3479" t="s">
        <v>2052</v>
      </c>
      <c r="P3479" t="s">
        <v>80</v>
      </c>
      <c r="Q3479" t="s">
        <v>80</v>
      </c>
      <c r="R3479">
        <v>340</v>
      </c>
      <c r="S3479" t="s">
        <v>79</v>
      </c>
      <c r="T3479" t="s">
        <v>2051</v>
      </c>
      <c r="U3479" t="s">
        <v>82</v>
      </c>
      <c r="V3479" t="s">
        <v>2050</v>
      </c>
    </row>
    <row r="3480" spans="1:22" ht="16.5" thickBot="1" x14ac:dyDescent="0.3">
      <c r="A3480" s="15"/>
      <c r="G3480" s="24"/>
      <c r="H3480" s="9" t="s">
        <v>2927</v>
      </c>
    </row>
    <row r="3481" spans="1:22" ht="16.5" thickBot="1" x14ac:dyDescent="0.3">
      <c r="A3481" s="15"/>
      <c r="G3481" s="24"/>
      <c r="H3481" s="9" t="s">
        <v>2928</v>
      </c>
    </row>
    <row r="3482" spans="1:22" ht="16.5" thickBot="1" x14ac:dyDescent="0.3">
      <c r="A3482" s="15" t="s">
        <v>1594</v>
      </c>
      <c r="B3482" s="16" t="s">
        <v>1702</v>
      </c>
      <c r="C3482" s="16" t="s">
        <v>1774</v>
      </c>
      <c r="D3482" s="16">
        <v>255</v>
      </c>
      <c r="E3482" s="16">
        <v>35</v>
      </c>
      <c r="F3482" s="16">
        <v>20</v>
      </c>
      <c r="G3482" s="24" t="s">
        <v>2313</v>
      </c>
      <c r="H3482" s="9" t="s">
        <v>2901</v>
      </c>
      <c r="I3482" t="s">
        <v>1718</v>
      </c>
      <c r="J3482" t="s">
        <v>1719</v>
      </c>
      <c r="K3482">
        <v>97</v>
      </c>
      <c r="L3482">
        <f>VLOOKUP(K3482,Sheet4!$A$2:$B$73,2,FALSE)</f>
        <v>730</v>
      </c>
      <c r="M3482" t="s">
        <v>2043</v>
      </c>
      <c r="N3482">
        <f t="shared" si="77"/>
        <v>270</v>
      </c>
      <c r="O3482" t="s">
        <v>85</v>
      </c>
      <c r="P3482" t="s">
        <v>80</v>
      </c>
      <c r="Q3482" t="s">
        <v>80</v>
      </c>
      <c r="R3482">
        <v>460</v>
      </c>
      <c r="S3482" t="s">
        <v>79</v>
      </c>
      <c r="T3482" t="s">
        <v>82</v>
      </c>
      <c r="U3482" t="s">
        <v>82</v>
      </c>
      <c r="V3482" t="s">
        <v>2050</v>
      </c>
    </row>
    <row r="3483" spans="1:22" ht="16.5" thickBot="1" x14ac:dyDescent="0.3">
      <c r="A3483" s="15"/>
      <c r="G3483" s="24"/>
      <c r="H3483" s="9" t="s">
        <v>2902</v>
      </c>
    </row>
    <row r="3484" spans="1:22" ht="16.5" thickBot="1" x14ac:dyDescent="0.3">
      <c r="A3484" s="15"/>
      <c r="G3484" s="24"/>
      <c r="H3484" s="9" t="s">
        <v>2903</v>
      </c>
    </row>
    <row r="3485" spans="1:22" ht="16.5" thickBot="1" x14ac:dyDescent="0.3">
      <c r="A3485" s="15" t="s">
        <v>1595</v>
      </c>
      <c r="B3485" s="16" t="s">
        <v>1697</v>
      </c>
      <c r="C3485" s="16" t="s">
        <v>1851</v>
      </c>
      <c r="D3485" s="16">
        <v>225</v>
      </c>
      <c r="E3485" s="16">
        <v>60</v>
      </c>
      <c r="F3485" s="16">
        <v>16</v>
      </c>
      <c r="G3485" s="24" t="s">
        <v>2181</v>
      </c>
      <c r="H3485" s="9" t="s">
        <v>2828</v>
      </c>
      <c r="I3485" t="s">
        <v>1718</v>
      </c>
      <c r="J3485" t="s">
        <v>1720</v>
      </c>
      <c r="K3485">
        <v>98</v>
      </c>
      <c r="L3485">
        <f>VLOOKUP(K3485,Sheet4!$A$2:$B$73,2,FALSE)</f>
        <v>750</v>
      </c>
      <c r="M3485" t="s">
        <v>2041</v>
      </c>
      <c r="N3485">
        <f t="shared" si="77"/>
        <v>210</v>
      </c>
      <c r="O3485" t="s">
        <v>2052</v>
      </c>
      <c r="P3485" t="s">
        <v>80</v>
      </c>
      <c r="Q3485" t="s">
        <v>80</v>
      </c>
      <c r="R3485">
        <v>620</v>
      </c>
      <c r="S3485" t="s">
        <v>79</v>
      </c>
      <c r="T3485" t="s">
        <v>82</v>
      </c>
      <c r="U3485" t="s">
        <v>82</v>
      </c>
      <c r="V3485">
        <v>4</v>
      </c>
    </row>
    <row r="3486" spans="1:22" ht="16.5" thickBot="1" x14ac:dyDescent="0.3">
      <c r="A3486" s="15"/>
      <c r="G3486" s="24"/>
      <c r="H3486" s="9" t="s">
        <v>2829</v>
      </c>
    </row>
    <row r="3487" spans="1:22" ht="16.5" thickBot="1" x14ac:dyDescent="0.3">
      <c r="A3487" s="15"/>
      <c r="G3487" s="24"/>
      <c r="H3487" s="9" t="s">
        <v>2830</v>
      </c>
    </row>
    <row r="3488" spans="1:22" ht="16.5" thickBot="1" x14ac:dyDescent="0.3">
      <c r="A3488" s="15">
        <v>92737</v>
      </c>
      <c r="B3488" s="16" t="s">
        <v>1706</v>
      </c>
      <c r="C3488" s="16" t="s">
        <v>2452</v>
      </c>
      <c r="D3488" s="16">
        <v>225</v>
      </c>
      <c r="E3488" s="16">
        <v>60</v>
      </c>
      <c r="F3488" s="16">
        <v>15</v>
      </c>
      <c r="G3488" s="24" t="s">
        <v>2426</v>
      </c>
      <c r="H3488" s="9" t="s">
        <v>2417</v>
      </c>
      <c r="I3488" t="s">
        <v>1718</v>
      </c>
      <c r="J3488" t="s">
        <v>1996</v>
      </c>
      <c r="K3488">
        <v>96</v>
      </c>
      <c r="L3488">
        <f>VLOOKUP(K3488,Sheet4!$A$2:$B$73,2,FALSE)</f>
        <v>710</v>
      </c>
      <c r="M3488" t="s">
        <v>2042</v>
      </c>
      <c r="N3488">
        <f t="shared" si="77"/>
        <v>240</v>
      </c>
      <c r="O3488" t="s">
        <v>2052</v>
      </c>
      <c r="P3488" t="s">
        <v>2067</v>
      </c>
      <c r="Q3488" t="s">
        <v>80</v>
      </c>
      <c r="R3488">
        <v>340</v>
      </c>
      <c r="S3488" t="s">
        <v>79</v>
      </c>
      <c r="T3488" t="s">
        <v>82</v>
      </c>
      <c r="U3488" t="s">
        <v>82</v>
      </c>
      <c r="V3488" t="s">
        <v>2050</v>
      </c>
    </row>
    <row r="3489" spans="1:22" ht="16.5" thickBot="1" x14ac:dyDescent="0.3">
      <c r="A3489" s="15"/>
      <c r="G3489" s="24"/>
      <c r="H3489" s="9" t="s">
        <v>2418</v>
      </c>
    </row>
    <row r="3490" spans="1:22" ht="16.5" thickBot="1" x14ac:dyDescent="0.3">
      <c r="A3490" s="15"/>
      <c r="G3490" s="24"/>
      <c r="H3490" s="9" t="s">
        <v>2419</v>
      </c>
    </row>
    <row r="3491" spans="1:22" ht="16.5" thickBot="1" x14ac:dyDescent="0.3">
      <c r="A3491" s="15" t="s">
        <v>1596</v>
      </c>
      <c r="B3491" s="16" t="s">
        <v>1697</v>
      </c>
      <c r="C3491" s="16" t="s">
        <v>1978</v>
      </c>
      <c r="D3491" s="16">
        <v>205</v>
      </c>
      <c r="E3491" s="16">
        <v>70</v>
      </c>
      <c r="F3491" s="16">
        <v>15</v>
      </c>
      <c r="G3491" s="24" t="s">
        <v>2179</v>
      </c>
      <c r="H3491" s="9" t="s">
        <v>2822</v>
      </c>
      <c r="I3491" t="s">
        <v>1718</v>
      </c>
      <c r="J3491" t="s">
        <v>1720</v>
      </c>
      <c r="K3491">
        <v>96</v>
      </c>
      <c r="L3491">
        <f>VLOOKUP(K3491,Sheet4!$A$2:$B$73,2,FALSE)</f>
        <v>710</v>
      </c>
      <c r="M3491" t="s">
        <v>2045</v>
      </c>
      <c r="N3491">
        <f t="shared" ref="N3491:N3555" si="78">IF(M3491="L",120,IF(M3491="M", 130, IF(M3491="N",140, IF(M3491="P",150,IF(M3491="Q",160,IF(M3491="R",170,IF(M3491="S",180,IF(M3491="T",190,IF(M3491="H",210, IF(M3491="V",240,IF(M3491="W",270,IF(M3491="Y",300,"error"))))))))))))</f>
        <v>190</v>
      </c>
      <c r="O3491" t="s">
        <v>2052</v>
      </c>
      <c r="P3491" t="s">
        <v>80</v>
      </c>
      <c r="Q3491" t="s">
        <v>80</v>
      </c>
      <c r="R3491">
        <v>780</v>
      </c>
      <c r="S3491" t="s">
        <v>79</v>
      </c>
      <c r="T3491" t="s">
        <v>82</v>
      </c>
      <c r="U3491" t="s">
        <v>82</v>
      </c>
      <c r="V3491" t="s">
        <v>2050</v>
      </c>
    </row>
    <row r="3492" spans="1:22" ht="16.5" thickBot="1" x14ac:dyDescent="0.3">
      <c r="A3492" s="15"/>
      <c r="G3492" s="24"/>
      <c r="H3492" s="9" t="s">
        <v>2823</v>
      </c>
    </row>
    <row r="3493" spans="1:22" ht="16.5" thickBot="1" x14ac:dyDescent="0.3">
      <c r="A3493" s="15"/>
      <c r="G3493" s="24"/>
      <c r="H3493" s="9" t="s">
        <v>2824</v>
      </c>
    </row>
    <row r="3494" spans="1:22" ht="16.5" thickBot="1" x14ac:dyDescent="0.3">
      <c r="A3494" s="15" t="s">
        <v>1597</v>
      </c>
      <c r="B3494" s="16" t="s">
        <v>1697</v>
      </c>
      <c r="C3494" s="30" t="s">
        <v>1925</v>
      </c>
      <c r="D3494" s="16">
        <v>265</v>
      </c>
      <c r="E3494" s="16">
        <v>75</v>
      </c>
      <c r="F3494" s="16">
        <v>16</v>
      </c>
      <c r="G3494" s="24" t="s">
        <v>2189</v>
      </c>
      <c r="H3494" s="9" t="s">
        <v>2843</v>
      </c>
      <c r="I3494" t="s">
        <v>77</v>
      </c>
      <c r="J3494" t="s">
        <v>84</v>
      </c>
      <c r="K3494" t="s">
        <v>1998</v>
      </c>
      <c r="L3494" t="s">
        <v>2115</v>
      </c>
      <c r="M3494" t="s">
        <v>2039</v>
      </c>
      <c r="N3494">
        <f t="shared" si="78"/>
        <v>160</v>
      </c>
      <c r="O3494" t="s">
        <v>2052</v>
      </c>
      <c r="P3494" t="s">
        <v>80</v>
      </c>
      <c r="Q3494" t="s">
        <v>81</v>
      </c>
      <c r="R3494">
        <v>500</v>
      </c>
      <c r="S3494" t="s">
        <v>2640</v>
      </c>
      <c r="T3494" t="s">
        <v>82</v>
      </c>
      <c r="U3494" t="s">
        <v>82</v>
      </c>
      <c r="V3494" t="s">
        <v>2050</v>
      </c>
    </row>
    <row r="3495" spans="1:22" ht="16.5" thickBot="1" x14ac:dyDescent="0.3">
      <c r="A3495" s="15"/>
      <c r="C3495" s="30"/>
      <c r="G3495" s="24"/>
      <c r="H3495" s="9" t="s">
        <v>2844</v>
      </c>
    </row>
    <row r="3496" spans="1:22" ht="16.5" thickBot="1" x14ac:dyDescent="0.3">
      <c r="A3496" s="15"/>
      <c r="C3496" s="30"/>
      <c r="G3496" s="24"/>
      <c r="H3496" s="9" t="s">
        <v>2845</v>
      </c>
    </row>
    <row r="3497" spans="1:22" ht="16.5" thickBot="1" x14ac:dyDescent="0.3">
      <c r="A3497" s="15" t="s">
        <v>1598</v>
      </c>
      <c r="B3497" s="16" t="s">
        <v>1697</v>
      </c>
      <c r="C3497" s="16" t="s">
        <v>1844</v>
      </c>
      <c r="D3497" s="16">
        <v>285</v>
      </c>
      <c r="E3497" s="16">
        <v>50</v>
      </c>
      <c r="F3497" s="16">
        <v>20</v>
      </c>
      <c r="G3497" s="24" t="s">
        <v>2190</v>
      </c>
      <c r="H3497" s="9" t="s">
        <v>2846</v>
      </c>
      <c r="I3497" t="s">
        <v>77</v>
      </c>
      <c r="J3497" t="s">
        <v>84</v>
      </c>
      <c r="K3497">
        <v>116</v>
      </c>
      <c r="L3497">
        <f>VLOOKUP(K3497,Sheet4!$A$2:$B$73,2,FALSE)</f>
        <v>1250</v>
      </c>
      <c r="M3497" t="s">
        <v>2045</v>
      </c>
      <c r="N3497">
        <f t="shared" si="78"/>
        <v>190</v>
      </c>
      <c r="O3497" t="s">
        <v>85</v>
      </c>
      <c r="P3497" t="s">
        <v>80</v>
      </c>
      <c r="Q3497" t="s">
        <v>81</v>
      </c>
      <c r="R3497">
        <v>460</v>
      </c>
      <c r="S3497" t="s">
        <v>79</v>
      </c>
      <c r="T3497" t="s">
        <v>82</v>
      </c>
      <c r="U3497" t="s">
        <v>82</v>
      </c>
      <c r="V3497">
        <v>6</v>
      </c>
    </row>
    <row r="3498" spans="1:22" ht="16.5" thickBot="1" x14ac:dyDescent="0.3">
      <c r="A3498" s="15"/>
      <c r="G3498" s="24"/>
      <c r="H3498" s="9" t="s">
        <v>2847</v>
      </c>
    </row>
    <row r="3499" spans="1:22" ht="16.5" thickBot="1" x14ac:dyDescent="0.3">
      <c r="A3499" s="15"/>
      <c r="G3499" s="24"/>
      <c r="H3499" s="9" t="s">
        <v>2848</v>
      </c>
    </row>
    <row r="3500" spans="1:22" ht="16.5" thickBot="1" x14ac:dyDescent="0.3">
      <c r="A3500" s="15" t="s">
        <v>1599</v>
      </c>
      <c r="B3500" s="16" t="s">
        <v>1697</v>
      </c>
      <c r="C3500" s="16" t="s">
        <v>1884</v>
      </c>
      <c r="D3500" s="16">
        <v>245</v>
      </c>
      <c r="E3500" s="16">
        <v>40</v>
      </c>
      <c r="F3500" s="16">
        <v>17</v>
      </c>
      <c r="G3500" s="24" t="s">
        <v>2202</v>
      </c>
      <c r="H3500" s="9" t="s">
        <v>2896</v>
      </c>
      <c r="I3500" t="s">
        <v>1718</v>
      </c>
      <c r="J3500" t="s">
        <v>1995</v>
      </c>
      <c r="K3500">
        <v>91</v>
      </c>
      <c r="L3500">
        <f>VLOOKUP(K3500,Sheet4!$A$2:$B$73,2,FALSE)</f>
        <v>615</v>
      </c>
      <c r="M3500" t="s">
        <v>2043</v>
      </c>
      <c r="N3500">
        <f t="shared" si="78"/>
        <v>270</v>
      </c>
      <c r="O3500" t="s">
        <v>2052</v>
      </c>
      <c r="P3500" t="s">
        <v>2067</v>
      </c>
      <c r="Q3500" t="s">
        <v>80</v>
      </c>
      <c r="R3500">
        <v>300</v>
      </c>
      <c r="S3500" t="s">
        <v>79</v>
      </c>
      <c r="T3500" t="s">
        <v>82</v>
      </c>
      <c r="U3500" t="s">
        <v>82</v>
      </c>
      <c r="V3500">
        <v>4</v>
      </c>
    </row>
    <row r="3501" spans="1:22" ht="16.5" thickBot="1" x14ac:dyDescent="0.3">
      <c r="A3501" s="15"/>
      <c r="G3501" s="24"/>
      <c r="H3501" s="9" t="s">
        <v>2897</v>
      </c>
    </row>
    <row r="3502" spans="1:22" ht="16.5" thickBot="1" x14ac:dyDescent="0.3">
      <c r="A3502" s="15"/>
      <c r="G3502" s="24"/>
      <c r="H3502" s="9" t="s">
        <v>2898</v>
      </c>
    </row>
    <row r="3503" spans="1:22" ht="16.5" thickBot="1" x14ac:dyDescent="0.3">
      <c r="A3503" s="15" t="s">
        <v>1600</v>
      </c>
      <c r="B3503" s="16" t="s">
        <v>1697</v>
      </c>
      <c r="C3503" s="30" t="s">
        <v>1925</v>
      </c>
      <c r="D3503" s="16">
        <v>245</v>
      </c>
      <c r="E3503" s="16">
        <v>75</v>
      </c>
      <c r="F3503" s="16">
        <v>16</v>
      </c>
      <c r="G3503" s="24" t="s">
        <v>2189</v>
      </c>
      <c r="H3503" s="9" t="s">
        <v>2843</v>
      </c>
      <c r="I3503" t="s">
        <v>77</v>
      </c>
      <c r="J3503" t="s">
        <v>84</v>
      </c>
      <c r="K3503" t="s">
        <v>2001</v>
      </c>
      <c r="L3503" t="s">
        <v>2088</v>
      </c>
      <c r="M3503" t="s">
        <v>2039</v>
      </c>
      <c r="N3503">
        <f t="shared" si="78"/>
        <v>160</v>
      </c>
      <c r="O3503" t="s">
        <v>2052</v>
      </c>
      <c r="P3503" t="s">
        <v>80</v>
      </c>
      <c r="Q3503" t="s">
        <v>81</v>
      </c>
      <c r="R3503">
        <v>500</v>
      </c>
      <c r="S3503" t="s">
        <v>79</v>
      </c>
      <c r="T3503" t="s">
        <v>82</v>
      </c>
      <c r="U3503" t="s">
        <v>82</v>
      </c>
      <c r="V3503" t="s">
        <v>2050</v>
      </c>
    </row>
    <row r="3504" spans="1:22" ht="16.5" thickBot="1" x14ac:dyDescent="0.3">
      <c r="A3504" s="15"/>
      <c r="C3504" s="30"/>
      <c r="G3504" s="24"/>
      <c r="H3504" s="9" t="s">
        <v>2844</v>
      </c>
    </row>
    <row r="3505" spans="1:22" ht="16.5" thickBot="1" x14ac:dyDescent="0.3">
      <c r="A3505" s="15"/>
      <c r="C3505" s="30"/>
      <c r="G3505" s="24"/>
      <c r="H3505" s="9" t="s">
        <v>2845</v>
      </c>
    </row>
    <row r="3506" spans="1:22" ht="16.5" thickBot="1" x14ac:dyDescent="0.3">
      <c r="A3506" s="15" t="s">
        <v>1689</v>
      </c>
      <c r="B3506" s="16" t="s">
        <v>75</v>
      </c>
      <c r="C3506" s="16" t="s">
        <v>1904</v>
      </c>
      <c r="D3506" s="16">
        <v>235</v>
      </c>
      <c r="E3506" s="16">
        <v>55</v>
      </c>
      <c r="F3506" s="16">
        <v>19</v>
      </c>
      <c r="G3506" s="24" t="s">
        <v>2244</v>
      </c>
      <c r="I3506" t="s">
        <v>77</v>
      </c>
      <c r="J3506" t="s">
        <v>1719</v>
      </c>
      <c r="K3506">
        <v>101</v>
      </c>
      <c r="L3506">
        <f>VLOOKUP(K3506,Sheet4!$A$2:$B$73,2,FALSE)</f>
        <v>825</v>
      </c>
      <c r="M3506" t="s">
        <v>2042</v>
      </c>
      <c r="N3506">
        <f t="shared" si="78"/>
        <v>240</v>
      </c>
      <c r="O3506" t="s">
        <v>2052</v>
      </c>
      <c r="P3506" t="s">
        <v>80</v>
      </c>
      <c r="Q3506" t="s">
        <v>81</v>
      </c>
      <c r="R3506">
        <v>740</v>
      </c>
      <c r="S3506" t="s">
        <v>79</v>
      </c>
      <c r="T3506" t="s">
        <v>82</v>
      </c>
      <c r="U3506" t="s">
        <v>82</v>
      </c>
      <c r="V3506" t="s">
        <v>2050</v>
      </c>
    </row>
    <row r="3507" spans="1:22" ht="16.5" thickBot="1" x14ac:dyDescent="0.3">
      <c r="A3507" s="15" t="s">
        <v>590</v>
      </c>
      <c r="B3507" s="16" t="s">
        <v>75</v>
      </c>
      <c r="C3507" s="16" t="s">
        <v>1795</v>
      </c>
      <c r="D3507" s="16">
        <v>305</v>
      </c>
      <c r="E3507" s="16">
        <v>55</v>
      </c>
      <c r="F3507" s="16">
        <v>20</v>
      </c>
      <c r="G3507" s="24" t="s">
        <v>2295</v>
      </c>
      <c r="I3507" t="s">
        <v>77</v>
      </c>
      <c r="J3507" t="s">
        <v>84</v>
      </c>
      <c r="K3507" t="s">
        <v>1999</v>
      </c>
      <c r="L3507" t="s">
        <v>2089</v>
      </c>
      <c r="M3507" t="s">
        <v>2044</v>
      </c>
      <c r="N3507">
        <f t="shared" si="78"/>
        <v>170</v>
      </c>
      <c r="O3507" t="s">
        <v>2053</v>
      </c>
      <c r="P3507" t="s">
        <v>2081</v>
      </c>
      <c r="Q3507" t="s">
        <v>2081</v>
      </c>
      <c r="R3507" t="s">
        <v>2081</v>
      </c>
      <c r="S3507" t="s">
        <v>79</v>
      </c>
      <c r="T3507" t="s">
        <v>82</v>
      </c>
      <c r="U3507" t="s">
        <v>82</v>
      </c>
      <c r="V3507">
        <v>10</v>
      </c>
    </row>
    <row r="3508" spans="1:22" ht="16.5" thickBot="1" x14ac:dyDescent="0.3">
      <c r="A3508" s="15" t="s">
        <v>1603</v>
      </c>
      <c r="B3508" s="16" t="s">
        <v>1697</v>
      </c>
      <c r="C3508" s="16" t="s">
        <v>1978</v>
      </c>
      <c r="D3508" s="16">
        <v>195</v>
      </c>
      <c r="E3508" s="16">
        <v>70</v>
      </c>
      <c r="F3508" s="16">
        <v>14</v>
      </c>
      <c r="G3508" s="24" t="s">
        <v>2179</v>
      </c>
      <c r="H3508" s="9" t="s">
        <v>2822</v>
      </c>
      <c r="I3508" t="s">
        <v>1718</v>
      </c>
      <c r="J3508" t="s">
        <v>1720</v>
      </c>
      <c r="K3508">
        <v>91</v>
      </c>
      <c r="L3508">
        <f>VLOOKUP(K3508,Sheet4!$A$2:$B$73,2,FALSE)</f>
        <v>615</v>
      </c>
      <c r="M3508" t="s">
        <v>2045</v>
      </c>
      <c r="N3508">
        <f t="shared" si="78"/>
        <v>190</v>
      </c>
      <c r="O3508" t="s">
        <v>2052</v>
      </c>
      <c r="P3508" t="s">
        <v>80</v>
      </c>
      <c r="Q3508" t="s">
        <v>80</v>
      </c>
      <c r="R3508">
        <v>780</v>
      </c>
      <c r="S3508" t="s">
        <v>79</v>
      </c>
      <c r="T3508" t="s">
        <v>82</v>
      </c>
      <c r="U3508" t="s">
        <v>82</v>
      </c>
      <c r="V3508">
        <v>4</v>
      </c>
    </row>
    <row r="3509" spans="1:22" ht="16.5" thickBot="1" x14ac:dyDescent="0.3">
      <c r="A3509" s="15"/>
      <c r="G3509" s="24"/>
      <c r="H3509" s="9" t="s">
        <v>2823</v>
      </c>
    </row>
    <row r="3510" spans="1:22" ht="16.5" thickBot="1" x14ac:dyDescent="0.3">
      <c r="A3510" s="15"/>
      <c r="G3510" s="24"/>
      <c r="H3510" s="9" t="s">
        <v>2824</v>
      </c>
    </row>
    <row r="3511" spans="1:22" ht="16.5" thickBot="1" x14ac:dyDescent="0.3">
      <c r="A3511" s="15" t="s">
        <v>1604</v>
      </c>
      <c r="B3511" s="16" t="s">
        <v>1697</v>
      </c>
      <c r="C3511" s="16" t="s">
        <v>1834</v>
      </c>
      <c r="D3511" s="16">
        <v>315</v>
      </c>
      <c r="E3511" s="16">
        <v>70</v>
      </c>
      <c r="F3511" s="16">
        <v>17</v>
      </c>
      <c r="G3511" s="24" t="s">
        <v>2182</v>
      </c>
      <c r="H3511" s="9" t="s">
        <v>2831</v>
      </c>
      <c r="I3511" t="s">
        <v>77</v>
      </c>
      <c r="J3511" t="s">
        <v>84</v>
      </c>
      <c r="K3511" t="s">
        <v>1999</v>
      </c>
      <c r="L3511" t="s">
        <v>2089</v>
      </c>
      <c r="M3511" t="s">
        <v>78</v>
      </c>
      <c r="N3511">
        <f t="shared" si="78"/>
        <v>180</v>
      </c>
      <c r="O3511" t="s">
        <v>2053</v>
      </c>
      <c r="P3511" t="s">
        <v>2081</v>
      </c>
      <c r="Q3511" t="s">
        <v>2081</v>
      </c>
      <c r="R3511" t="s">
        <v>2081</v>
      </c>
      <c r="S3511" t="s">
        <v>2640</v>
      </c>
      <c r="T3511" t="s">
        <v>82</v>
      </c>
      <c r="U3511" t="s">
        <v>82</v>
      </c>
      <c r="V3511">
        <v>10</v>
      </c>
    </row>
    <row r="3512" spans="1:22" ht="16.5" thickBot="1" x14ac:dyDescent="0.3">
      <c r="A3512" s="15"/>
      <c r="G3512" s="24"/>
      <c r="H3512" s="9" t="s">
        <v>2832</v>
      </c>
    </row>
    <row r="3513" spans="1:22" ht="16.5" thickBot="1" x14ac:dyDescent="0.3">
      <c r="A3513" s="15"/>
      <c r="G3513" s="24"/>
      <c r="H3513" s="9" t="s">
        <v>2833</v>
      </c>
    </row>
    <row r="3514" spans="1:22" ht="16.5" thickBot="1" x14ac:dyDescent="0.3">
      <c r="A3514" s="15" t="s">
        <v>1619</v>
      </c>
      <c r="B3514" s="16" t="s">
        <v>75</v>
      </c>
      <c r="C3514" s="16" t="s">
        <v>1775</v>
      </c>
      <c r="D3514" s="16">
        <v>225</v>
      </c>
      <c r="E3514" s="16">
        <v>65</v>
      </c>
      <c r="F3514" s="16">
        <v>16</v>
      </c>
      <c r="G3514" s="24" t="s">
        <v>2250</v>
      </c>
      <c r="I3514" t="s">
        <v>77</v>
      </c>
      <c r="J3514" t="s">
        <v>1994</v>
      </c>
      <c r="K3514" t="s">
        <v>2009</v>
      </c>
      <c r="L3514" t="s">
        <v>2116</v>
      </c>
      <c r="M3514" t="s">
        <v>2044</v>
      </c>
      <c r="N3514">
        <f t="shared" si="78"/>
        <v>170</v>
      </c>
      <c r="O3514" t="s">
        <v>2055</v>
      </c>
      <c r="P3514" t="s">
        <v>2081</v>
      </c>
      <c r="Q3514" t="s">
        <v>2081</v>
      </c>
      <c r="R3514" t="s">
        <v>2081</v>
      </c>
      <c r="S3514" t="s">
        <v>79</v>
      </c>
      <c r="T3514" t="s">
        <v>82</v>
      </c>
      <c r="U3514" t="s">
        <v>82</v>
      </c>
      <c r="V3514">
        <v>8</v>
      </c>
    </row>
    <row r="3515" spans="1:22" ht="16.5" thickBot="1" x14ac:dyDescent="0.3">
      <c r="A3515" s="15" t="s">
        <v>919</v>
      </c>
      <c r="B3515" s="16" t="s">
        <v>75</v>
      </c>
      <c r="C3515" s="16" t="s">
        <v>2278</v>
      </c>
      <c r="D3515" s="16">
        <v>235</v>
      </c>
      <c r="E3515" s="16">
        <v>55</v>
      </c>
      <c r="F3515" s="16">
        <v>19</v>
      </c>
      <c r="G3515" s="24" t="s">
        <v>2275</v>
      </c>
      <c r="I3515" t="s">
        <v>77</v>
      </c>
      <c r="J3515" t="s">
        <v>1719</v>
      </c>
      <c r="K3515">
        <v>105</v>
      </c>
      <c r="L3515">
        <f>VLOOKUP(K3515,Sheet4!$A$2:$B$73,2,FALSE)</f>
        <v>925</v>
      </c>
      <c r="M3515" t="s">
        <v>2042</v>
      </c>
      <c r="N3515">
        <f t="shared" si="78"/>
        <v>240</v>
      </c>
      <c r="O3515" t="s">
        <v>85</v>
      </c>
      <c r="P3515" t="s">
        <v>80</v>
      </c>
      <c r="Q3515" t="s">
        <v>80</v>
      </c>
      <c r="R3515">
        <v>340</v>
      </c>
      <c r="S3515" t="s">
        <v>79</v>
      </c>
      <c r="T3515" t="s">
        <v>82</v>
      </c>
      <c r="U3515" t="s">
        <v>82</v>
      </c>
      <c r="V3515" t="s">
        <v>2050</v>
      </c>
    </row>
    <row r="3516" spans="1:22" ht="16.5" thickBot="1" x14ac:dyDescent="0.3">
      <c r="A3516" s="15" t="s">
        <v>1607</v>
      </c>
      <c r="B3516" s="16" t="s">
        <v>1710</v>
      </c>
      <c r="C3516" s="16" t="s">
        <v>2604</v>
      </c>
      <c r="D3516" s="16">
        <v>195</v>
      </c>
      <c r="E3516" s="16">
        <v>70</v>
      </c>
      <c r="F3516" s="16">
        <v>14</v>
      </c>
      <c r="G3516" s="24" t="s">
        <v>2602</v>
      </c>
      <c r="I3516" t="s">
        <v>1718</v>
      </c>
      <c r="J3516" t="s">
        <v>1719</v>
      </c>
      <c r="K3516">
        <v>90</v>
      </c>
      <c r="L3516">
        <f>VLOOKUP(K3516,Sheet4!$A$2:$B$73,2,FALSE)</f>
        <v>600</v>
      </c>
      <c r="M3516" t="s">
        <v>2045</v>
      </c>
      <c r="N3516">
        <f t="shared" si="78"/>
        <v>190</v>
      </c>
      <c r="O3516" t="s">
        <v>2052</v>
      </c>
      <c r="P3516" t="s">
        <v>80</v>
      </c>
      <c r="Q3516" t="s">
        <v>81</v>
      </c>
      <c r="R3516">
        <v>600</v>
      </c>
      <c r="S3516" t="s">
        <v>79</v>
      </c>
      <c r="T3516" t="s">
        <v>82</v>
      </c>
      <c r="U3516" t="s">
        <v>82</v>
      </c>
      <c r="V3516" t="s">
        <v>2050</v>
      </c>
    </row>
    <row r="3517" spans="1:22" ht="16.5" thickBot="1" x14ac:dyDescent="0.3">
      <c r="A3517" s="15" t="s">
        <v>1074</v>
      </c>
      <c r="B3517" s="16" t="s">
        <v>1703</v>
      </c>
      <c r="C3517" s="16" t="s">
        <v>1839</v>
      </c>
      <c r="D3517" s="16">
        <v>235</v>
      </c>
      <c r="E3517" s="16">
        <v>45</v>
      </c>
      <c r="F3517" s="16">
        <v>20</v>
      </c>
      <c r="G3517" s="24" t="s">
        <v>2148</v>
      </c>
      <c r="H3517" s="9" t="s">
        <v>2710</v>
      </c>
      <c r="I3517" t="s">
        <v>77</v>
      </c>
      <c r="J3517" t="s">
        <v>1996</v>
      </c>
      <c r="K3517">
        <v>100</v>
      </c>
      <c r="L3517">
        <f>VLOOKUP(K3517,Sheet4!$A$2:$B$73,2,FALSE)</f>
        <v>800</v>
      </c>
      <c r="M3517" t="s">
        <v>2043</v>
      </c>
      <c r="N3517">
        <f t="shared" si="78"/>
        <v>270</v>
      </c>
      <c r="O3517" t="s">
        <v>85</v>
      </c>
      <c r="P3517" t="s">
        <v>80</v>
      </c>
      <c r="Q3517" t="s">
        <v>80</v>
      </c>
      <c r="R3517">
        <v>300</v>
      </c>
      <c r="S3517" t="s">
        <v>79</v>
      </c>
      <c r="T3517" t="s">
        <v>82</v>
      </c>
      <c r="U3517" t="s">
        <v>82</v>
      </c>
      <c r="V3517" t="s">
        <v>2050</v>
      </c>
    </row>
    <row r="3518" spans="1:22" ht="16.5" thickBot="1" x14ac:dyDescent="0.3">
      <c r="A3518" s="15"/>
      <c r="G3518" s="24"/>
      <c r="H3518" s="9" t="s">
        <v>2711</v>
      </c>
    </row>
    <row r="3519" spans="1:22" ht="16.5" thickBot="1" x14ac:dyDescent="0.3">
      <c r="A3519" s="15"/>
      <c r="G3519" s="24"/>
      <c r="H3519" s="9" t="s">
        <v>2712</v>
      </c>
    </row>
    <row r="3520" spans="1:22" ht="16.5" thickBot="1" x14ac:dyDescent="0.3">
      <c r="A3520" s="15" t="s">
        <v>1609</v>
      </c>
      <c r="B3520" s="16" t="s">
        <v>1697</v>
      </c>
      <c r="C3520" s="16" t="s">
        <v>1927</v>
      </c>
      <c r="D3520" s="16">
        <v>215</v>
      </c>
      <c r="E3520" s="16">
        <v>65</v>
      </c>
      <c r="F3520" s="16">
        <v>17</v>
      </c>
      <c r="G3520" s="24" t="s">
        <v>2178</v>
      </c>
      <c r="H3520" s="9" t="s">
        <v>2819</v>
      </c>
      <c r="I3520" t="s">
        <v>1718</v>
      </c>
      <c r="J3520" t="s">
        <v>1720</v>
      </c>
      <c r="K3520">
        <v>99</v>
      </c>
      <c r="L3520">
        <f>VLOOKUP(K3520,Sheet4!$A$2:$B$73,2,FALSE)</f>
        <v>775</v>
      </c>
      <c r="M3520" t="s">
        <v>2045</v>
      </c>
      <c r="N3520">
        <f t="shared" si="78"/>
        <v>190</v>
      </c>
      <c r="O3520" t="s">
        <v>2052</v>
      </c>
      <c r="P3520" t="s">
        <v>80</v>
      </c>
      <c r="Q3520" t="s">
        <v>81</v>
      </c>
      <c r="R3520">
        <v>540</v>
      </c>
      <c r="S3520" t="s">
        <v>79</v>
      </c>
      <c r="T3520" t="s">
        <v>82</v>
      </c>
      <c r="U3520" t="s">
        <v>82</v>
      </c>
      <c r="V3520" t="s">
        <v>2050</v>
      </c>
    </row>
    <row r="3521" spans="1:22" ht="16.5" thickBot="1" x14ac:dyDescent="0.3">
      <c r="A3521" s="15"/>
      <c r="G3521" s="24"/>
      <c r="H3521" s="9" t="s">
        <v>2820</v>
      </c>
    </row>
    <row r="3522" spans="1:22" ht="16.5" thickBot="1" x14ac:dyDescent="0.3">
      <c r="A3522" s="15"/>
      <c r="G3522" s="24"/>
      <c r="H3522" s="9" t="s">
        <v>2821</v>
      </c>
    </row>
    <row r="3523" spans="1:22" ht="16.5" thickBot="1" x14ac:dyDescent="0.3">
      <c r="A3523" s="15" t="s">
        <v>1610</v>
      </c>
      <c r="B3523" s="16" t="s">
        <v>1697</v>
      </c>
      <c r="C3523" s="30" t="s">
        <v>1925</v>
      </c>
      <c r="D3523" s="16">
        <v>255</v>
      </c>
      <c r="E3523" s="16">
        <v>70</v>
      </c>
      <c r="F3523" s="16">
        <v>15</v>
      </c>
      <c r="G3523" s="24" t="s">
        <v>2189</v>
      </c>
      <c r="H3523" s="9" t="s">
        <v>2843</v>
      </c>
      <c r="I3523" t="s">
        <v>77</v>
      </c>
      <c r="J3523" t="s">
        <v>84</v>
      </c>
      <c r="K3523">
        <v>108</v>
      </c>
      <c r="L3523">
        <f>VLOOKUP(K3523,Sheet4!$A$2:$B$73,2,FALSE)</f>
        <v>1000</v>
      </c>
      <c r="M3523" t="s">
        <v>78</v>
      </c>
      <c r="N3523">
        <f t="shared" si="78"/>
        <v>180</v>
      </c>
      <c r="O3523" t="s">
        <v>2052</v>
      </c>
      <c r="P3523" t="s">
        <v>80</v>
      </c>
      <c r="Q3523" t="s">
        <v>80</v>
      </c>
      <c r="R3523">
        <v>440</v>
      </c>
      <c r="S3523" t="s">
        <v>2640</v>
      </c>
      <c r="T3523" t="s">
        <v>82</v>
      </c>
      <c r="U3523" t="s">
        <v>82</v>
      </c>
      <c r="V3523" t="s">
        <v>2050</v>
      </c>
    </row>
    <row r="3524" spans="1:22" ht="16.5" thickBot="1" x14ac:dyDescent="0.3">
      <c r="A3524" s="15"/>
      <c r="C3524" s="30"/>
      <c r="G3524" s="24"/>
      <c r="H3524" s="9" t="s">
        <v>2844</v>
      </c>
    </row>
    <row r="3525" spans="1:22" ht="16.5" thickBot="1" x14ac:dyDescent="0.3">
      <c r="A3525" s="15"/>
      <c r="C3525" s="30"/>
      <c r="G3525" s="24"/>
      <c r="H3525" s="9" t="s">
        <v>2845</v>
      </c>
    </row>
    <row r="3526" spans="1:22" ht="16.5" thickBot="1" x14ac:dyDescent="0.3">
      <c r="A3526" s="15" t="s">
        <v>1611</v>
      </c>
      <c r="B3526" s="16" t="s">
        <v>1697</v>
      </c>
      <c r="C3526" s="16" t="s">
        <v>1834</v>
      </c>
      <c r="D3526" s="16">
        <v>275</v>
      </c>
      <c r="E3526" s="16">
        <v>65</v>
      </c>
      <c r="F3526" s="16">
        <v>18</v>
      </c>
      <c r="G3526" s="24" t="s">
        <v>2182</v>
      </c>
      <c r="H3526" s="9" t="s">
        <v>2831</v>
      </c>
      <c r="I3526" t="s">
        <v>77</v>
      </c>
      <c r="J3526" t="s">
        <v>84</v>
      </c>
      <c r="K3526">
        <v>123</v>
      </c>
      <c r="L3526">
        <v>1550</v>
      </c>
      <c r="M3526" t="s">
        <v>78</v>
      </c>
      <c r="N3526">
        <f t="shared" si="78"/>
        <v>180</v>
      </c>
      <c r="O3526" t="s">
        <v>2053</v>
      </c>
      <c r="P3526" t="s">
        <v>2081</v>
      </c>
      <c r="Q3526" t="s">
        <v>2081</v>
      </c>
      <c r="R3526" t="s">
        <v>2081</v>
      </c>
      <c r="S3526" t="s">
        <v>2640</v>
      </c>
      <c r="T3526" t="s">
        <v>82</v>
      </c>
      <c r="U3526" t="s">
        <v>82</v>
      </c>
      <c r="V3526">
        <v>10</v>
      </c>
    </row>
    <row r="3527" spans="1:22" ht="16.5" thickBot="1" x14ac:dyDescent="0.3">
      <c r="A3527" s="15"/>
      <c r="G3527" s="24"/>
      <c r="H3527" s="9" t="s">
        <v>2832</v>
      </c>
    </row>
    <row r="3528" spans="1:22" ht="16.5" thickBot="1" x14ac:dyDescent="0.3">
      <c r="A3528" s="15"/>
      <c r="G3528" s="24"/>
      <c r="H3528" s="9" t="s">
        <v>2833</v>
      </c>
    </row>
    <row r="3529" spans="1:22" ht="16.5" thickBot="1" x14ac:dyDescent="0.3">
      <c r="A3529" s="15" t="s">
        <v>1612</v>
      </c>
      <c r="B3529" s="16" t="s">
        <v>1697</v>
      </c>
      <c r="C3529" s="16" t="s">
        <v>1848</v>
      </c>
      <c r="D3529" s="16">
        <v>215</v>
      </c>
      <c r="E3529" s="16">
        <v>70</v>
      </c>
      <c r="F3529" s="16">
        <v>16</v>
      </c>
      <c r="G3529" s="24" t="s">
        <v>2184</v>
      </c>
      <c r="H3529" s="9" t="s">
        <v>2837</v>
      </c>
      <c r="I3529" t="s">
        <v>77</v>
      </c>
      <c r="J3529" t="s">
        <v>84</v>
      </c>
      <c r="K3529">
        <v>100</v>
      </c>
      <c r="L3529">
        <f>VLOOKUP(K3529,Sheet4!$A$2:$B$73,2,FALSE)</f>
        <v>800</v>
      </c>
      <c r="M3529" t="s">
        <v>2045</v>
      </c>
      <c r="N3529">
        <f t="shared" si="78"/>
        <v>190</v>
      </c>
      <c r="O3529" t="s">
        <v>2052</v>
      </c>
      <c r="P3529" t="s">
        <v>80</v>
      </c>
      <c r="Q3529" t="s">
        <v>81</v>
      </c>
      <c r="R3529">
        <v>620</v>
      </c>
      <c r="S3529" t="s">
        <v>2640</v>
      </c>
      <c r="T3529" t="s">
        <v>82</v>
      </c>
      <c r="U3529" t="s">
        <v>82</v>
      </c>
      <c r="V3529">
        <v>4</v>
      </c>
    </row>
    <row r="3530" spans="1:22" ht="16.5" thickBot="1" x14ac:dyDescent="0.3">
      <c r="A3530" s="15"/>
      <c r="G3530" s="24"/>
      <c r="H3530" s="9" t="s">
        <v>2838</v>
      </c>
    </row>
    <row r="3531" spans="1:22" ht="16.5" thickBot="1" x14ac:dyDescent="0.3">
      <c r="A3531" s="15"/>
      <c r="G3531" s="24"/>
      <c r="H3531" s="9" t="s">
        <v>2839</v>
      </c>
    </row>
    <row r="3532" spans="1:22" ht="16.5" thickBot="1" x14ac:dyDescent="0.3">
      <c r="A3532" s="15" t="s">
        <v>1613</v>
      </c>
      <c r="B3532" s="16" t="s">
        <v>1702</v>
      </c>
      <c r="C3532" s="16" t="s">
        <v>1979</v>
      </c>
      <c r="D3532" s="16">
        <v>195</v>
      </c>
      <c r="E3532" s="16">
        <v>55</v>
      </c>
      <c r="F3532" s="16">
        <v>15</v>
      </c>
      <c r="G3532" s="24" t="s">
        <v>2312</v>
      </c>
      <c r="H3532" s="9" t="s">
        <v>2904</v>
      </c>
      <c r="I3532" t="s">
        <v>1718</v>
      </c>
      <c r="J3532" t="s">
        <v>1719</v>
      </c>
      <c r="K3532">
        <v>85</v>
      </c>
      <c r="L3532">
        <f>VLOOKUP(K3532,Sheet4!$A$2:$B$73,2,FALSE)</f>
        <v>515</v>
      </c>
      <c r="M3532" t="s">
        <v>2042</v>
      </c>
      <c r="N3532">
        <f t="shared" si="78"/>
        <v>240</v>
      </c>
      <c r="O3532" t="s">
        <v>2052</v>
      </c>
      <c r="P3532" t="s">
        <v>80</v>
      </c>
      <c r="Q3532" t="s">
        <v>80</v>
      </c>
      <c r="R3532">
        <v>300</v>
      </c>
      <c r="S3532" t="s">
        <v>79</v>
      </c>
      <c r="T3532" t="s">
        <v>82</v>
      </c>
      <c r="U3532" t="s">
        <v>82</v>
      </c>
      <c r="V3532" t="s">
        <v>2050</v>
      </c>
    </row>
    <row r="3533" spans="1:22" ht="16.5" thickBot="1" x14ac:dyDescent="0.3">
      <c r="A3533" s="15"/>
      <c r="G3533" s="24"/>
      <c r="H3533" s="9" t="s">
        <v>2905</v>
      </c>
    </row>
    <row r="3534" spans="1:22" ht="16.5" thickBot="1" x14ac:dyDescent="0.3">
      <c r="A3534" s="15"/>
      <c r="G3534" s="24"/>
      <c r="H3534" s="9" t="s">
        <v>2906</v>
      </c>
    </row>
    <row r="3535" spans="1:22" ht="16.5" thickBot="1" x14ac:dyDescent="0.3">
      <c r="A3535" s="15" t="s">
        <v>1614</v>
      </c>
      <c r="B3535" s="16" t="s">
        <v>1702</v>
      </c>
      <c r="C3535" s="16" t="s">
        <v>1774</v>
      </c>
      <c r="D3535" s="16">
        <v>245</v>
      </c>
      <c r="E3535" s="16">
        <v>45</v>
      </c>
      <c r="F3535" s="16">
        <v>17</v>
      </c>
      <c r="G3535" s="24" t="s">
        <v>2313</v>
      </c>
      <c r="H3535" s="9" t="s">
        <v>2901</v>
      </c>
      <c r="I3535" t="s">
        <v>1718</v>
      </c>
      <c r="J3535" t="s">
        <v>1719</v>
      </c>
      <c r="K3535">
        <v>95</v>
      </c>
      <c r="L3535">
        <f>VLOOKUP(K3535,Sheet4!$A$2:$B$73,2,FALSE)</f>
        <v>690</v>
      </c>
      <c r="M3535" t="s">
        <v>2043</v>
      </c>
      <c r="N3535">
        <f t="shared" si="78"/>
        <v>270</v>
      </c>
      <c r="O3535" t="s">
        <v>85</v>
      </c>
      <c r="P3535" t="s">
        <v>80</v>
      </c>
      <c r="Q3535" t="s">
        <v>80</v>
      </c>
      <c r="R3535">
        <v>460</v>
      </c>
      <c r="S3535" t="s">
        <v>79</v>
      </c>
      <c r="T3535" t="s">
        <v>82</v>
      </c>
      <c r="U3535" t="s">
        <v>82</v>
      </c>
      <c r="V3535" t="s">
        <v>2050</v>
      </c>
    </row>
    <row r="3536" spans="1:22" ht="16.5" thickBot="1" x14ac:dyDescent="0.3">
      <c r="A3536" s="15"/>
      <c r="G3536" s="24"/>
      <c r="H3536" s="9" t="s">
        <v>2902</v>
      </c>
    </row>
    <row r="3537" spans="1:22" ht="16.5" thickBot="1" x14ac:dyDescent="0.3">
      <c r="A3537" s="15"/>
      <c r="G3537" s="24"/>
      <c r="H3537" s="9" t="s">
        <v>2903</v>
      </c>
    </row>
    <row r="3538" spans="1:22" ht="16.5" thickBot="1" x14ac:dyDescent="0.3">
      <c r="A3538" s="15" t="s">
        <v>1615</v>
      </c>
      <c r="B3538" s="16" t="s">
        <v>1702</v>
      </c>
      <c r="C3538" s="16" t="s">
        <v>1983</v>
      </c>
      <c r="D3538" s="16">
        <v>225</v>
      </c>
      <c r="E3538" s="16">
        <v>60</v>
      </c>
      <c r="F3538" s="16">
        <v>16</v>
      </c>
      <c r="G3538" s="24" t="s">
        <v>2323</v>
      </c>
      <c r="I3538" t="s">
        <v>1718</v>
      </c>
      <c r="J3538" t="s">
        <v>1719</v>
      </c>
      <c r="K3538">
        <v>98</v>
      </c>
      <c r="L3538">
        <f>VLOOKUP(K3538,Sheet4!$A$2:$B$73,2,FALSE)</f>
        <v>750</v>
      </c>
      <c r="M3538" t="s">
        <v>2045</v>
      </c>
      <c r="N3538">
        <f t="shared" si="78"/>
        <v>190</v>
      </c>
      <c r="O3538" t="s">
        <v>2052</v>
      </c>
      <c r="P3538" t="s">
        <v>80</v>
      </c>
      <c r="Q3538" t="s">
        <v>81</v>
      </c>
      <c r="R3538">
        <v>620</v>
      </c>
      <c r="S3538" t="s">
        <v>79</v>
      </c>
      <c r="T3538" t="s">
        <v>82</v>
      </c>
      <c r="U3538" t="s">
        <v>82</v>
      </c>
      <c r="V3538" t="s">
        <v>2050</v>
      </c>
    </row>
    <row r="3539" spans="1:22" ht="16.5" thickBot="1" x14ac:dyDescent="0.3">
      <c r="A3539" s="15" t="s">
        <v>1616</v>
      </c>
      <c r="B3539" s="16" t="s">
        <v>1697</v>
      </c>
      <c r="C3539" s="16" t="s">
        <v>1927</v>
      </c>
      <c r="D3539" s="16">
        <v>205</v>
      </c>
      <c r="E3539" s="16">
        <v>60</v>
      </c>
      <c r="F3539" s="16">
        <v>15</v>
      </c>
      <c r="G3539" s="24" t="s">
        <v>2178</v>
      </c>
      <c r="H3539" s="9" t="s">
        <v>2819</v>
      </c>
      <c r="I3539" t="s">
        <v>1718</v>
      </c>
      <c r="J3539" t="s">
        <v>1720</v>
      </c>
      <c r="K3539">
        <v>91</v>
      </c>
      <c r="L3539">
        <f>VLOOKUP(K3539,Sheet4!$A$2:$B$73,2,FALSE)</f>
        <v>615</v>
      </c>
      <c r="M3539" t="s">
        <v>2045</v>
      </c>
      <c r="N3539">
        <f t="shared" si="78"/>
        <v>190</v>
      </c>
      <c r="O3539" t="s">
        <v>2052</v>
      </c>
      <c r="P3539" t="s">
        <v>80</v>
      </c>
      <c r="Q3539" t="s">
        <v>81</v>
      </c>
      <c r="R3539">
        <v>540</v>
      </c>
      <c r="S3539" t="s">
        <v>79</v>
      </c>
      <c r="T3539" t="s">
        <v>82</v>
      </c>
      <c r="U3539" t="s">
        <v>82</v>
      </c>
      <c r="V3539" t="s">
        <v>2050</v>
      </c>
    </row>
    <row r="3540" spans="1:22" ht="16.5" thickBot="1" x14ac:dyDescent="0.3">
      <c r="A3540" s="15"/>
      <c r="G3540" s="24"/>
      <c r="H3540" s="9" t="s">
        <v>2820</v>
      </c>
    </row>
    <row r="3541" spans="1:22" ht="16.5" thickBot="1" x14ac:dyDescent="0.3">
      <c r="A3541" s="15"/>
      <c r="G3541" s="24"/>
      <c r="H3541" s="9" t="s">
        <v>2821</v>
      </c>
    </row>
    <row r="3542" spans="1:22" ht="16.5" thickBot="1" x14ac:dyDescent="0.3">
      <c r="A3542" s="15" t="s">
        <v>355</v>
      </c>
      <c r="B3542" s="16" t="s">
        <v>75</v>
      </c>
      <c r="C3542" s="16" t="s">
        <v>1889</v>
      </c>
      <c r="D3542" s="16">
        <v>10.5</v>
      </c>
      <c r="E3542" s="16">
        <v>90</v>
      </c>
      <c r="F3542" s="16">
        <v>15</v>
      </c>
      <c r="G3542" s="24" t="s">
        <v>2303</v>
      </c>
      <c r="I3542" t="s">
        <v>77</v>
      </c>
      <c r="J3542" t="s">
        <v>84</v>
      </c>
      <c r="K3542">
        <v>109</v>
      </c>
      <c r="L3542">
        <f>VLOOKUP(K3542,Sheet4!$A$2:$B$73,2,FALSE)</f>
        <v>1030</v>
      </c>
      <c r="M3542" t="s">
        <v>2039</v>
      </c>
      <c r="N3542">
        <f t="shared" si="78"/>
        <v>160</v>
      </c>
      <c r="O3542" t="s">
        <v>2054</v>
      </c>
      <c r="P3542" t="s">
        <v>2081</v>
      </c>
      <c r="Q3542" t="s">
        <v>2081</v>
      </c>
      <c r="R3542" t="s">
        <v>2081</v>
      </c>
      <c r="S3542" t="s">
        <v>79</v>
      </c>
      <c r="T3542" t="s">
        <v>82</v>
      </c>
      <c r="U3542" t="s">
        <v>82</v>
      </c>
      <c r="V3542">
        <v>6</v>
      </c>
    </row>
    <row r="3543" spans="1:22" ht="16.5" thickBot="1" x14ac:dyDescent="0.3">
      <c r="A3543" s="15" t="s">
        <v>1618</v>
      </c>
      <c r="B3543" s="16" t="s">
        <v>1702</v>
      </c>
      <c r="C3543" s="16" t="s">
        <v>1984</v>
      </c>
      <c r="D3543" s="16">
        <v>195</v>
      </c>
      <c r="E3543" s="16">
        <v>65</v>
      </c>
      <c r="F3543" s="16">
        <v>15</v>
      </c>
      <c r="G3543" s="24" t="s">
        <v>2325</v>
      </c>
      <c r="I3543" t="s">
        <v>1718</v>
      </c>
      <c r="J3543" t="s">
        <v>1719</v>
      </c>
      <c r="K3543">
        <v>91</v>
      </c>
      <c r="L3543">
        <f>VLOOKUP(K3543,Sheet4!$A$2:$B$73,2,FALSE)</f>
        <v>615</v>
      </c>
      <c r="M3543" t="s">
        <v>2041</v>
      </c>
      <c r="N3543">
        <f t="shared" si="78"/>
        <v>210</v>
      </c>
      <c r="O3543" t="s">
        <v>2052</v>
      </c>
      <c r="P3543" t="s">
        <v>80</v>
      </c>
      <c r="Q3543" t="s">
        <v>81</v>
      </c>
      <c r="R3543">
        <v>320</v>
      </c>
      <c r="S3543" t="s">
        <v>79</v>
      </c>
      <c r="T3543" t="s">
        <v>82</v>
      </c>
      <c r="U3543" t="s">
        <v>82</v>
      </c>
      <c r="V3543" t="s">
        <v>2050</v>
      </c>
    </row>
    <row r="3544" spans="1:22" ht="16.5" thickBot="1" x14ac:dyDescent="0.3">
      <c r="A3544" s="15" t="s">
        <v>605</v>
      </c>
      <c r="B3544" s="16" t="s">
        <v>75</v>
      </c>
      <c r="C3544" s="16" t="s">
        <v>1985</v>
      </c>
      <c r="D3544" s="16">
        <v>195</v>
      </c>
      <c r="E3544" s="16">
        <v>70</v>
      </c>
      <c r="F3544" s="16">
        <v>14</v>
      </c>
      <c r="G3544" s="24" t="s">
        <v>2293</v>
      </c>
      <c r="I3544" t="s">
        <v>1718</v>
      </c>
      <c r="J3544" t="s">
        <v>1719</v>
      </c>
      <c r="K3544">
        <v>90</v>
      </c>
      <c r="L3544">
        <f>VLOOKUP(K3544,Sheet4!$A$2:$B$73,2,FALSE)</f>
        <v>600</v>
      </c>
      <c r="M3544" t="s">
        <v>78</v>
      </c>
      <c r="N3544">
        <f t="shared" si="78"/>
        <v>180</v>
      </c>
      <c r="O3544" t="s">
        <v>85</v>
      </c>
      <c r="P3544" t="s">
        <v>80</v>
      </c>
      <c r="Q3544" t="s">
        <v>81</v>
      </c>
      <c r="R3544">
        <v>460</v>
      </c>
      <c r="S3544" t="s">
        <v>79</v>
      </c>
      <c r="T3544" t="s">
        <v>82</v>
      </c>
      <c r="U3544" t="s">
        <v>82</v>
      </c>
      <c r="V3544" t="s">
        <v>2050</v>
      </c>
    </row>
    <row r="3545" spans="1:22" ht="16.5" thickBot="1" x14ac:dyDescent="0.3">
      <c r="A3545" s="15" t="s">
        <v>1620</v>
      </c>
      <c r="B3545" s="16" t="s">
        <v>1701</v>
      </c>
      <c r="C3545" s="16" t="s">
        <v>1880</v>
      </c>
      <c r="D3545" s="16">
        <v>165</v>
      </c>
      <c r="E3545" s="16">
        <v>60</v>
      </c>
      <c r="F3545" s="16">
        <v>14</v>
      </c>
      <c r="G3545" s="24" t="s">
        <v>2354</v>
      </c>
      <c r="I3545" t="s">
        <v>1718</v>
      </c>
      <c r="J3545" t="s">
        <v>1719</v>
      </c>
      <c r="K3545">
        <v>75</v>
      </c>
      <c r="L3545">
        <f>VLOOKUP(K3545,Sheet4!$A$2:$B$73,2,FALSE)</f>
        <v>387</v>
      </c>
      <c r="M3545" t="s">
        <v>2045</v>
      </c>
      <c r="N3545">
        <f t="shared" si="78"/>
        <v>190</v>
      </c>
      <c r="O3545" t="s">
        <v>2052</v>
      </c>
      <c r="P3545" t="s">
        <v>81</v>
      </c>
      <c r="Q3545" t="s">
        <v>81</v>
      </c>
      <c r="R3545">
        <v>440</v>
      </c>
      <c r="S3545" t="s">
        <v>79</v>
      </c>
      <c r="T3545" t="s">
        <v>82</v>
      </c>
      <c r="U3545" t="s">
        <v>82</v>
      </c>
      <c r="V3545" t="s">
        <v>2050</v>
      </c>
    </row>
    <row r="3546" spans="1:22" ht="16.5" thickBot="1" x14ac:dyDescent="0.3">
      <c r="A3546" s="15" t="s">
        <v>1621</v>
      </c>
      <c r="B3546" s="16" t="s">
        <v>1702</v>
      </c>
      <c r="C3546" s="16" t="s">
        <v>1838</v>
      </c>
      <c r="D3546" s="16">
        <v>275</v>
      </c>
      <c r="E3546" s="16">
        <v>35</v>
      </c>
      <c r="F3546" s="16">
        <v>18</v>
      </c>
      <c r="G3546" s="24" t="s">
        <v>2327</v>
      </c>
      <c r="H3546" s="9" t="s">
        <v>2923</v>
      </c>
      <c r="I3546" t="s">
        <v>1718</v>
      </c>
      <c r="J3546" t="s">
        <v>1996</v>
      </c>
      <c r="K3546">
        <v>95</v>
      </c>
      <c r="L3546">
        <f>VLOOKUP(K3546,Sheet4!$A$2:$B$73,2,FALSE)</f>
        <v>690</v>
      </c>
      <c r="M3546" t="s">
        <v>2040</v>
      </c>
      <c r="N3546">
        <f t="shared" si="78"/>
        <v>300</v>
      </c>
      <c r="O3546" t="s">
        <v>2052</v>
      </c>
      <c r="P3546" t="s">
        <v>80</v>
      </c>
      <c r="Q3546" t="s">
        <v>80</v>
      </c>
      <c r="R3546">
        <v>280</v>
      </c>
      <c r="S3546" t="s">
        <v>79</v>
      </c>
      <c r="T3546" t="s">
        <v>82</v>
      </c>
      <c r="U3546" t="s">
        <v>2051</v>
      </c>
      <c r="V3546" t="s">
        <v>2050</v>
      </c>
    </row>
    <row r="3547" spans="1:22" ht="16.5" thickBot="1" x14ac:dyDescent="0.3">
      <c r="A3547" s="15"/>
      <c r="G3547" s="24"/>
      <c r="H3547" s="9" t="s">
        <v>2924</v>
      </c>
    </row>
    <row r="3548" spans="1:22" ht="16.5" thickBot="1" x14ac:dyDescent="0.3">
      <c r="A3548" s="15"/>
      <c r="G3548" s="24"/>
      <c r="H3548" s="9" t="s">
        <v>2925</v>
      </c>
    </row>
    <row r="3549" spans="1:22" ht="16.5" thickBot="1" x14ac:dyDescent="0.3">
      <c r="A3549" s="15" t="s">
        <v>1622</v>
      </c>
      <c r="B3549" s="16" t="s">
        <v>1697</v>
      </c>
      <c r="C3549" s="16" t="s">
        <v>2194</v>
      </c>
      <c r="D3549" s="16">
        <v>295</v>
      </c>
      <c r="E3549" s="16">
        <v>70</v>
      </c>
      <c r="F3549" s="16">
        <v>17</v>
      </c>
      <c r="G3549" s="24" t="s">
        <v>2205</v>
      </c>
      <c r="H3549" s="9" t="s">
        <v>2864</v>
      </c>
      <c r="I3549" t="s">
        <v>77</v>
      </c>
      <c r="J3549" t="s">
        <v>84</v>
      </c>
      <c r="K3549" t="s">
        <v>1999</v>
      </c>
      <c r="L3549" t="s">
        <v>2089</v>
      </c>
      <c r="M3549" t="s">
        <v>2039</v>
      </c>
      <c r="N3549">
        <f t="shared" si="78"/>
        <v>160</v>
      </c>
      <c r="O3549" t="s">
        <v>2053</v>
      </c>
      <c r="P3549" t="s">
        <v>2081</v>
      </c>
      <c r="Q3549" t="s">
        <v>2081</v>
      </c>
      <c r="R3549" t="s">
        <v>2081</v>
      </c>
      <c r="S3549" t="s">
        <v>79</v>
      </c>
      <c r="T3549" t="s">
        <v>82</v>
      </c>
      <c r="U3549" t="s">
        <v>82</v>
      </c>
      <c r="V3549">
        <v>10</v>
      </c>
    </row>
    <row r="3550" spans="1:22" ht="16.5" thickBot="1" x14ac:dyDescent="0.3">
      <c r="A3550" s="15"/>
      <c r="G3550" s="24"/>
      <c r="H3550" s="9" t="s">
        <v>2865</v>
      </c>
    </row>
    <row r="3551" spans="1:22" ht="16.5" thickBot="1" x14ac:dyDescent="0.3">
      <c r="A3551" s="15" t="s">
        <v>1287</v>
      </c>
      <c r="B3551" s="16" t="s">
        <v>75</v>
      </c>
      <c r="C3551" s="16" t="s">
        <v>1940</v>
      </c>
      <c r="D3551" s="16">
        <v>195</v>
      </c>
      <c r="E3551" s="16">
        <v>60</v>
      </c>
      <c r="F3551" s="16">
        <v>15</v>
      </c>
      <c r="G3551" s="24" t="s">
        <v>2265</v>
      </c>
      <c r="I3551" t="s">
        <v>1718</v>
      </c>
      <c r="J3551" t="s">
        <v>1719</v>
      </c>
      <c r="K3551">
        <v>88</v>
      </c>
      <c r="L3551">
        <f>VLOOKUP(K3551,Sheet4!$A$2:$B$73,2,FALSE)</f>
        <v>560</v>
      </c>
      <c r="M3551" t="s">
        <v>2042</v>
      </c>
      <c r="N3551">
        <f t="shared" si="78"/>
        <v>240</v>
      </c>
      <c r="O3551" t="s">
        <v>2052</v>
      </c>
      <c r="P3551" t="s">
        <v>80</v>
      </c>
      <c r="Q3551" t="s">
        <v>80</v>
      </c>
      <c r="R3551">
        <v>440</v>
      </c>
      <c r="S3551" t="s">
        <v>79</v>
      </c>
      <c r="T3551" t="s">
        <v>82</v>
      </c>
      <c r="U3551" t="s">
        <v>82</v>
      </c>
      <c r="V3551" t="s">
        <v>2050</v>
      </c>
    </row>
    <row r="3552" spans="1:22" ht="16.5" thickBot="1" x14ac:dyDescent="0.3">
      <c r="A3552" s="15" t="s">
        <v>923</v>
      </c>
      <c r="B3552" s="16" t="s">
        <v>75</v>
      </c>
      <c r="C3552" s="16" t="s">
        <v>2278</v>
      </c>
      <c r="D3552" s="16">
        <v>225</v>
      </c>
      <c r="E3552" s="16">
        <v>50</v>
      </c>
      <c r="F3552" s="16">
        <v>16</v>
      </c>
      <c r="G3552" s="24" t="s">
        <v>2275</v>
      </c>
      <c r="I3552" t="s">
        <v>1718</v>
      </c>
      <c r="J3552" t="s">
        <v>1719</v>
      </c>
      <c r="K3552">
        <v>92</v>
      </c>
      <c r="L3552">
        <f>VLOOKUP(K3552,Sheet4!$A$2:$B$73,2,FALSE)</f>
        <v>630</v>
      </c>
      <c r="M3552" t="s">
        <v>2043</v>
      </c>
      <c r="N3552">
        <f t="shared" si="78"/>
        <v>270</v>
      </c>
      <c r="O3552" t="s">
        <v>2052</v>
      </c>
      <c r="P3552" t="s">
        <v>80</v>
      </c>
      <c r="Q3552" t="s">
        <v>80</v>
      </c>
      <c r="R3552">
        <v>340</v>
      </c>
      <c r="S3552" t="s">
        <v>79</v>
      </c>
      <c r="T3552" t="s">
        <v>82</v>
      </c>
      <c r="U3552" t="s">
        <v>82</v>
      </c>
      <c r="V3552" t="s">
        <v>2050</v>
      </c>
    </row>
    <row r="3553" spans="1:22" ht="16.5" thickBot="1" x14ac:dyDescent="0.3">
      <c r="A3553" s="15" t="s">
        <v>128</v>
      </c>
      <c r="B3553" s="16" t="s">
        <v>75</v>
      </c>
      <c r="C3553" s="16" t="s">
        <v>1853</v>
      </c>
      <c r="D3553" s="16">
        <v>235</v>
      </c>
      <c r="E3553" s="16">
        <v>70</v>
      </c>
      <c r="F3553" s="16">
        <v>16</v>
      </c>
      <c r="G3553" s="24" t="s">
        <v>2309</v>
      </c>
      <c r="I3553" t="s">
        <v>77</v>
      </c>
      <c r="J3553" t="s">
        <v>84</v>
      </c>
      <c r="K3553">
        <v>106</v>
      </c>
      <c r="L3553">
        <f>VLOOKUP(K3553,Sheet4!$A$2:$B$73,2,FALSE)</f>
        <v>950</v>
      </c>
      <c r="M3553" t="s">
        <v>2045</v>
      </c>
      <c r="N3553">
        <f t="shared" si="78"/>
        <v>190</v>
      </c>
      <c r="O3553" t="s">
        <v>2052</v>
      </c>
      <c r="P3553" t="s">
        <v>80</v>
      </c>
      <c r="Q3553" t="s">
        <v>81</v>
      </c>
      <c r="R3553">
        <v>340</v>
      </c>
      <c r="S3553" t="s">
        <v>79</v>
      </c>
      <c r="T3553" t="s">
        <v>82</v>
      </c>
      <c r="U3553" t="s">
        <v>82</v>
      </c>
      <c r="V3553" t="s">
        <v>2050</v>
      </c>
    </row>
    <row r="3554" spans="1:22" ht="16.5" thickBot="1" x14ac:dyDescent="0.3">
      <c r="A3554" s="15" t="s">
        <v>1626</v>
      </c>
      <c r="B3554" s="16" t="s">
        <v>1702</v>
      </c>
      <c r="C3554" s="16" t="s">
        <v>1986</v>
      </c>
      <c r="D3554" s="16">
        <v>255</v>
      </c>
      <c r="E3554" s="16">
        <v>50</v>
      </c>
      <c r="F3554" s="16">
        <v>20</v>
      </c>
      <c r="G3554" s="24" t="s">
        <v>2326</v>
      </c>
      <c r="I3554" t="s">
        <v>1718</v>
      </c>
      <c r="J3554" t="s">
        <v>1719</v>
      </c>
      <c r="K3554">
        <v>109</v>
      </c>
      <c r="L3554">
        <f>VLOOKUP(K3554,Sheet4!$A$2:$B$73,2,FALSE)</f>
        <v>1030</v>
      </c>
      <c r="M3554" t="s">
        <v>2040</v>
      </c>
      <c r="N3554">
        <f t="shared" si="78"/>
        <v>300</v>
      </c>
      <c r="O3554" t="s">
        <v>85</v>
      </c>
      <c r="P3554" t="s">
        <v>2067</v>
      </c>
      <c r="Q3554" t="s">
        <v>80</v>
      </c>
      <c r="R3554">
        <v>240</v>
      </c>
      <c r="S3554" t="s">
        <v>79</v>
      </c>
      <c r="T3554" t="s">
        <v>82</v>
      </c>
      <c r="U3554" t="s">
        <v>82</v>
      </c>
      <c r="V3554" t="s">
        <v>2050</v>
      </c>
    </row>
    <row r="3555" spans="1:22" ht="16.5" thickBot="1" x14ac:dyDescent="0.3">
      <c r="A3555" s="15" t="s">
        <v>1627</v>
      </c>
      <c r="B3555" s="16" t="s">
        <v>1702</v>
      </c>
      <c r="C3555" s="16" t="s">
        <v>1862</v>
      </c>
      <c r="D3555" s="16">
        <v>225</v>
      </c>
      <c r="E3555" s="16">
        <v>55</v>
      </c>
      <c r="F3555" s="16">
        <v>18</v>
      </c>
      <c r="G3555" s="24" t="s">
        <v>2329</v>
      </c>
      <c r="H3555" s="9" t="s">
        <v>2926</v>
      </c>
      <c r="I3555" t="s">
        <v>77</v>
      </c>
      <c r="J3555" t="s">
        <v>1996</v>
      </c>
      <c r="K3555">
        <v>98</v>
      </c>
      <c r="L3555">
        <f>VLOOKUP(K3555,Sheet4!$A$2:$B$73,2,FALSE)</f>
        <v>750</v>
      </c>
      <c r="M3555" t="s">
        <v>2041</v>
      </c>
      <c r="N3555">
        <f t="shared" si="78"/>
        <v>210</v>
      </c>
      <c r="O3555" t="s">
        <v>2052</v>
      </c>
      <c r="P3555" t="s">
        <v>80</v>
      </c>
      <c r="Q3555" t="s">
        <v>80</v>
      </c>
      <c r="R3555">
        <v>340</v>
      </c>
      <c r="S3555" t="s">
        <v>79</v>
      </c>
      <c r="T3555" t="s">
        <v>2051</v>
      </c>
      <c r="U3555" t="s">
        <v>82</v>
      </c>
      <c r="V3555" t="s">
        <v>2050</v>
      </c>
    </row>
    <row r="3556" spans="1:22" ht="16.5" thickBot="1" x14ac:dyDescent="0.3">
      <c r="A3556" s="15"/>
      <c r="G3556" s="24"/>
      <c r="H3556" s="9" t="s">
        <v>2927</v>
      </c>
    </row>
    <row r="3557" spans="1:22" ht="16.5" thickBot="1" x14ac:dyDescent="0.3">
      <c r="A3557" s="15"/>
      <c r="G3557" s="24"/>
      <c r="H3557" s="9" t="s">
        <v>2928</v>
      </c>
    </row>
    <row r="3558" spans="1:22" ht="16.5" thickBot="1" x14ac:dyDescent="0.3">
      <c r="A3558" s="15" t="s">
        <v>363</v>
      </c>
      <c r="B3558" s="16" t="s">
        <v>75</v>
      </c>
      <c r="C3558" s="16" t="s">
        <v>1936</v>
      </c>
      <c r="D3558" s="16">
        <v>215</v>
      </c>
      <c r="E3558" s="16">
        <v>70</v>
      </c>
      <c r="F3558" s="16">
        <v>16</v>
      </c>
      <c r="G3558" s="24" t="s">
        <v>2302</v>
      </c>
      <c r="I3558" t="s">
        <v>77</v>
      </c>
      <c r="J3558" t="s">
        <v>84</v>
      </c>
      <c r="K3558">
        <v>100</v>
      </c>
      <c r="L3558">
        <f>VLOOKUP(K3558,Sheet4!$A$2:$B$73,2,FALSE)</f>
        <v>800</v>
      </c>
      <c r="M3558" t="s">
        <v>2041</v>
      </c>
      <c r="N3558">
        <f t="shared" ref="N3558:N3596" si="79">IF(M3558="L",120,IF(M3558="M", 130, IF(M3558="N",140, IF(M3558="P",150,IF(M3558="Q",160,IF(M3558="R",170,IF(M3558="S",180,IF(M3558="T",190,IF(M3558="H",210, IF(M3558="V",240,IF(M3558="W",270,IF(M3558="Y",300,"error"))))))))))))</f>
        <v>210</v>
      </c>
      <c r="O3558" t="s">
        <v>2052</v>
      </c>
      <c r="P3558" t="s">
        <v>80</v>
      </c>
      <c r="Q3558" t="s">
        <v>80</v>
      </c>
      <c r="R3558">
        <v>440</v>
      </c>
      <c r="S3558" t="s">
        <v>79</v>
      </c>
      <c r="T3558" t="s">
        <v>82</v>
      </c>
      <c r="U3558" t="s">
        <v>82</v>
      </c>
      <c r="V3558" t="s">
        <v>2050</v>
      </c>
    </row>
    <row r="3559" spans="1:22" ht="16.5" thickBot="1" x14ac:dyDescent="0.3">
      <c r="A3559" s="15" t="s">
        <v>1682</v>
      </c>
      <c r="B3559" s="16" t="s">
        <v>75</v>
      </c>
      <c r="C3559" s="16" t="s">
        <v>1888</v>
      </c>
      <c r="D3559" s="16">
        <v>265</v>
      </c>
      <c r="E3559" s="16">
        <v>70</v>
      </c>
      <c r="F3559" s="16">
        <v>18</v>
      </c>
      <c r="G3559" s="24" t="s">
        <v>2245</v>
      </c>
      <c r="I3559" t="s">
        <v>77</v>
      </c>
      <c r="J3559" t="s">
        <v>1719</v>
      </c>
      <c r="K3559">
        <v>116</v>
      </c>
      <c r="L3559">
        <f>VLOOKUP(K3559,Sheet4!$A$2:$B$73,2,FALSE)</f>
        <v>1250</v>
      </c>
      <c r="M3559" t="s">
        <v>2045</v>
      </c>
      <c r="N3559">
        <f t="shared" si="79"/>
        <v>190</v>
      </c>
      <c r="O3559" t="s">
        <v>2052</v>
      </c>
      <c r="P3559" t="s">
        <v>80</v>
      </c>
      <c r="Q3559" t="s">
        <v>81</v>
      </c>
      <c r="R3559">
        <v>620</v>
      </c>
      <c r="S3559" t="s">
        <v>79</v>
      </c>
      <c r="T3559" t="s">
        <v>82</v>
      </c>
      <c r="U3559" t="s">
        <v>82</v>
      </c>
      <c r="V3559" t="s">
        <v>2050</v>
      </c>
    </row>
    <row r="3560" spans="1:22" ht="16.5" thickBot="1" x14ac:dyDescent="0.3">
      <c r="A3560" s="15" t="s">
        <v>1306</v>
      </c>
      <c r="B3560" s="16" t="s">
        <v>75</v>
      </c>
      <c r="C3560" s="16" t="s">
        <v>1952</v>
      </c>
      <c r="D3560" s="16">
        <v>285</v>
      </c>
      <c r="E3560" s="16">
        <v>35</v>
      </c>
      <c r="F3560" s="16">
        <v>20</v>
      </c>
      <c r="G3560" s="24" t="s">
        <v>2264</v>
      </c>
      <c r="I3560" t="s">
        <v>1718</v>
      </c>
      <c r="J3560" t="s">
        <v>1996</v>
      </c>
      <c r="K3560">
        <v>92</v>
      </c>
      <c r="L3560">
        <f>VLOOKUP(K3560,Sheet4!$A$2:$B$73,2,FALSE)</f>
        <v>630</v>
      </c>
      <c r="M3560" t="s">
        <v>2040</v>
      </c>
      <c r="N3560">
        <f t="shared" si="79"/>
        <v>300</v>
      </c>
      <c r="O3560" t="s">
        <v>2052</v>
      </c>
      <c r="P3560" t="s">
        <v>2067</v>
      </c>
      <c r="Q3560" t="s">
        <v>80</v>
      </c>
      <c r="R3560">
        <v>220</v>
      </c>
      <c r="S3560" t="s">
        <v>79</v>
      </c>
      <c r="T3560" t="s">
        <v>2051</v>
      </c>
      <c r="U3560" t="s">
        <v>82</v>
      </c>
      <c r="V3560" t="s">
        <v>2050</v>
      </c>
    </row>
    <row r="3561" spans="1:22" ht="16.5" thickBot="1" x14ac:dyDescent="0.3">
      <c r="A3561" s="15" t="s">
        <v>1631</v>
      </c>
      <c r="B3561" s="16" t="s">
        <v>75</v>
      </c>
      <c r="C3561" s="16" t="s">
        <v>2279</v>
      </c>
      <c r="D3561" s="16">
        <v>245</v>
      </c>
      <c r="E3561" s="16">
        <v>45</v>
      </c>
      <c r="F3561" s="16">
        <v>17</v>
      </c>
      <c r="G3561" s="24" t="s">
        <v>2276</v>
      </c>
      <c r="I3561" t="s">
        <v>1718</v>
      </c>
      <c r="J3561" t="s">
        <v>1995</v>
      </c>
      <c r="K3561">
        <v>99</v>
      </c>
      <c r="L3561">
        <f>VLOOKUP(K3561,Sheet4!$A$2:$B$73,2,FALSE)</f>
        <v>775</v>
      </c>
      <c r="M3561" t="s">
        <v>2040</v>
      </c>
      <c r="N3561">
        <f t="shared" si="79"/>
        <v>300</v>
      </c>
      <c r="O3561" t="s">
        <v>85</v>
      </c>
      <c r="P3561" t="s">
        <v>80</v>
      </c>
      <c r="Q3561" t="s">
        <v>80</v>
      </c>
      <c r="R3561">
        <v>340</v>
      </c>
      <c r="S3561" t="s">
        <v>79</v>
      </c>
      <c r="T3561" t="s">
        <v>82</v>
      </c>
      <c r="U3561" t="s">
        <v>82</v>
      </c>
      <c r="V3561" t="s">
        <v>2050</v>
      </c>
    </row>
    <row r="3562" spans="1:22" ht="16.5" thickBot="1" x14ac:dyDescent="0.3">
      <c r="A3562" s="15" t="s">
        <v>1632</v>
      </c>
      <c r="B3562" s="16" t="s">
        <v>1702</v>
      </c>
      <c r="C3562" s="16" t="s">
        <v>1810</v>
      </c>
      <c r="D3562" s="16">
        <v>235</v>
      </c>
      <c r="E3562" s="16">
        <v>40</v>
      </c>
      <c r="F3562" s="16">
        <v>18</v>
      </c>
      <c r="G3562" s="24" t="s">
        <v>2332</v>
      </c>
      <c r="H3562" s="9" t="s">
        <v>2929</v>
      </c>
      <c r="I3562" t="s">
        <v>1718</v>
      </c>
      <c r="J3562" t="s">
        <v>1996</v>
      </c>
      <c r="K3562">
        <v>91</v>
      </c>
      <c r="L3562">
        <f>VLOOKUP(K3562,Sheet4!$A$2:$B$73,2,FALSE)</f>
        <v>615</v>
      </c>
      <c r="M3562" t="s">
        <v>2040</v>
      </c>
      <c r="N3562">
        <f t="shared" si="79"/>
        <v>300</v>
      </c>
      <c r="O3562" t="s">
        <v>2052</v>
      </c>
      <c r="P3562" t="s">
        <v>2067</v>
      </c>
      <c r="Q3562" t="s">
        <v>80</v>
      </c>
      <c r="R3562">
        <v>240</v>
      </c>
      <c r="S3562" t="s">
        <v>79</v>
      </c>
      <c r="T3562" t="s">
        <v>2051</v>
      </c>
      <c r="U3562" t="s">
        <v>82</v>
      </c>
      <c r="V3562" t="s">
        <v>2050</v>
      </c>
    </row>
    <row r="3563" spans="1:22" ht="16.5" thickBot="1" x14ac:dyDescent="0.3">
      <c r="A3563" s="15"/>
      <c r="G3563" s="24"/>
      <c r="H3563" s="9" t="s">
        <v>2930</v>
      </c>
    </row>
    <row r="3564" spans="1:22" ht="16.5" thickBot="1" x14ac:dyDescent="0.3">
      <c r="A3564" s="15"/>
      <c r="G3564" s="24"/>
      <c r="H3564" s="9" t="s">
        <v>2931</v>
      </c>
    </row>
    <row r="3565" spans="1:22" ht="16.5" thickBot="1" x14ac:dyDescent="0.3">
      <c r="A3565" s="15" t="s">
        <v>1633</v>
      </c>
      <c r="B3565" s="16" t="s">
        <v>1702</v>
      </c>
      <c r="C3565" s="16" t="s">
        <v>1983</v>
      </c>
      <c r="D3565" s="16">
        <v>235</v>
      </c>
      <c r="E3565" s="16">
        <v>60</v>
      </c>
      <c r="F3565" s="16">
        <v>16</v>
      </c>
      <c r="G3565" s="24" t="s">
        <v>2323</v>
      </c>
      <c r="I3565" t="s">
        <v>1718</v>
      </c>
      <c r="J3565" t="s">
        <v>1719</v>
      </c>
      <c r="K3565">
        <v>100</v>
      </c>
      <c r="L3565">
        <f>VLOOKUP(K3565,Sheet4!$A$2:$B$73,2,FALSE)</f>
        <v>800</v>
      </c>
      <c r="M3565" t="s">
        <v>2045</v>
      </c>
      <c r="N3565">
        <f t="shared" si="79"/>
        <v>190</v>
      </c>
      <c r="O3565" t="s">
        <v>2052</v>
      </c>
      <c r="P3565" t="s">
        <v>80</v>
      </c>
      <c r="Q3565" t="s">
        <v>81</v>
      </c>
      <c r="R3565">
        <v>620</v>
      </c>
      <c r="S3565" t="s">
        <v>79</v>
      </c>
      <c r="T3565" t="s">
        <v>82</v>
      </c>
      <c r="U3565" t="s">
        <v>82</v>
      </c>
      <c r="V3565" t="s">
        <v>2050</v>
      </c>
    </row>
    <row r="3566" spans="1:22" ht="16.5" thickBot="1" x14ac:dyDescent="0.3">
      <c r="A3566" s="15" t="s">
        <v>1634</v>
      </c>
      <c r="B3566" s="16" t="s">
        <v>1702</v>
      </c>
      <c r="C3566" s="16" t="s">
        <v>1979</v>
      </c>
      <c r="D3566" s="16">
        <v>225</v>
      </c>
      <c r="E3566" s="16">
        <v>50</v>
      </c>
      <c r="F3566" s="16">
        <v>17</v>
      </c>
      <c r="G3566" s="24" t="s">
        <v>2312</v>
      </c>
      <c r="H3566" s="9" t="s">
        <v>2904</v>
      </c>
      <c r="I3566" t="s">
        <v>1718</v>
      </c>
      <c r="J3566" t="s">
        <v>1719</v>
      </c>
      <c r="K3566">
        <v>94</v>
      </c>
      <c r="L3566">
        <f>VLOOKUP(K3566,Sheet4!$A$2:$B$73,2,FALSE)</f>
        <v>670</v>
      </c>
      <c r="M3566" t="s">
        <v>2043</v>
      </c>
      <c r="N3566">
        <f t="shared" si="79"/>
        <v>270</v>
      </c>
      <c r="O3566" t="s">
        <v>2052</v>
      </c>
      <c r="P3566" t="s">
        <v>80</v>
      </c>
      <c r="Q3566" t="s">
        <v>80</v>
      </c>
      <c r="R3566">
        <v>300</v>
      </c>
      <c r="S3566" t="s">
        <v>79</v>
      </c>
      <c r="T3566" t="s">
        <v>82</v>
      </c>
      <c r="U3566" t="s">
        <v>82</v>
      </c>
      <c r="V3566" t="s">
        <v>2050</v>
      </c>
    </row>
    <row r="3567" spans="1:22" ht="16.5" thickBot="1" x14ac:dyDescent="0.3">
      <c r="A3567" s="15"/>
      <c r="G3567" s="24"/>
      <c r="H3567" s="9" t="s">
        <v>2905</v>
      </c>
    </row>
    <row r="3568" spans="1:22" ht="16.5" thickBot="1" x14ac:dyDescent="0.3">
      <c r="A3568" s="15"/>
      <c r="G3568" s="24"/>
      <c r="H3568" s="9" t="s">
        <v>2906</v>
      </c>
    </row>
    <row r="3569" spans="1:22" ht="16.5" thickBot="1" x14ac:dyDescent="0.3">
      <c r="A3569" s="15" t="s">
        <v>1635</v>
      </c>
      <c r="B3569" s="16" t="s">
        <v>1702</v>
      </c>
      <c r="C3569" s="16" t="s">
        <v>1838</v>
      </c>
      <c r="D3569" s="16">
        <v>245</v>
      </c>
      <c r="E3569" s="16">
        <v>40</v>
      </c>
      <c r="F3569" s="16">
        <v>19</v>
      </c>
      <c r="G3569" s="24" t="s">
        <v>2327</v>
      </c>
      <c r="H3569" s="9" t="s">
        <v>2923</v>
      </c>
      <c r="I3569" t="s">
        <v>1718</v>
      </c>
      <c r="J3569" t="s">
        <v>1996</v>
      </c>
      <c r="K3569">
        <v>98</v>
      </c>
      <c r="L3569">
        <f>VLOOKUP(K3569,Sheet4!$A$2:$B$73,2,FALSE)</f>
        <v>750</v>
      </c>
      <c r="M3569" t="s">
        <v>2040</v>
      </c>
      <c r="N3569">
        <f t="shared" si="79"/>
        <v>300</v>
      </c>
      <c r="O3569" t="s">
        <v>85</v>
      </c>
      <c r="P3569" t="s">
        <v>80</v>
      </c>
      <c r="Q3569" t="s">
        <v>80</v>
      </c>
      <c r="R3569">
        <v>280</v>
      </c>
      <c r="S3569" t="s">
        <v>79</v>
      </c>
      <c r="T3569" t="s">
        <v>82</v>
      </c>
      <c r="U3569" t="s">
        <v>82</v>
      </c>
      <c r="V3569" t="s">
        <v>2050</v>
      </c>
    </row>
    <row r="3570" spans="1:22" ht="16.5" thickBot="1" x14ac:dyDescent="0.3">
      <c r="A3570" s="15"/>
      <c r="G3570" s="24"/>
      <c r="H3570" s="9" t="s">
        <v>2924</v>
      </c>
    </row>
    <row r="3571" spans="1:22" ht="16.5" thickBot="1" x14ac:dyDescent="0.3">
      <c r="A3571" s="15"/>
      <c r="G3571" s="24"/>
      <c r="H3571" s="9" t="s">
        <v>2925</v>
      </c>
    </row>
    <row r="3572" spans="1:22" ht="16.5" thickBot="1" x14ac:dyDescent="0.3">
      <c r="A3572" s="15" t="s">
        <v>256</v>
      </c>
      <c r="B3572" s="16" t="s">
        <v>75</v>
      </c>
      <c r="C3572" s="16" t="s">
        <v>1987</v>
      </c>
      <c r="D3572" s="16">
        <v>245</v>
      </c>
      <c r="E3572" s="16">
        <v>75</v>
      </c>
      <c r="F3572" s="16">
        <v>17</v>
      </c>
      <c r="G3572" s="24" t="s">
        <v>2304</v>
      </c>
      <c r="I3572" t="s">
        <v>77</v>
      </c>
      <c r="J3572" t="s">
        <v>84</v>
      </c>
      <c r="K3572">
        <v>110</v>
      </c>
      <c r="L3572">
        <f>VLOOKUP(K3572,Sheet4!$A$2:$B$73,2,FALSE)</f>
        <v>1060</v>
      </c>
      <c r="M3572" t="s">
        <v>2045</v>
      </c>
      <c r="N3572">
        <f t="shared" si="79"/>
        <v>190</v>
      </c>
      <c r="O3572" t="s">
        <v>2052</v>
      </c>
      <c r="P3572" t="s">
        <v>80</v>
      </c>
      <c r="Q3572" t="s">
        <v>81</v>
      </c>
      <c r="R3572">
        <v>520</v>
      </c>
      <c r="S3572" t="s">
        <v>79</v>
      </c>
      <c r="T3572" t="s">
        <v>82</v>
      </c>
      <c r="U3572" t="s">
        <v>82</v>
      </c>
      <c r="V3572" t="s">
        <v>2050</v>
      </c>
    </row>
    <row r="3573" spans="1:22" ht="16.5" thickBot="1" x14ac:dyDescent="0.3">
      <c r="A3573" s="15" t="s">
        <v>1297</v>
      </c>
      <c r="B3573" s="16" t="s">
        <v>75</v>
      </c>
      <c r="C3573" s="16" t="s">
        <v>1940</v>
      </c>
      <c r="D3573" s="16">
        <v>235</v>
      </c>
      <c r="E3573" s="16">
        <v>45</v>
      </c>
      <c r="F3573" s="16">
        <v>17</v>
      </c>
      <c r="G3573" s="24" t="s">
        <v>2265</v>
      </c>
      <c r="I3573" t="s">
        <v>1718</v>
      </c>
      <c r="J3573" t="s">
        <v>1719</v>
      </c>
      <c r="K3573">
        <v>94</v>
      </c>
      <c r="L3573">
        <f>VLOOKUP(K3573,Sheet4!$A$2:$B$73,2,FALSE)</f>
        <v>670</v>
      </c>
      <c r="M3573" t="s">
        <v>2043</v>
      </c>
      <c r="N3573">
        <f t="shared" si="79"/>
        <v>270</v>
      </c>
      <c r="O3573" t="s">
        <v>2052</v>
      </c>
      <c r="P3573" t="s">
        <v>80</v>
      </c>
      <c r="Q3573" t="s">
        <v>80</v>
      </c>
      <c r="R3573">
        <v>400</v>
      </c>
      <c r="S3573" t="s">
        <v>79</v>
      </c>
      <c r="T3573" t="s">
        <v>82</v>
      </c>
      <c r="U3573" t="s">
        <v>82</v>
      </c>
      <c r="V3573" t="s">
        <v>2050</v>
      </c>
    </row>
    <row r="3574" spans="1:22" ht="16.5" thickBot="1" x14ac:dyDescent="0.3">
      <c r="A3574" s="15" t="s">
        <v>457</v>
      </c>
      <c r="B3574" s="16" t="s">
        <v>75</v>
      </c>
      <c r="C3574" s="16" t="s">
        <v>1877</v>
      </c>
      <c r="D3574" s="16">
        <v>245</v>
      </c>
      <c r="E3574" s="16">
        <v>70</v>
      </c>
      <c r="F3574" s="16">
        <v>16</v>
      </c>
      <c r="G3574" s="24" t="s">
        <v>2298</v>
      </c>
      <c r="I3574" t="s">
        <v>77</v>
      </c>
      <c r="J3574" t="s">
        <v>84</v>
      </c>
      <c r="K3574">
        <v>111</v>
      </c>
      <c r="L3574">
        <f>VLOOKUP(K3574,Sheet4!$A$2:$B$73,2,FALSE)</f>
        <v>1090</v>
      </c>
      <c r="M3574" t="s">
        <v>2045</v>
      </c>
      <c r="N3574">
        <f t="shared" si="79"/>
        <v>190</v>
      </c>
      <c r="O3574" t="s">
        <v>85</v>
      </c>
      <c r="P3574" t="s">
        <v>80</v>
      </c>
      <c r="Q3574" t="s">
        <v>81</v>
      </c>
      <c r="R3574">
        <v>360</v>
      </c>
      <c r="S3574" t="s">
        <v>79</v>
      </c>
      <c r="T3574" t="s">
        <v>82</v>
      </c>
      <c r="U3574" t="s">
        <v>82</v>
      </c>
      <c r="V3574" t="s">
        <v>2050</v>
      </c>
    </row>
    <row r="3575" spans="1:22" ht="16.5" thickBot="1" x14ac:dyDescent="0.3">
      <c r="A3575" s="15" t="s">
        <v>1047</v>
      </c>
      <c r="B3575" s="16" t="s">
        <v>75</v>
      </c>
      <c r="C3575" s="16" t="s">
        <v>1836</v>
      </c>
      <c r="D3575" s="16">
        <v>255</v>
      </c>
      <c r="E3575" s="16">
        <v>50</v>
      </c>
      <c r="F3575" s="16">
        <v>20</v>
      </c>
      <c r="G3575" s="24" t="s">
        <v>2273</v>
      </c>
      <c r="I3575" t="s">
        <v>77</v>
      </c>
      <c r="J3575" t="s">
        <v>1996</v>
      </c>
      <c r="K3575">
        <v>109</v>
      </c>
      <c r="L3575">
        <f>VLOOKUP(K3575,Sheet4!$A$2:$B$73,2,FALSE)</f>
        <v>1030</v>
      </c>
      <c r="M3575" t="s">
        <v>2042</v>
      </c>
      <c r="N3575">
        <f t="shared" si="79"/>
        <v>240</v>
      </c>
      <c r="O3575" t="s">
        <v>2052</v>
      </c>
      <c r="P3575" t="s">
        <v>80</v>
      </c>
      <c r="Q3575" t="s">
        <v>80</v>
      </c>
      <c r="R3575">
        <v>560</v>
      </c>
      <c r="S3575" t="s">
        <v>79</v>
      </c>
      <c r="T3575" t="s">
        <v>82</v>
      </c>
      <c r="U3575" t="s">
        <v>82</v>
      </c>
      <c r="V3575" t="s">
        <v>2050</v>
      </c>
    </row>
    <row r="3576" spans="1:22" ht="16.5" thickBot="1" x14ac:dyDescent="0.3">
      <c r="A3576" s="15" t="s">
        <v>1640</v>
      </c>
      <c r="B3576" s="16" t="s">
        <v>1702</v>
      </c>
      <c r="C3576" s="16" t="s">
        <v>1822</v>
      </c>
      <c r="D3576" s="16">
        <v>325</v>
      </c>
      <c r="E3576" s="16">
        <v>30</v>
      </c>
      <c r="F3576" s="16">
        <v>21</v>
      </c>
      <c r="G3576" s="24" t="s">
        <v>2334</v>
      </c>
      <c r="H3576" s="9" t="s">
        <v>2935</v>
      </c>
      <c r="I3576" t="s">
        <v>1718</v>
      </c>
      <c r="J3576" t="s">
        <v>1996</v>
      </c>
      <c r="K3576">
        <v>108</v>
      </c>
      <c r="L3576">
        <f>VLOOKUP(K3576,Sheet4!$A$2:$B$73,2,FALSE)</f>
        <v>1000</v>
      </c>
      <c r="M3576" t="s">
        <v>2040</v>
      </c>
      <c r="N3576">
        <f t="shared" si="79"/>
        <v>300</v>
      </c>
      <c r="O3576" t="s">
        <v>2052</v>
      </c>
      <c r="P3576" t="s">
        <v>2067</v>
      </c>
      <c r="Q3576" t="s">
        <v>80</v>
      </c>
      <c r="R3576">
        <v>240</v>
      </c>
      <c r="S3576" t="s">
        <v>79</v>
      </c>
      <c r="T3576" t="s">
        <v>2051</v>
      </c>
      <c r="U3576" t="s">
        <v>2051</v>
      </c>
      <c r="V3576" t="s">
        <v>2050</v>
      </c>
    </row>
    <row r="3577" spans="1:22" ht="16.5" thickBot="1" x14ac:dyDescent="0.3">
      <c r="A3577" s="15"/>
      <c r="G3577" s="24"/>
      <c r="H3577" s="9" t="s">
        <v>2936</v>
      </c>
    </row>
    <row r="3578" spans="1:22" ht="16.5" thickBot="1" x14ac:dyDescent="0.3">
      <c r="A3578" s="15"/>
      <c r="G3578" s="24"/>
      <c r="H3578" s="9" t="s">
        <v>2937</v>
      </c>
    </row>
    <row r="3579" spans="1:22" ht="16.5" thickBot="1" x14ac:dyDescent="0.3">
      <c r="A3579" s="15" t="s">
        <v>1641</v>
      </c>
      <c r="B3579" s="16" t="s">
        <v>1717</v>
      </c>
      <c r="C3579" s="16" t="s">
        <v>1988</v>
      </c>
      <c r="D3579" s="16">
        <v>215</v>
      </c>
      <c r="E3579" s="16">
        <v>40</v>
      </c>
      <c r="F3579" s="16">
        <v>17</v>
      </c>
      <c r="G3579" s="24" t="s">
        <v>2394</v>
      </c>
      <c r="I3579" t="s">
        <v>1718</v>
      </c>
      <c r="J3579" t="s">
        <v>1719</v>
      </c>
      <c r="K3579">
        <v>87</v>
      </c>
      <c r="L3579">
        <f>VLOOKUP(K3579,Sheet4!$A$2:$B$73,2,FALSE)</f>
        <v>545</v>
      </c>
      <c r="M3579" t="s">
        <v>2043</v>
      </c>
      <c r="N3579">
        <f t="shared" si="79"/>
        <v>270</v>
      </c>
      <c r="P3579" t="s">
        <v>2081</v>
      </c>
      <c r="Q3579" t="s">
        <v>2081</v>
      </c>
      <c r="R3579" t="s">
        <v>2081</v>
      </c>
      <c r="S3579" t="s">
        <v>79</v>
      </c>
      <c r="T3579" t="s">
        <v>82</v>
      </c>
      <c r="U3579" t="s">
        <v>82</v>
      </c>
      <c r="V3579" t="s">
        <v>2050</v>
      </c>
    </row>
    <row r="3580" spans="1:22" ht="16.5" thickBot="1" x14ac:dyDescent="0.3">
      <c r="A3580" s="15" t="s">
        <v>925</v>
      </c>
      <c r="B3580" s="16" t="s">
        <v>75</v>
      </c>
      <c r="C3580" s="16" t="s">
        <v>2278</v>
      </c>
      <c r="D3580" s="16">
        <v>215</v>
      </c>
      <c r="E3580" s="16">
        <v>60</v>
      </c>
      <c r="F3580" s="16">
        <v>16</v>
      </c>
      <c r="G3580" s="24" t="s">
        <v>2275</v>
      </c>
      <c r="I3580" t="s">
        <v>1718</v>
      </c>
      <c r="J3580" t="s">
        <v>1719</v>
      </c>
      <c r="K3580">
        <v>95</v>
      </c>
      <c r="L3580">
        <f>VLOOKUP(K3580,Sheet4!$A$2:$B$73,2,FALSE)</f>
        <v>690</v>
      </c>
      <c r="M3580" t="s">
        <v>2042</v>
      </c>
      <c r="N3580">
        <f t="shared" si="79"/>
        <v>240</v>
      </c>
      <c r="O3580" t="s">
        <v>2052</v>
      </c>
      <c r="P3580" t="s">
        <v>80</v>
      </c>
      <c r="Q3580" t="s">
        <v>80</v>
      </c>
      <c r="R3580">
        <v>340</v>
      </c>
      <c r="S3580" t="s">
        <v>79</v>
      </c>
      <c r="T3580" t="s">
        <v>82</v>
      </c>
      <c r="U3580" t="s">
        <v>82</v>
      </c>
      <c r="V3580" t="s">
        <v>2050</v>
      </c>
    </row>
    <row r="3581" spans="1:22" ht="16.5" thickBot="1" x14ac:dyDescent="0.3">
      <c r="A3581" s="15" t="s">
        <v>1051</v>
      </c>
      <c r="B3581" s="16" t="s">
        <v>75</v>
      </c>
      <c r="C3581" s="16" t="s">
        <v>1836</v>
      </c>
      <c r="D3581" s="16">
        <v>215</v>
      </c>
      <c r="E3581" s="16">
        <v>55</v>
      </c>
      <c r="F3581" s="16">
        <v>16</v>
      </c>
      <c r="G3581" s="24" t="s">
        <v>2273</v>
      </c>
      <c r="I3581" t="s">
        <v>1718</v>
      </c>
      <c r="J3581" t="s">
        <v>1996</v>
      </c>
      <c r="K3581">
        <v>93</v>
      </c>
      <c r="L3581">
        <f>VLOOKUP(K3581,Sheet4!$A$2:$B$73,2,FALSE)</f>
        <v>650</v>
      </c>
      <c r="M3581" t="s">
        <v>2042</v>
      </c>
      <c r="N3581">
        <f t="shared" si="79"/>
        <v>240</v>
      </c>
      <c r="O3581" t="s">
        <v>2052</v>
      </c>
      <c r="P3581" t="s">
        <v>80</v>
      </c>
      <c r="Q3581" t="s">
        <v>80</v>
      </c>
      <c r="R3581">
        <v>560</v>
      </c>
      <c r="S3581" t="s">
        <v>79</v>
      </c>
      <c r="T3581" t="s">
        <v>82</v>
      </c>
      <c r="U3581" t="s">
        <v>82</v>
      </c>
      <c r="V3581" t="s">
        <v>2050</v>
      </c>
    </row>
    <row r="3582" spans="1:22" ht="16.5" thickBot="1" x14ac:dyDescent="0.3">
      <c r="A3582" s="15" t="s">
        <v>1644</v>
      </c>
      <c r="B3582" s="16" t="s">
        <v>1700</v>
      </c>
      <c r="C3582" s="16" t="s">
        <v>1951</v>
      </c>
      <c r="D3582" s="16">
        <v>235</v>
      </c>
      <c r="E3582" s="16">
        <v>55</v>
      </c>
      <c r="F3582" s="16">
        <v>19</v>
      </c>
      <c r="G3582" s="24" t="s">
        <v>2236</v>
      </c>
      <c r="I3582" t="s">
        <v>77</v>
      </c>
      <c r="J3582" t="s">
        <v>1995</v>
      </c>
      <c r="K3582">
        <v>105</v>
      </c>
      <c r="L3582">
        <f>VLOOKUP(K3582,Sheet4!$A$2:$B$73,2,FALSE)</f>
        <v>925</v>
      </c>
      <c r="M3582" t="s">
        <v>2042</v>
      </c>
      <c r="N3582">
        <f t="shared" si="79"/>
        <v>240</v>
      </c>
      <c r="O3582" t="s">
        <v>85</v>
      </c>
      <c r="P3582" t="s">
        <v>80</v>
      </c>
      <c r="Q3582" t="s">
        <v>80</v>
      </c>
      <c r="R3582">
        <v>740</v>
      </c>
      <c r="S3582" t="s">
        <v>79</v>
      </c>
      <c r="T3582" t="s">
        <v>82</v>
      </c>
      <c r="U3582" t="s">
        <v>82</v>
      </c>
      <c r="V3582" t="s">
        <v>2050</v>
      </c>
    </row>
    <row r="3583" spans="1:22" ht="16.5" thickBot="1" x14ac:dyDescent="0.3">
      <c r="A3583" s="15" t="s">
        <v>1645</v>
      </c>
      <c r="B3583" s="16" t="s">
        <v>1714</v>
      </c>
      <c r="C3583" s="16" t="s">
        <v>1919</v>
      </c>
      <c r="D3583" s="16">
        <v>205</v>
      </c>
      <c r="E3583" s="16">
        <v>60</v>
      </c>
      <c r="F3583" s="16">
        <v>16</v>
      </c>
      <c r="G3583" s="24" t="s">
        <v>2393</v>
      </c>
      <c r="I3583" t="s">
        <v>1718</v>
      </c>
      <c r="J3583" t="s">
        <v>1719</v>
      </c>
      <c r="K3583">
        <v>92</v>
      </c>
      <c r="L3583">
        <f>VLOOKUP(K3583,Sheet4!$A$2:$B$73,2,FALSE)</f>
        <v>630</v>
      </c>
      <c r="M3583" t="s">
        <v>2041</v>
      </c>
      <c r="N3583">
        <f t="shared" si="79"/>
        <v>210</v>
      </c>
      <c r="O3583" t="s">
        <v>2052</v>
      </c>
      <c r="P3583" t="s">
        <v>80</v>
      </c>
      <c r="Q3583" t="s">
        <v>80</v>
      </c>
      <c r="R3583">
        <v>500</v>
      </c>
      <c r="S3583" t="s">
        <v>79</v>
      </c>
      <c r="T3583" t="s">
        <v>82</v>
      </c>
      <c r="U3583" t="s">
        <v>82</v>
      </c>
      <c r="V3583" t="s">
        <v>2050</v>
      </c>
    </row>
    <row r="3584" spans="1:22" ht="16.5" thickBot="1" x14ac:dyDescent="0.3">
      <c r="A3584" s="15">
        <v>66387</v>
      </c>
      <c r="B3584" s="16" t="s">
        <v>1705</v>
      </c>
      <c r="C3584" s="16" t="s">
        <v>2529</v>
      </c>
      <c r="D3584" s="16">
        <v>265</v>
      </c>
      <c r="E3584" s="16">
        <v>65</v>
      </c>
      <c r="F3584" s="16">
        <v>17</v>
      </c>
      <c r="G3584" s="24" t="s">
        <v>2530</v>
      </c>
      <c r="I3584" t="s">
        <v>77</v>
      </c>
      <c r="J3584" t="s">
        <v>1719</v>
      </c>
      <c r="K3584">
        <v>112</v>
      </c>
      <c r="L3584">
        <f>VLOOKUP(K3584,Sheet4!$A$2:$B$73,2,FALSE)</f>
        <v>1120</v>
      </c>
      <c r="M3584" t="s">
        <v>2041</v>
      </c>
      <c r="N3584">
        <f t="shared" si="79"/>
        <v>210</v>
      </c>
      <c r="O3584" t="s">
        <v>2052</v>
      </c>
      <c r="P3584" t="s">
        <v>80</v>
      </c>
      <c r="Q3584" t="s">
        <v>80</v>
      </c>
      <c r="R3584">
        <v>520</v>
      </c>
      <c r="S3584" t="s">
        <v>79</v>
      </c>
      <c r="T3584" t="s">
        <v>82</v>
      </c>
      <c r="U3584" t="s">
        <v>82</v>
      </c>
      <c r="V3584" t="s">
        <v>2050</v>
      </c>
    </row>
    <row r="3585" spans="1:22" ht="16.5" thickBot="1" x14ac:dyDescent="0.3">
      <c r="A3585" s="15" t="s">
        <v>1192</v>
      </c>
      <c r="B3585" s="16" t="s">
        <v>75</v>
      </c>
      <c r="C3585" s="16" t="s">
        <v>1989</v>
      </c>
      <c r="D3585" s="16">
        <v>215</v>
      </c>
      <c r="E3585" s="16">
        <v>50</v>
      </c>
      <c r="F3585" s="16">
        <v>17</v>
      </c>
      <c r="G3585" s="24" t="s">
        <v>2269</v>
      </c>
      <c r="H3585" s="9" t="s">
        <v>2059</v>
      </c>
      <c r="I3585" t="s">
        <v>1718</v>
      </c>
      <c r="J3585" t="s">
        <v>1719</v>
      </c>
      <c r="K3585">
        <v>91</v>
      </c>
      <c r="L3585">
        <f>VLOOKUP(K3585,Sheet4!$A$2:$B$73,2,FALSE)</f>
        <v>615</v>
      </c>
      <c r="M3585" t="s">
        <v>2043</v>
      </c>
      <c r="N3585">
        <f t="shared" si="79"/>
        <v>270</v>
      </c>
      <c r="O3585" t="s">
        <v>2052</v>
      </c>
      <c r="P3585" t="s">
        <v>80</v>
      </c>
      <c r="Q3585" t="s">
        <v>80</v>
      </c>
      <c r="R3585">
        <v>240</v>
      </c>
      <c r="S3585" t="s">
        <v>79</v>
      </c>
      <c r="T3585" t="s">
        <v>82</v>
      </c>
      <c r="U3585" t="s">
        <v>82</v>
      </c>
      <c r="V3585" t="s">
        <v>2050</v>
      </c>
    </row>
    <row r="3586" spans="1:22" ht="16.5" thickBot="1" x14ac:dyDescent="0.3">
      <c r="A3586" s="15" t="s">
        <v>1647</v>
      </c>
      <c r="B3586" s="16" t="s">
        <v>75</v>
      </c>
      <c r="C3586" s="16" t="s">
        <v>2306</v>
      </c>
      <c r="D3586" s="16">
        <v>255</v>
      </c>
      <c r="E3586" s="16">
        <v>65</v>
      </c>
      <c r="F3586" s="16">
        <v>17</v>
      </c>
      <c r="G3586" s="24" t="s">
        <v>2305</v>
      </c>
      <c r="I3586" t="s">
        <v>77</v>
      </c>
      <c r="J3586" t="s">
        <v>84</v>
      </c>
      <c r="K3586">
        <v>108</v>
      </c>
      <c r="L3586">
        <f>VLOOKUP(K3586,Sheet4!$A$2:$B$73,2,FALSE)</f>
        <v>1000</v>
      </c>
      <c r="M3586" t="s">
        <v>2045</v>
      </c>
      <c r="N3586">
        <f t="shared" si="79"/>
        <v>190</v>
      </c>
      <c r="O3586" t="s">
        <v>2052</v>
      </c>
      <c r="P3586" t="s">
        <v>80</v>
      </c>
      <c r="Q3586" t="s">
        <v>81</v>
      </c>
      <c r="R3586">
        <v>520</v>
      </c>
      <c r="S3586" t="s">
        <v>2640</v>
      </c>
      <c r="T3586" t="s">
        <v>82</v>
      </c>
      <c r="U3586" t="s">
        <v>82</v>
      </c>
      <c r="V3586" t="s">
        <v>2050</v>
      </c>
    </row>
    <row r="3587" spans="1:22" ht="16.5" thickBot="1" x14ac:dyDescent="0.3">
      <c r="A3587" s="15" t="s">
        <v>1495</v>
      </c>
      <c r="B3587" s="16" t="s">
        <v>75</v>
      </c>
      <c r="C3587" s="16" t="s">
        <v>1835</v>
      </c>
      <c r="D3587" s="16">
        <v>255</v>
      </c>
      <c r="E3587" s="16">
        <v>45</v>
      </c>
      <c r="F3587" s="16">
        <v>18</v>
      </c>
      <c r="G3587" s="24" t="s">
        <v>2259</v>
      </c>
      <c r="I3587" t="s">
        <v>1718</v>
      </c>
      <c r="J3587" t="s">
        <v>1719</v>
      </c>
      <c r="K3587">
        <v>103</v>
      </c>
      <c r="L3587">
        <f>VLOOKUP(K3587,Sheet4!$A$2:$B$73,2,FALSE)</f>
        <v>875</v>
      </c>
      <c r="M3587" t="s">
        <v>2040</v>
      </c>
      <c r="N3587">
        <f t="shared" si="79"/>
        <v>300</v>
      </c>
      <c r="O3587" t="s">
        <v>85</v>
      </c>
      <c r="P3587" t="s">
        <v>2067</v>
      </c>
      <c r="Q3587" t="s">
        <v>80</v>
      </c>
      <c r="R3587">
        <v>300</v>
      </c>
      <c r="S3587" t="s">
        <v>79</v>
      </c>
      <c r="T3587" t="s">
        <v>82</v>
      </c>
      <c r="U3587" t="s">
        <v>82</v>
      </c>
      <c r="V3587" t="s">
        <v>2050</v>
      </c>
    </row>
    <row r="3588" spans="1:22" ht="16.5" thickBot="1" x14ac:dyDescent="0.3">
      <c r="A3588" s="15" t="s">
        <v>1690</v>
      </c>
      <c r="B3588" s="16" t="s">
        <v>75</v>
      </c>
      <c r="C3588" s="16" t="s">
        <v>1904</v>
      </c>
      <c r="D3588" s="16">
        <v>255</v>
      </c>
      <c r="E3588" s="16">
        <v>70</v>
      </c>
      <c r="F3588" s="16">
        <v>18</v>
      </c>
      <c r="G3588" s="24" t="s">
        <v>2244</v>
      </c>
      <c r="I3588" t="s">
        <v>77</v>
      </c>
      <c r="J3588" t="s">
        <v>1719</v>
      </c>
      <c r="K3588">
        <v>112</v>
      </c>
      <c r="L3588">
        <f>VLOOKUP(K3588,Sheet4!$A$2:$B$73,2,FALSE)</f>
        <v>1120</v>
      </c>
      <c r="M3588" t="s">
        <v>2045</v>
      </c>
      <c r="N3588">
        <f t="shared" si="79"/>
        <v>190</v>
      </c>
      <c r="O3588" t="s">
        <v>2052</v>
      </c>
      <c r="P3588" t="s">
        <v>80</v>
      </c>
      <c r="Q3588" t="s">
        <v>81</v>
      </c>
      <c r="R3588">
        <v>740</v>
      </c>
      <c r="S3588" t="s">
        <v>79</v>
      </c>
      <c r="T3588" t="s">
        <v>82</v>
      </c>
      <c r="U3588" t="s">
        <v>82</v>
      </c>
      <c r="V3588" t="s">
        <v>2050</v>
      </c>
    </row>
    <row r="3589" spans="1:22" ht="16.5" thickBot="1" x14ac:dyDescent="0.3">
      <c r="A3589" s="15" t="s">
        <v>1650</v>
      </c>
      <c r="B3589" s="16" t="s">
        <v>1700</v>
      </c>
      <c r="C3589" s="16" t="s">
        <v>1731</v>
      </c>
      <c r="D3589" s="16">
        <v>225</v>
      </c>
      <c r="E3589" s="16">
        <v>35</v>
      </c>
      <c r="F3589" s="16">
        <v>19</v>
      </c>
      <c r="G3589" s="24" t="s">
        <v>2219</v>
      </c>
      <c r="I3589" t="s">
        <v>1718</v>
      </c>
      <c r="J3589" t="s">
        <v>1719</v>
      </c>
      <c r="K3589">
        <v>88</v>
      </c>
      <c r="L3589">
        <f>VLOOKUP(K3589,Sheet4!$A$2:$B$73,2,FALSE)</f>
        <v>560</v>
      </c>
      <c r="M3589" t="s">
        <v>2040</v>
      </c>
      <c r="N3589">
        <f t="shared" si="79"/>
        <v>300</v>
      </c>
      <c r="O3589" t="s">
        <v>85</v>
      </c>
      <c r="P3589" t="s">
        <v>2067</v>
      </c>
      <c r="Q3589" t="s">
        <v>80</v>
      </c>
      <c r="R3589">
        <v>220</v>
      </c>
      <c r="S3589" t="s">
        <v>79</v>
      </c>
      <c r="T3589" t="s">
        <v>2051</v>
      </c>
      <c r="U3589" t="s">
        <v>2051</v>
      </c>
      <c r="V3589" t="s">
        <v>2050</v>
      </c>
    </row>
    <row r="3590" spans="1:22" ht="16.5" thickBot="1" x14ac:dyDescent="0.3">
      <c r="A3590" s="15" t="s">
        <v>1651</v>
      </c>
      <c r="B3590" s="16" t="s">
        <v>1717</v>
      </c>
      <c r="C3590" s="16" t="s">
        <v>1973</v>
      </c>
      <c r="D3590" s="16">
        <v>245</v>
      </c>
      <c r="E3590" s="16">
        <v>40</v>
      </c>
      <c r="F3590" s="16">
        <v>18</v>
      </c>
      <c r="G3590" s="24" t="s">
        <v>2394</v>
      </c>
      <c r="I3590" t="s">
        <v>1718</v>
      </c>
      <c r="J3590" t="s">
        <v>1719</v>
      </c>
      <c r="K3590">
        <v>93</v>
      </c>
      <c r="L3590">
        <f>VLOOKUP(K3590,Sheet4!$A$2:$B$73,2,FALSE)</f>
        <v>650</v>
      </c>
      <c r="M3590" t="s">
        <v>2043</v>
      </c>
      <c r="N3590">
        <f t="shared" si="79"/>
        <v>270</v>
      </c>
      <c r="O3590" t="s">
        <v>2052</v>
      </c>
      <c r="P3590" t="s">
        <v>2067</v>
      </c>
      <c r="Q3590" t="s">
        <v>80</v>
      </c>
      <c r="R3590">
        <v>280</v>
      </c>
      <c r="S3590" t="s">
        <v>79</v>
      </c>
      <c r="T3590" t="s">
        <v>82</v>
      </c>
      <c r="U3590" t="s">
        <v>82</v>
      </c>
      <c r="V3590" t="s">
        <v>2050</v>
      </c>
    </row>
    <row r="3591" spans="1:22" ht="16.5" thickBot="1" x14ac:dyDescent="0.3">
      <c r="A3591" s="15" t="s">
        <v>1652</v>
      </c>
      <c r="B3591" s="16" t="s">
        <v>1700</v>
      </c>
      <c r="C3591" s="16" t="s">
        <v>2221</v>
      </c>
      <c r="D3591" s="16">
        <v>215</v>
      </c>
      <c r="E3591" s="16">
        <v>35</v>
      </c>
      <c r="F3591" s="16">
        <v>19</v>
      </c>
      <c r="G3591" s="24" t="s">
        <v>2224</v>
      </c>
      <c r="I3591" t="s">
        <v>1718</v>
      </c>
      <c r="J3591" t="s">
        <v>1719</v>
      </c>
      <c r="K3591">
        <v>85</v>
      </c>
      <c r="L3591">
        <f>VLOOKUP(K3591,Sheet4!$A$2:$B$73,2,FALSE)</f>
        <v>515</v>
      </c>
      <c r="M3591" t="s">
        <v>2040</v>
      </c>
      <c r="N3591">
        <f t="shared" si="79"/>
        <v>300</v>
      </c>
      <c r="O3591" t="s">
        <v>85</v>
      </c>
      <c r="P3591" t="s">
        <v>2067</v>
      </c>
      <c r="Q3591" t="s">
        <v>80</v>
      </c>
      <c r="R3591">
        <v>280</v>
      </c>
      <c r="S3591" t="s">
        <v>79</v>
      </c>
      <c r="T3591" t="s">
        <v>82</v>
      </c>
      <c r="U3591" t="s">
        <v>82</v>
      </c>
      <c r="V3591" t="s">
        <v>2050</v>
      </c>
    </row>
    <row r="3592" spans="1:22" ht="16.5" thickBot="1" x14ac:dyDescent="0.3">
      <c r="A3592" s="15" t="s">
        <v>1653</v>
      </c>
      <c r="B3592" s="16" t="s">
        <v>1709</v>
      </c>
      <c r="C3592" s="16" t="s">
        <v>2491</v>
      </c>
      <c r="D3592" s="16">
        <v>235</v>
      </c>
      <c r="E3592" s="16">
        <v>45</v>
      </c>
      <c r="F3592" s="16">
        <v>18</v>
      </c>
      <c r="G3592" s="24" t="s">
        <v>2486</v>
      </c>
      <c r="I3592" t="s">
        <v>1718</v>
      </c>
      <c r="J3592" t="s">
        <v>1719</v>
      </c>
      <c r="K3592">
        <v>94</v>
      </c>
      <c r="L3592">
        <f>VLOOKUP(K3592,Sheet4!$A$2:$B$73,2,FALSE)</f>
        <v>670</v>
      </c>
      <c r="M3592" t="s">
        <v>2042</v>
      </c>
      <c r="N3592">
        <f t="shared" si="79"/>
        <v>240</v>
      </c>
      <c r="O3592" t="s">
        <v>2052</v>
      </c>
      <c r="P3592" t="s">
        <v>2067</v>
      </c>
      <c r="Q3592" t="s">
        <v>80</v>
      </c>
      <c r="R3592">
        <v>220</v>
      </c>
      <c r="S3592" t="s">
        <v>79</v>
      </c>
      <c r="T3592" t="s">
        <v>82</v>
      </c>
      <c r="U3592" t="s">
        <v>82</v>
      </c>
      <c r="V3592" t="s">
        <v>2050</v>
      </c>
    </row>
    <row r="3593" spans="1:22" ht="16.5" thickBot="1" x14ac:dyDescent="0.3">
      <c r="A3593" s="15">
        <v>76465</v>
      </c>
      <c r="B3593" s="16" t="s">
        <v>1706</v>
      </c>
      <c r="C3593" s="16" t="s">
        <v>2444</v>
      </c>
      <c r="D3593" s="16">
        <v>205</v>
      </c>
      <c r="E3593" s="16">
        <v>60</v>
      </c>
      <c r="F3593" s="16">
        <v>16</v>
      </c>
      <c r="G3593" s="24" t="s">
        <v>2400</v>
      </c>
      <c r="H3593" s="9" t="s">
        <v>2662</v>
      </c>
      <c r="I3593" t="s">
        <v>1718</v>
      </c>
      <c r="J3593" t="s">
        <v>1719</v>
      </c>
      <c r="K3593">
        <v>92</v>
      </c>
      <c r="L3593">
        <f>VLOOKUP(K3593,Sheet4!$A$2:$B$73,2,FALSE)</f>
        <v>630</v>
      </c>
      <c r="M3593" t="s">
        <v>2042</v>
      </c>
      <c r="N3593">
        <f t="shared" si="79"/>
        <v>240</v>
      </c>
      <c r="O3593" t="s">
        <v>2052</v>
      </c>
      <c r="P3593" t="s">
        <v>80</v>
      </c>
      <c r="Q3593" t="s">
        <v>81</v>
      </c>
      <c r="R3593">
        <v>680</v>
      </c>
      <c r="S3593" t="s">
        <v>79</v>
      </c>
      <c r="T3593" t="s">
        <v>82</v>
      </c>
      <c r="U3593" t="s">
        <v>82</v>
      </c>
      <c r="V3593" t="s">
        <v>2050</v>
      </c>
    </row>
    <row r="3594" spans="1:22" ht="16.5" thickBot="1" x14ac:dyDescent="0.3">
      <c r="A3594" s="15"/>
      <c r="G3594" s="24"/>
      <c r="H3594" s="9" t="s">
        <v>2663</v>
      </c>
    </row>
    <row r="3595" spans="1:22" ht="16.5" thickBot="1" x14ac:dyDescent="0.3">
      <c r="A3595" s="15"/>
      <c r="G3595" s="24"/>
      <c r="H3595" s="9" t="s">
        <v>2664</v>
      </c>
    </row>
    <row r="3596" spans="1:22" ht="16.5" thickBot="1" x14ac:dyDescent="0.3">
      <c r="A3596" s="15">
        <v>78758</v>
      </c>
      <c r="B3596" s="16" t="s">
        <v>1706</v>
      </c>
      <c r="C3596" s="16" t="s">
        <v>2428</v>
      </c>
      <c r="D3596" s="16">
        <v>255</v>
      </c>
      <c r="E3596" s="16">
        <v>45</v>
      </c>
      <c r="F3596" s="16">
        <v>17</v>
      </c>
      <c r="G3596" s="24" t="s">
        <v>2427</v>
      </c>
      <c r="H3596" s="9" t="s">
        <v>2420</v>
      </c>
      <c r="I3596" t="s">
        <v>1718</v>
      </c>
      <c r="J3596" t="s">
        <v>1996</v>
      </c>
      <c r="K3596">
        <v>98</v>
      </c>
      <c r="L3596">
        <f>VLOOKUP(K3596,Sheet4!$A$2:$B$73,2,FALSE)</f>
        <v>750</v>
      </c>
      <c r="M3596" t="s">
        <v>2043</v>
      </c>
      <c r="N3596">
        <f t="shared" si="79"/>
        <v>270</v>
      </c>
      <c r="O3596" t="s">
        <v>2052</v>
      </c>
      <c r="P3596" t="s">
        <v>2067</v>
      </c>
      <c r="Q3596" t="s">
        <v>80</v>
      </c>
      <c r="R3596">
        <v>340</v>
      </c>
      <c r="S3596" t="s">
        <v>79</v>
      </c>
      <c r="T3596" t="s">
        <v>82</v>
      </c>
      <c r="U3596" t="s">
        <v>82</v>
      </c>
      <c r="V3596" t="s">
        <v>2050</v>
      </c>
    </row>
    <row r="3597" spans="1:22" ht="16.5" thickBot="1" x14ac:dyDescent="0.3">
      <c r="A3597" s="15"/>
      <c r="G3597" s="24"/>
      <c r="H3597" s="9" t="s">
        <v>2421</v>
      </c>
    </row>
    <row r="3598" spans="1:22" ht="16.5" thickBot="1" x14ac:dyDescent="0.3">
      <c r="A3598" s="15"/>
      <c r="G3598" s="24"/>
      <c r="H3598" s="9" t="s">
        <v>2422</v>
      </c>
    </row>
    <row r="3599" spans="1:22" ht="16.5" thickBot="1" x14ac:dyDescent="0.3">
      <c r="A3599" s="15">
        <v>84431</v>
      </c>
      <c r="B3599" s="16" t="s">
        <v>1706</v>
      </c>
      <c r="C3599" s="16" t="s">
        <v>2456</v>
      </c>
      <c r="D3599" s="16">
        <v>225</v>
      </c>
      <c r="E3599" s="16">
        <v>30</v>
      </c>
      <c r="F3599" s="16">
        <v>20</v>
      </c>
      <c r="G3599" s="24" t="s">
        <v>2423</v>
      </c>
      <c r="H3599" s="9" t="s">
        <v>2611</v>
      </c>
      <c r="I3599" t="s">
        <v>1718</v>
      </c>
      <c r="J3599" t="s">
        <v>1719</v>
      </c>
      <c r="K3599">
        <v>85</v>
      </c>
      <c r="L3599">
        <f>VLOOKUP(K3599,Sheet4!$A$2:$B$73,2,FALSE)</f>
        <v>515</v>
      </c>
      <c r="M3599" t="s">
        <v>2043</v>
      </c>
      <c r="N3599">
        <f t="shared" ref="N3599:N3649" si="80">IF(M3599="L",120,IF(M3599="M", 130, IF(M3599="N",140, IF(M3599="P",150,IF(M3599="Q",160,IF(M3599="R",170,IF(M3599="S",180,IF(M3599="T",190,IF(M3599="H",210, IF(M3599="V",240,IF(M3599="W",270,IF(M3599="Y",300,"error"))))))))))))</f>
        <v>270</v>
      </c>
      <c r="O3599" t="s">
        <v>2052</v>
      </c>
      <c r="P3599" t="s">
        <v>2067</v>
      </c>
      <c r="Q3599" t="s">
        <v>80</v>
      </c>
      <c r="R3599">
        <v>300</v>
      </c>
      <c r="S3599" t="s">
        <v>79</v>
      </c>
      <c r="T3599" t="s">
        <v>82</v>
      </c>
      <c r="U3599" t="s">
        <v>82</v>
      </c>
      <c r="V3599" t="s">
        <v>2050</v>
      </c>
    </row>
    <row r="3600" spans="1:22" ht="16.5" thickBot="1" x14ac:dyDescent="0.3">
      <c r="A3600" s="15"/>
      <c r="G3600" s="24"/>
      <c r="H3600" s="9" t="s">
        <v>2612</v>
      </c>
    </row>
    <row r="3601" spans="1:22" ht="16.5" thickBot="1" x14ac:dyDescent="0.3">
      <c r="A3601" s="15"/>
      <c r="G3601" s="24"/>
      <c r="H3601" s="9" t="s">
        <v>2613</v>
      </c>
    </row>
    <row r="3602" spans="1:22" ht="16.5" thickBot="1" x14ac:dyDescent="0.3">
      <c r="A3602" s="15">
        <v>87162</v>
      </c>
      <c r="B3602" s="16" t="s">
        <v>1705</v>
      </c>
      <c r="C3602" s="16" t="s">
        <v>2511</v>
      </c>
      <c r="D3602" s="16">
        <v>185</v>
      </c>
      <c r="E3602" s="16">
        <v>65</v>
      </c>
      <c r="F3602" s="16">
        <v>14</v>
      </c>
      <c r="G3602" s="24" t="s">
        <v>2512</v>
      </c>
      <c r="I3602" t="s">
        <v>1718</v>
      </c>
      <c r="J3602" t="s">
        <v>1719</v>
      </c>
      <c r="K3602">
        <v>86</v>
      </c>
      <c r="L3602">
        <f>VLOOKUP(K3602,Sheet4!$A$2:$B$73,2,FALSE)</f>
        <v>530</v>
      </c>
      <c r="M3602" t="s">
        <v>2041</v>
      </c>
      <c r="N3602">
        <f t="shared" si="80"/>
        <v>210</v>
      </c>
      <c r="O3602" t="s">
        <v>2052</v>
      </c>
      <c r="P3602" t="s">
        <v>80</v>
      </c>
      <c r="Q3602" t="s">
        <v>80</v>
      </c>
      <c r="R3602">
        <v>420</v>
      </c>
      <c r="S3602" t="s">
        <v>79</v>
      </c>
      <c r="T3602" t="s">
        <v>82</v>
      </c>
      <c r="U3602" t="s">
        <v>82</v>
      </c>
      <c r="V3602" t="s">
        <v>2050</v>
      </c>
    </row>
    <row r="3603" spans="1:22" ht="16.5" thickBot="1" x14ac:dyDescent="0.3">
      <c r="A3603" s="15">
        <v>93968</v>
      </c>
      <c r="B3603" s="16" t="s">
        <v>1705</v>
      </c>
      <c r="C3603" s="16" t="s">
        <v>2497</v>
      </c>
      <c r="D3603" s="16">
        <v>275</v>
      </c>
      <c r="E3603" s="16">
        <v>45</v>
      </c>
      <c r="F3603" s="16">
        <v>19</v>
      </c>
      <c r="G3603" s="24" t="s">
        <v>2498</v>
      </c>
      <c r="I3603" t="s">
        <v>77</v>
      </c>
      <c r="J3603" t="s">
        <v>1719</v>
      </c>
      <c r="K3603">
        <v>108</v>
      </c>
      <c r="L3603">
        <f>VLOOKUP(K3603,Sheet4!$A$2:$B$73,2,FALSE)</f>
        <v>1000</v>
      </c>
      <c r="M3603" t="s">
        <v>2040</v>
      </c>
      <c r="N3603">
        <f t="shared" si="80"/>
        <v>300</v>
      </c>
      <c r="O3603" t="s">
        <v>85</v>
      </c>
      <c r="P3603" t="s">
        <v>2067</v>
      </c>
      <c r="Q3603" t="s">
        <v>80</v>
      </c>
      <c r="R3603">
        <v>220</v>
      </c>
      <c r="S3603" t="s">
        <v>79</v>
      </c>
      <c r="T3603" t="s">
        <v>82</v>
      </c>
      <c r="U3603" t="s">
        <v>82</v>
      </c>
      <c r="V3603" t="s">
        <v>2050</v>
      </c>
    </row>
    <row r="3604" spans="1:22" ht="16.5" thickBot="1" x14ac:dyDescent="0.3">
      <c r="A3604" s="15" t="s">
        <v>1654</v>
      </c>
      <c r="B3604" s="16" t="s">
        <v>75</v>
      </c>
      <c r="C3604" s="16" t="s">
        <v>1904</v>
      </c>
      <c r="D3604" s="16">
        <v>245</v>
      </c>
      <c r="E3604" s="16">
        <v>65</v>
      </c>
      <c r="F3604" s="16">
        <v>17</v>
      </c>
      <c r="G3604" s="24" t="s">
        <v>2244</v>
      </c>
      <c r="I3604" t="s">
        <v>77</v>
      </c>
      <c r="J3604" t="s">
        <v>1719</v>
      </c>
      <c r="K3604">
        <v>105</v>
      </c>
      <c r="L3604">
        <f>VLOOKUP(K3604,Sheet4!$A$2:$B$73,2,FALSE)</f>
        <v>925</v>
      </c>
      <c r="M3604" t="s">
        <v>2045</v>
      </c>
      <c r="N3604">
        <f t="shared" si="80"/>
        <v>190</v>
      </c>
      <c r="O3604" t="s">
        <v>2052</v>
      </c>
      <c r="P3604" t="s">
        <v>80</v>
      </c>
      <c r="Q3604" t="s">
        <v>81</v>
      </c>
      <c r="R3604">
        <v>740</v>
      </c>
      <c r="S3604" t="s">
        <v>79</v>
      </c>
      <c r="T3604" t="s">
        <v>82</v>
      </c>
      <c r="U3604" t="s">
        <v>82</v>
      </c>
      <c r="V3604" t="s">
        <v>2050</v>
      </c>
    </row>
    <row r="3605" spans="1:22" ht="16.5" thickBot="1" x14ac:dyDescent="0.3">
      <c r="A3605" s="15" t="s">
        <v>1636</v>
      </c>
      <c r="B3605" s="16" t="s">
        <v>75</v>
      </c>
      <c r="C3605" s="16" t="s">
        <v>1922</v>
      </c>
      <c r="D3605" s="16">
        <v>235</v>
      </c>
      <c r="E3605" s="16">
        <v>65</v>
      </c>
      <c r="F3605" s="16">
        <v>16</v>
      </c>
      <c r="G3605" s="24" t="s">
        <v>2248</v>
      </c>
      <c r="I3605" t="s">
        <v>1718</v>
      </c>
      <c r="J3605" t="s">
        <v>1719</v>
      </c>
      <c r="K3605">
        <v>103</v>
      </c>
      <c r="L3605">
        <f>VLOOKUP(K3605,Sheet4!$A$2:$B$73,2,FALSE)</f>
        <v>875</v>
      </c>
      <c r="M3605" t="s">
        <v>2045</v>
      </c>
      <c r="N3605">
        <f t="shared" si="80"/>
        <v>190</v>
      </c>
      <c r="O3605" t="s">
        <v>2052</v>
      </c>
      <c r="P3605" t="s">
        <v>80</v>
      </c>
      <c r="Q3605" t="s">
        <v>81</v>
      </c>
      <c r="R3605">
        <v>740</v>
      </c>
      <c r="S3605" t="s">
        <v>79</v>
      </c>
      <c r="T3605" t="s">
        <v>82</v>
      </c>
      <c r="U3605" t="s">
        <v>82</v>
      </c>
      <c r="V3605" t="s">
        <v>2050</v>
      </c>
    </row>
    <row r="3606" spans="1:22" ht="16.5" thickBot="1" x14ac:dyDescent="0.3">
      <c r="A3606" s="15" t="s">
        <v>1656</v>
      </c>
      <c r="B3606" s="16" t="s">
        <v>1698</v>
      </c>
      <c r="C3606" s="16" t="s">
        <v>1875</v>
      </c>
      <c r="D3606" s="16">
        <v>185</v>
      </c>
      <c r="E3606" s="16">
        <v>65</v>
      </c>
      <c r="F3606" s="16">
        <v>15</v>
      </c>
      <c r="G3606" s="24" t="s">
        <v>2366</v>
      </c>
      <c r="I3606" t="s">
        <v>1718</v>
      </c>
      <c r="J3606" t="s">
        <v>1719</v>
      </c>
      <c r="K3606">
        <v>88</v>
      </c>
      <c r="L3606">
        <f>VLOOKUP(K3606,Sheet4!$A$2:$B$73,2,FALSE)</f>
        <v>560</v>
      </c>
      <c r="M3606" t="s">
        <v>2041</v>
      </c>
      <c r="N3606">
        <f t="shared" si="80"/>
        <v>210</v>
      </c>
      <c r="O3606" t="s">
        <v>2052</v>
      </c>
      <c r="P3606" t="s">
        <v>2050</v>
      </c>
      <c r="Q3606" t="s">
        <v>2050</v>
      </c>
      <c r="R3606" t="s">
        <v>2050</v>
      </c>
      <c r="S3606" t="s">
        <v>79</v>
      </c>
      <c r="T3606" t="s">
        <v>82</v>
      </c>
      <c r="U3606" t="s">
        <v>82</v>
      </c>
      <c r="V3606" t="s">
        <v>2050</v>
      </c>
    </row>
    <row r="3607" spans="1:22" ht="16.5" thickBot="1" x14ac:dyDescent="0.3">
      <c r="A3607" s="15" t="s">
        <v>1657</v>
      </c>
      <c r="B3607" s="16" t="s">
        <v>1708</v>
      </c>
      <c r="C3607" s="16" t="s">
        <v>2583</v>
      </c>
      <c r="D3607" s="16">
        <v>225</v>
      </c>
      <c r="E3607" s="16">
        <v>50</v>
      </c>
      <c r="F3607" s="16">
        <v>20</v>
      </c>
      <c r="G3607" s="24" t="s">
        <v>2582</v>
      </c>
      <c r="I3607" t="s">
        <v>77</v>
      </c>
      <c r="J3607" t="s">
        <v>1719</v>
      </c>
      <c r="K3607">
        <v>109</v>
      </c>
      <c r="L3607">
        <f>VLOOKUP(K3607,Sheet4!$A$2:$B$73,2,FALSE)</f>
        <v>1030</v>
      </c>
      <c r="M3607" t="s">
        <v>2042</v>
      </c>
      <c r="N3607">
        <f t="shared" si="80"/>
        <v>240</v>
      </c>
      <c r="O3607" t="s">
        <v>2052</v>
      </c>
      <c r="P3607" t="s">
        <v>80</v>
      </c>
      <c r="Q3607" t="s">
        <v>80</v>
      </c>
      <c r="R3607">
        <v>460</v>
      </c>
      <c r="S3607" t="s">
        <v>79</v>
      </c>
      <c r="T3607" t="s">
        <v>82</v>
      </c>
      <c r="U3607" t="s">
        <v>82</v>
      </c>
      <c r="V3607" t="s">
        <v>2050</v>
      </c>
    </row>
    <row r="3608" spans="1:22" ht="16.5" thickBot="1" x14ac:dyDescent="0.3">
      <c r="A3608" s="15" t="s">
        <v>1658</v>
      </c>
      <c r="B3608" s="16" t="s">
        <v>1700</v>
      </c>
      <c r="C3608" s="16" t="s">
        <v>1748</v>
      </c>
      <c r="D3608" s="16">
        <v>195</v>
      </c>
      <c r="E3608" s="16">
        <v>65</v>
      </c>
      <c r="F3608" s="16">
        <v>15</v>
      </c>
      <c r="G3608" s="24" t="s">
        <v>2216</v>
      </c>
      <c r="I3608" t="s">
        <v>1718</v>
      </c>
      <c r="J3608" t="s">
        <v>1719</v>
      </c>
      <c r="K3608">
        <v>91</v>
      </c>
      <c r="L3608">
        <f>VLOOKUP(K3608,Sheet4!$A$2:$B$73,2,FALSE)</f>
        <v>615</v>
      </c>
      <c r="M3608" t="s">
        <v>2042</v>
      </c>
      <c r="N3608">
        <f t="shared" si="80"/>
        <v>240</v>
      </c>
      <c r="O3608" t="s">
        <v>2052</v>
      </c>
      <c r="P3608" t="s">
        <v>2067</v>
      </c>
      <c r="Q3608" t="s">
        <v>80</v>
      </c>
      <c r="R3608">
        <v>260</v>
      </c>
      <c r="S3608" t="s">
        <v>79</v>
      </c>
      <c r="T3608" t="s">
        <v>82</v>
      </c>
      <c r="U3608" t="s">
        <v>82</v>
      </c>
      <c r="V3608" t="s">
        <v>2050</v>
      </c>
    </row>
    <row r="3609" spans="1:22" ht="16.5" thickBot="1" x14ac:dyDescent="0.3">
      <c r="A3609" s="15" t="s">
        <v>1659</v>
      </c>
      <c r="B3609" s="16" t="s">
        <v>1697</v>
      </c>
      <c r="C3609" s="16" t="s">
        <v>1978</v>
      </c>
      <c r="D3609" s="16">
        <v>195</v>
      </c>
      <c r="E3609" s="16">
        <v>55</v>
      </c>
      <c r="F3609" s="16">
        <v>15</v>
      </c>
      <c r="G3609" s="24" t="s">
        <v>2179</v>
      </c>
      <c r="H3609" s="9" t="s">
        <v>2822</v>
      </c>
      <c r="I3609" t="s">
        <v>1718</v>
      </c>
      <c r="J3609" t="s">
        <v>1720</v>
      </c>
      <c r="K3609">
        <v>85</v>
      </c>
      <c r="L3609">
        <f>VLOOKUP(K3609,Sheet4!$A$2:$B$73,2,FALSE)</f>
        <v>515</v>
      </c>
      <c r="M3609" t="s">
        <v>2042</v>
      </c>
      <c r="N3609">
        <f t="shared" si="80"/>
        <v>240</v>
      </c>
      <c r="O3609" t="s">
        <v>2052</v>
      </c>
      <c r="P3609" t="s">
        <v>80</v>
      </c>
      <c r="Q3609" t="s">
        <v>80</v>
      </c>
      <c r="R3609">
        <v>520</v>
      </c>
      <c r="S3609" t="s">
        <v>79</v>
      </c>
      <c r="T3609" t="s">
        <v>82</v>
      </c>
      <c r="U3609" t="s">
        <v>82</v>
      </c>
      <c r="V3609" t="s">
        <v>2050</v>
      </c>
    </row>
    <row r="3610" spans="1:22" ht="16.5" thickBot="1" x14ac:dyDescent="0.3">
      <c r="A3610" s="15"/>
      <c r="G3610" s="24"/>
      <c r="H3610" s="9" t="s">
        <v>2823</v>
      </c>
    </row>
    <row r="3611" spans="1:22" ht="16.5" thickBot="1" x14ac:dyDescent="0.3">
      <c r="A3611" s="15"/>
      <c r="G3611" s="24"/>
      <c r="H3611" s="9" t="s">
        <v>2824</v>
      </c>
    </row>
    <row r="3612" spans="1:22" ht="16.5" thickBot="1" x14ac:dyDescent="0.3">
      <c r="A3612" s="15" t="s">
        <v>591</v>
      </c>
      <c r="B3612" s="16" t="s">
        <v>75</v>
      </c>
      <c r="C3612" s="16" t="s">
        <v>1795</v>
      </c>
      <c r="D3612" s="16">
        <v>235</v>
      </c>
      <c r="E3612" s="16">
        <v>85</v>
      </c>
      <c r="F3612" s="16">
        <v>16</v>
      </c>
      <c r="G3612" s="24" t="s">
        <v>2295</v>
      </c>
      <c r="I3612" t="s">
        <v>77</v>
      </c>
      <c r="J3612" t="s">
        <v>84</v>
      </c>
      <c r="K3612" t="s">
        <v>2001</v>
      </c>
      <c r="L3612" t="s">
        <v>2088</v>
      </c>
      <c r="M3612" t="s">
        <v>2044</v>
      </c>
      <c r="N3612">
        <f t="shared" si="80"/>
        <v>170</v>
      </c>
      <c r="O3612" t="s">
        <v>2053</v>
      </c>
      <c r="P3612" t="s">
        <v>2081</v>
      </c>
      <c r="Q3612" t="s">
        <v>2081</v>
      </c>
      <c r="R3612" t="s">
        <v>2081</v>
      </c>
      <c r="S3612" t="s">
        <v>79</v>
      </c>
      <c r="T3612" t="s">
        <v>82</v>
      </c>
      <c r="U3612" t="s">
        <v>82</v>
      </c>
      <c r="V3612">
        <v>10</v>
      </c>
    </row>
    <row r="3613" spans="1:22" ht="16.5" thickBot="1" x14ac:dyDescent="0.3">
      <c r="A3613" s="15">
        <v>40433</v>
      </c>
      <c r="B3613" s="16" t="s">
        <v>1705</v>
      </c>
      <c r="C3613" s="16" t="s">
        <v>2515</v>
      </c>
      <c r="D3613" s="16">
        <v>205</v>
      </c>
      <c r="E3613" s="16">
        <v>70</v>
      </c>
      <c r="F3613" s="16">
        <v>15</v>
      </c>
      <c r="G3613" s="24" t="s">
        <v>2516</v>
      </c>
      <c r="I3613" t="s">
        <v>1718</v>
      </c>
      <c r="J3613" t="s">
        <v>1719</v>
      </c>
      <c r="K3613">
        <v>95</v>
      </c>
      <c r="L3613">
        <f>VLOOKUP(K3613,Sheet4!$A$2:$B$73,2,FALSE)</f>
        <v>690</v>
      </c>
      <c r="M3613" t="s">
        <v>2045</v>
      </c>
      <c r="N3613">
        <f t="shared" si="80"/>
        <v>190</v>
      </c>
      <c r="O3613" t="s">
        <v>2052</v>
      </c>
      <c r="P3613" t="s">
        <v>80</v>
      </c>
      <c r="Q3613" t="s">
        <v>81</v>
      </c>
      <c r="R3613">
        <v>800</v>
      </c>
      <c r="S3613" t="s">
        <v>79</v>
      </c>
      <c r="T3613" t="s">
        <v>82</v>
      </c>
      <c r="U3613" t="s">
        <v>82</v>
      </c>
      <c r="V3613" t="s">
        <v>2050</v>
      </c>
    </row>
    <row r="3614" spans="1:22" ht="16.5" thickBot="1" x14ac:dyDescent="0.3">
      <c r="A3614" s="15">
        <v>58783</v>
      </c>
      <c r="B3614" s="16" t="s">
        <v>1711</v>
      </c>
      <c r="C3614" s="16" t="s">
        <v>2598</v>
      </c>
      <c r="D3614" s="16">
        <v>215</v>
      </c>
      <c r="E3614" s="16">
        <v>65</v>
      </c>
      <c r="F3614" s="16">
        <v>15</v>
      </c>
      <c r="G3614" s="24" t="s">
        <v>2599</v>
      </c>
      <c r="I3614" t="s">
        <v>1718</v>
      </c>
      <c r="J3614" t="s">
        <v>1720</v>
      </c>
      <c r="K3614">
        <v>95</v>
      </c>
      <c r="L3614">
        <f>VLOOKUP(K3614,Sheet4!$A$2:$B$73,2,FALSE)</f>
        <v>690</v>
      </c>
      <c r="M3614" t="s">
        <v>2045</v>
      </c>
      <c r="N3614">
        <f t="shared" si="80"/>
        <v>190</v>
      </c>
      <c r="O3614" t="s">
        <v>2052</v>
      </c>
      <c r="P3614" t="s">
        <v>80</v>
      </c>
      <c r="Q3614" t="s">
        <v>81</v>
      </c>
      <c r="R3614">
        <v>660</v>
      </c>
      <c r="S3614" t="s">
        <v>79</v>
      </c>
      <c r="T3614" t="s">
        <v>82</v>
      </c>
      <c r="U3614" t="s">
        <v>82</v>
      </c>
      <c r="V3614" t="s">
        <v>2050</v>
      </c>
    </row>
    <row r="3615" spans="1:22" ht="16.5" thickBot="1" x14ac:dyDescent="0.3">
      <c r="A3615" s="15">
        <v>70697</v>
      </c>
      <c r="B3615" s="16" t="s">
        <v>1706</v>
      </c>
      <c r="C3615" s="16" t="s">
        <v>2452</v>
      </c>
      <c r="D3615" s="16">
        <v>225</v>
      </c>
      <c r="E3615" s="16">
        <v>55</v>
      </c>
      <c r="F3615" s="16">
        <v>17</v>
      </c>
      <c r="G3615" s="24" t="s">
        <v>2426</v>
      </c>
      <c r="H3615" s="9" t="s">
        <v>2417</v>
      </c>
      <c r="I3615" t="s">
        <v>1718</v>
      </c>
      <c r="J3615" t="s">
        <v>1996</v>
      </c>
      <c r="K3615">
        <v>97</v>
      </c>
      <c r="L3615">
        <f>VLOOKUP(K3615,Sheet4!$A$2:$B$73,2,FALSE)</f>
        <v>730</v>
      </c>
      <c r="M3615" t="s">
        <v>2043</v>
      </c>
      <c r="N3615">
        <f t="shared" si="80"/>
        <v>270</v>
      </c>
      <c r="O3615" t="s">
        <v>2052</v>
      </c>
      <c r="P3615" t="s">
        <v>2067</v>
      </c>
      <c r="Q3615" t="s">
        <v>80</v>
      </c>
      <c r="R3615">
        <v>340</v>
      </c>
      <c r="S3615" t="s">
        <v>79</v>
      </c>
      <c r="T3615" t="s">
        <v>82</v>
      </c>
      <c r="U3615" t="s">
        <v>82</v>
      </c>
      <c r="V3615" t="s">
        <v>2050</v>
      </c>
    </row>
    <row r="3616" spans="1:22" ht="16.5" thickBot="1" x14ac:dyDescent="0.3">
      <c r="A3616" s="15"/>
      <c r="G3616" s="24"/>
      <c r="H3616" s="9" t="s">
        <v>2418</v>
      </c>
    </row>
    <row r="3617" spans="1:22" ht="16.5" thickBot="1" x14ac:dyDescent="0.3">
      <c r="A3617" s="15"/>
      <c r="G3617" s="24"/>
      <c r="H3617" s="9" t="s">
        <v>2419</v>
      </c>
    </row>
    <row r="3618" spans="1:22" ht="16.5" thickBot="1" x14ac:dyDescent="0.3">
      <c r="A3618" s="15" t="s">
        <v>1660</v>
      </c>
      <c r="B3618" s="16" t="s">
        <v>1697</v>
      </c>
      <c r="C3618" s="16" t="s">
        <v>1848</v>
      </c>
      <c r="D3618" s="16">
        <v>235</v>
      </c>
      <c r="E3618" s="16">
        <v>70</v>
      </c>
      <c r="F3618" s="16">
        <v>16</v>
      </c>
      <c r="G3618" s="24" t="s">
        <v>2184</v>
      </c>
      <c r="H3618" s="9" t="s">
        <v>2837</v>
      </c>
      <c r="I3618" t="s">
        <v>77</v>
      </c>
      <c r="J3618" t="s">
        <v>84</v>
      </c>
      <c r="K3618">
        <v>106</v>
      </c>
      <c r="L3618">
        <f>VLOOKUP(K3618,Sheet4!$A$2:$B$73,2,FALSE)</f>
        <v>950</v>
      </c>
      <c r="M3618" t="s">
        <v>2045</v>
      </c>
      <c r="N3618">
        <f t="shared" si="80"/>
        <v>190</v>
      </c>
      <c r="O3618" t="s">
        <v>2052</v>
      </c>
      <c r="P3618" t="s">
        <v>80</v>
      </c>
      <c r="Q3618" t="s">
        <v>81</v>
      </c>
      <c r="R3618">
        <v>620</v>
      </c>
      <c r="S3618" t="s">
        <v>2640</v>
      </c>
      <c r="T3618" t="s">
        <v>82</v>
      </c>
      <c r="U3618" t="s">
        <v>82</v>
      </c>
      <c r="V3618">
        <v>4</v>
      </c>
    </row>
    <row r="3619" spans="1:22" ht="16.5" thickBot="1" x14ac:dyDescent="0.3">
      <c r="A3619" s="15"/>
      <c r="G3619" s="24"/>
      <c r="H3619" s="9" t="s">
        <v>2838</v>
      </c>
    </row>
    <row r="3620" spans="1:22" ht="16.5" thickBot="1" x14ac:dyDescent="0.3">
      <c r="A3620" s="15"/>
      <c r="G3620" s="24"/>
      <c r="H3620" s="9" t="s">
        <v>2839</v>
      </c>
    </row>
    <row r="3621" spans="1:22" ht="16.5" thickBot="1" x14ac:dyDescent="0.3">
      <c r="A3621" s="15" t="s">
        <v>1661</v>
      </c>
      <c r="B3621" s="16" t="s">
        <v>1713</v>
      </c>
      <c r="C3621" s="28" t="s">
        <v>2474</v>
      </c>
      <c r="D3621" s="16">
        <v>255</v>
      </c>
      <c r="E3621" s="16">
        <v>50</v>
      </c>
      <c r="F3621" s="16">
        <v>19</v>
      </c>
      <c r="G3621" s="24" t="s">
        <v>2480</v>
      </c>
      <c r="H3621" s="9" t="s">
        <v>2793</v>
      </c>
      <c r="I3621" t="s">
        <v>77</v>
      </c>
      <c r="J3621" t="s">
        <v>1719</v>
      </c>
      <c r="K3621">
        <v>107</v>
      </c>
      <c r="L3621">
        <f>VLOOKUP(K3621,Sheet4!$A$2:$B$73,2,FALSE)</f>
        <v>975</v>
      </c>
      <c r="M3621" t="s">
        <v>2041</v>
      </c>
      <c r="N3621">
        <f t="shared" si="80"/>
        <v>210</v>
      </c>
      <c r="O3621" t="s">
        <v>85</v>
      </c>
      <c r="P3621" t="s">
        <v>80</v>
      </c>
      <c r="Q3621" t="s">
        <v>80</v>
      </c>
      <c r="R3621">
        <v>360</v>
      </c>
      <c r="S3621" t="s">
        <v>79</v>
      </c>
      <c r="T3621" t="s">
        <v>82</v>
      </c>
      <c r="U3621" t="s">
        <v>82</v>
      </c>
      <c r="V3621" t="s">
        <v>2050</v>
      </c>
    </row>
    <row r="3622" spans="1:22" ht="16.5" thickBot="1" x14ac:dyDescent="0.3">
      <c r="A3622" s="15"/>
      <c r="C3622" s="28"/>
      <c r="G3622" s="24"/>
      <c r="H3622" s="9" t="s">
        <v>2794</v>
      </c>
    </row>
    <row r="3623" spans="1:22" ht="16.5" thickBot="1" x14ac:dyDescent="0.3">
      <c r="A3623" s="15"/>
      <c r="C3623" s="28"/>
      <c r="G3623" s="24"/>
      <c r="H3623" s="9" t="s">
        <v>2795</v>
      </c>
    </row>
    <row r="3624" spans="1:22" ht="16.5" thickBot="1" x14ac:dyDescent="0.3">
      <c r="A3624" s="15" t="s">
        <v>1662</v>
      </c>
      <c r="B3624" s="16" t="s">
        <v>1702</v>
      </c>
      <c r="C3624" s="16" t="s">
        <v>1838</v>
      </c>
      <c r="D3624" s="16">
        <v>195</v>
      </c>
      <c r="E3624" s="16">
        <v>65</v>
      </c>
      <c r="F3624" s="16">
        <v>15</v>
      </c>
      <c r="G3624" s="24" t="s">
        <v>2327</v>
      </c>
      <c r="H3624" s="9" t="s">
        <v>2923</v>
      </c>
      <c r="I3624" t="s">
        <v>1718</v>
      </c>
      <c r="J3624" t="s">
        <v>1996</v>
      </c>
      <c r="K3624">
        <v>91</v>
      </c>
      <c r="L3624">
        <f>VLOOKUP(K3624,Sheet4!$A$2:$B$73,2,FALSE)</f>
        <v>615</v>
      </c>
      <c r="M3624" t="s">
        <v>2041</v>
      </c>
      <c r="N3624">
        <f t="shared" si="80"/>
        <v>210</v>
      </c>
      <c r="O3624" t="s">
        <v>2052</v>
      </c>
      <c r="P3624" t="s">
        <v>80</v>
      </c>
      <c r="Q3624" t="s">
        <v>80</v>
      </c>
      <c r="R3624">
        <v>280</v>
      </c>
      <c r="S3624" t="s">
        <v>79</v>
      </c>
      <c r="T3624" t="s">
        <v>82</v>
      </c>
      <c r="U3624" t="s">
        <v>82</v>
      </c>
      <c r="V3624" t="s">
        <v>2050</v>
      </c>
    </row>
    <row r="3625" spans="1:22" ht="16.5" thickBot="1" x14ac:dyDescent="0.3">
      <c r="A3625" s="15"/>
      <c r="G3625" s="24"/>
      <c r="H3625" s="9" t="s">
        <v>2924</v>
      </c>
    </row>
    <row r="3626" spans="1:22" ht="16.5" thickBot="1" x14ac:dyDescent="0.3">
      <c r="A3626" s="15"/>
      <c r="G3626" s="24"/>
      <c r="H3626" s="9" t="s">
        <v>2925</v>
      </c>
    </row>
    <row r="3627" spans="1:22" ht="16.5" thickBot="1" x14ac:dyDescent="0.3">
      <c r="A3627" s="15" t="s">
        <v>1663</v>
      </c>
      <c r="B3627" s="16" t="s">
        <v>1701</v>
      </c>
      <c r="C3627" s="16" t="s">
        <v>1871</v>
      </c>
      <c r="D3627" s="16">
        <v>185</v>
      </c>
      <c r="E3627" s="16">
        <v>60</v>
      </c>
      <c r="F3627" s="16">
        <v>15</v>
      </c>
      <c r="G3627" s="24" t="s">
        <v>2347</v>
      </c>
      <c r="I3627" t="s">
        <v>1718</v>
      </c>
      <c r="J3627" t="s">
        <v>1719</v>
      </c>
      <c r="K3627">
        <v>88</v>
      </c>
      <c r="L3627">
        <f>VLOOKUP(K3627,Sheet4!$A$2:$B$73,2,FALSE)</f>
        <v>560</v>
      </c>
      <c r="M3627" t="s">
        <v>2041</v>
      </c>
      <c r="N3627">
        <f t="shared" si="80"/>
        <v>210</v>
      </c>
      <c r="O3627" t="s">
        <v>85</v>
      </c>
      <c r="P3627" t="s">
        <v>80</v>
      </c>
      <c r="Q3627" t="s">
        <v>80</v>
      </c>
      <c r="R3627">
        <v>300</v>
      </c>
      <c r="S3627" t="s">
        <v>79</v>
      </c>
      <c r="T3627" t="s">
        <v>82</v>
      </c>
      <c r="U3627" t="s">
        <v>82</v>
      </c>
      <c r="V3627" t="s">
        <v>2050</v>
      </c>
    </row>
    <row r="3628" spans="1:22" ht="16.5" thickBot="1" x14ac:dyDescent="0.3">
      <c r="A3628" s="15" t="s">
        <v>1664</v>
      </c>
      <c r="B3628" s="16" t="s">
        <v>1700</v>
      </c>
      <c r="C3628" s="16" t="s">
        <v>1990</v>
      </c>
      <c r="D3628" s="16">
        <v>305</v>
      </c>
      <c r="E3628" s="16">
        <v>30</v>
      </c>
      <c r="F3628" s="16">
        <v>20</v>
      </c>
      <c r="G3628" s="24" t="s">
        <v>2219</v>
      </c>
      <c r="I3628" t="s">
        <v>1718</v>
      </c>
      <c r="J3628" t="s">
        <v>1719</v>
      </c>
      <c r="K3628">
        <v>103</v>
      </c>
      <c r="L3628">
        <f>VLOOKUP(K3628,Sheet4!$A$2:$B$73,2,FALSE)</f>
        <v>875</v>
      </c>
      <c r="M3628" t="s">
        <v>2040</v>
      </c>
      <c r="N3628">
        <f t="shared" si="80"/>
        <v>300</v>
      </c>
      <c r="O3628" t="s">
        <v>85</v>
      </c>
      <c r="P3628" t="s">
        <v>2067</v>
      </c>
      <c r="Q3628" t="s">
        <v>80</v>
      </c>
      <c r="R3628">
        <v>220</v>
      </c>
      <c r="S3628" t="s">
        <v>79</v>
      </c>
      <c r="T3628" t="s">
        <v>2051</v>
      </c>
      <c r="U3628" t="s">
        <v>82</v>
      </c>
      <c r="V3628" t="s">
        <v>2050</v>
      </c>
    </row>
    <row r="3629" spans="1:22" ht="16.5" thickBot="1" x14ac:dyDescent="0.3">
      <c r="A3629" s="15">
        <v>67444</v>
      </c>
      <c r="B3629" s="16" t="s">
        <v>1705</v>
      </c>
      <c r="C3629" s="16" t="s">
        <v>2513</v>
      </c>
      <c r="D3629" s="16">
        <v>185</v>
      </c>
      <c r="E3629" s="16">
        <v>70</v>
      </c>
      <c r="F3629" s="16">
        <v>14</v>
      </c>
      <c r="G3629" s="24" t="s">
        <v>2514</v>
      </c>
      <c r="I3629" t="s">
        <v>1718</v>
      </c>
      <c r="J3629" t="s">
        <v>1719</v>
      </c>
      <c r="K3629">
        <v>87</v>
      </c>
      <c r="L3629">
        <f>VLOOKUP(K3629,Sheet4!$A$2:$B$73,2,FALSE)</f>
        <v>545</v>
      </c>
      <c r="M3629" t="s">
        <v>78</v>
      </c>
      <c r="N3629">
        <f t="shared" si="80"/>
        <v>180</v>
      </c>
      <c r="O3629" t="s">
        <v>2052</v>
      </c>
      <c r="P3629" t="s">
        <v>80</v>
      </c>
      <c r="Q3629" t="s">
        <v>80</v>
      </c>
      <c r="R3629">
        <v>740</v>
      </c>
      <c r="S3629" t="s">
        <v>79</v>
      </c>
      <c r="T3629" t="s">
        <v>82</v>
      </c>
      <c r="U3629" t="s">
        <v>82</v>
      </c>
      <c r="V3629" t="s">
        <v>2050</v>
      </c>
    </row>
    <row r="3630" spans="1:22" ht="16.5" thickBot="1" x14ac:dyDescent="0.3">
      <c r="A3630" s="15">
        <v>78156</v>
      </c>
      <c r="B3630" s="16" t="s">
        <v>1705</v>
      </c>
      <c r="C3630" s="16" t="s">
        <v>2553</v>
      </c>
      <c r="D3630" s="16">
        <v>245</v>
      </c>
      <c r="E3630" s="16">
        <v>40</v>
      </c>
      <c r="F3630" s="16">
        <v>18</v>
      </c>
      <c r="G3630" s="24" t="s">
        <v>2554</v>
      </c>
      <c r="I3630" t="s">
        <v>1718</v>
      </c>
      <c r="J3630" t="s">
        <v>1996</v>
      </c>
      <c r="K3630">
        <v>93</v>
      </c>
      <c r="L3630">
        <f>VLOOKUP(K3630,Sheet4!$A$2:$B$73,2,FALSE)</f>
        <v>650</v>
      </c>
      <c r="M3630" t="s">
        <v>2040</v>
      </c>
      <c r="N3630">
        <f t="shared" si="80"/>
        <v>300</v>
      </c>
      <c r="O3630" t="s">
        <v>2052</v>
      </c>
      <c r="P3630" t="s">
        <v>2067</v>
      </c>
      <c r="Q3630" t="s">
        <v>80</v>
      </c>
      <c r="R3630">
        <v>220</v>
      </c>
      <c r="S3630" t="s">
        <v>79</v>
      </c>
      <c r="T3630" t="s">
        <v>82</v>
      </c>
      <c r="U3630" t="s">
        <v>2051</v>
      </c>
      <c r="V3630" t="s">
        <v>2050</v>
      </c>
    </row>
    <row r="3631" spans="1:22" ht="16.5" thickBot="1" x14ac:dyDescent="0.3">
      <c r="A3631" s="15">
        <v>80571</v>
      </c>
      <c r="B3631" s="16" t="s">
        <v>1711</v>
      </c>
      <c r="C3631" s="16" t="s">
        <v>2598</v>
      </c>
      <c r="D3631" s="16">
        <v>205</v>
      </c>
      <c r="E3631" s="16">
        <v>60</v>
      </c>
      <c r="F3631" s="16">
        <v>15</v>
      </c>
      <c r="G3631" s="24" t="s">
        <v>2599</v>
      </c>
      <c r="I3631" t="s">
        <v>1718</v>
      </c>
      <c r="J3631" t="s">
        <v>1720</v>
      </c>
      <c r="K3631">
        <v>90</v>
      </c>
      <c r="L3631">
        <f>VLOOKUP(K3631,Sheet4!$A$2:$B$73,2,FALSE)</f>
        <v>600</v>
      </c>
      <c r="M3631" t="s">
        <v>2045</v>
      </c>
      <c r="N3631">
        <f t="shared" si="80"/>
        <v>190</v>
      </c>
      <c r="O3631" t="s">
        <v>2052</v>
      </c>
      <c r="P3631" t="s">
        <v>80</v>
      </c>
      <c r="Q3631" t="s">
        <v>81</v>
      </c>
      <c r="R3631">
        <v>660</v>
      </c>
      <c r="S3631" t="s">
        <v>79</v>
      </c>
      <c r="T3631" t="s">
        <v>82</v>
      </c>
      <c r="U3631" t="s">
        <v>82</v>
      </c>
      <c r="V3631" t="s">
        <v>2050</v>
      </c>
    </row>
    <row r="3632" spans="1:22" ht="16.5" thickBot="1" x14ac:dyDescent="0.3">
      <c r="A3632" s="15">
        <v>84488</v>
      </c>
      <c r="B3632" s="16" t="s">
        <v>1706</v>
      </c>
      <c r="C3632" s="16" t="s">
        <v>2448</v>
      </c>
      <c r="D3632" s="16">
        <v>245</v>
      </c>
      <c r="E3632" s="16">
        <v>75</v>
      </c>
      <c r="F3632" s="16">
        <v>16</v>
      </c>
      <c r="G3632" s="24" t="s">
        <v>2404</v>
      </c>
      <c r="H3632" s="9" t="s">
        <v>2409</v>
      </c>
      <c r="I3632" t="s">
        <v>77</v>
      </c>
      <c r="J3632" t="s">
        <v>1719</v>
      </c>
      <c r="K3632">
        <v>120</v>
      </c>
      <c r="L3632">
        <f>VLOOKUP(K3632,Sheet4!$A$2:$B$73,2,FALSE)</f>
        <v>1400</v>
      </c>
      <c r="M3632" t="s">
        <v>78</v>
      </c>
      <c r="N3632">
        <f t="shared" si="80"/>
        <v>180</v>
      </c>
      <c r="O3632" t="s">
        <v>2053</v>
      </c>
      <c r="P3632" t="s">
        <v>2081</v>
      </c>
      <c r="Q3632" t="s">
        <v>2081</v>
      </c>
      <c r="R3632" t="s">
        <v>2081</v>
      </c>
      <c r="S3632" t="s">
        <v>2638</v>
      </c>
      <c r="T3632" t="s">
        <v>82</v>
      </c>
      <c r="U3632" t="s">
        <v>82</v>
      </c>
      <c r="V3632">
        <v>10</v>
      </c>
    </row>
    <row r="3633" spans="1:22" ht="16.5" thickBot="1" x14ac:dyDescent="0.3">
      <c r="A3633" s="15"/>
      <c r="G3633" s="24"/>
      <c r="H3633" s="9" t="s">
        <v>2410</v>
      </c>
    </row>
    <row r="3634" spans="1:22" ht="16.5" thickBot="1" x14ac:dyDescent="0.3">
      <c r="A3634" s="15"/>
      <c r="G3634" s="24"/>
      <c r="H3634" s="9" t="s">
        <v>2411</v>
      </c>
    </row>
    <row r="3635" spans="1:22" ht="16.5" thickBot="1" x14ac:dyDescent="0.3">
      <c r="A3635" s="15">
        <v>89116</v>
      </c>
      <c r="B3635" s="16" t="s">
        <v>1711</v>
      </c>
      <c r="C3635" s="16" t="s">
        <v>2598</v>
      </c>
      <c r="D3635" s="16">
        <v>215</v>
      </c>
      <c r="E3635" s="16">
        <v>60</v>
      </c>
      <c r="F3635" s="16">
        <v>16</v>
      </c>
      <c r="G3635" s="24" t="s">
        <v>2599</v>
      </c>
      <c r="I3635" t="s">
        <v>1718</v>
      </c>
      <c r="J3635" t="s">
        <v>1720</v>
      </c>
      <c r="K3635">
        <v>95</v>
      </c>
      <c r="L3635">
        <f>VLOOKUP(K3635,Sheet4!$A$2:$B$73,2,FALSE)</f>
        <v>690</v>
      </c>
      <c r="M3635" t="s">
        <v>2041</v>
      </c>
      <c r="N3635">
        <f t="shared" si="80"/>
        <v>210</v>
      </c>
      <c r="O3635" t="s">
        <v>2052</v>
      </c>
      <c r="P3635" t="s">
        <v>80</v>
      </c>
      <c r="Q3635" t="s">
        <v>81</v>
      </c>
      <c r="R3635">
        <v>660</v>
      </c>
      <c r="S3635" t="s">
        <v>79</v>
      </c>
      <c r="T3635" t="s">
        <v>82</v>
      </c>
      <c r="U3635" t="s">
        <v>82</v>
      </c>
      <c r="V3635" t="s">
        <v>2050</v>
      </c>
    </row>
    <row r="3636" spans="1:22" ht="16.5" thickBot="1" x14ac:dyDescent="0.3">
      <c r="A3636" s="15" t="s">
        <v>680</v>
      </c>
      <c r="B3636" s="16" t="s">
        <v>75</v>
      </c>
      <c r="C3636" s="16" t="s">
        <v>1991</v>
      </c>
      <c r="D3636" s="16">
        <v>225</v>
      </c>
      <c r="E3636" s="16">
        <v>70</v>
      </c>
      <c r="F3636" s="16">
        <v>16</v>
      </c>
      <c r="G3636" s="24" t="s">
        <v>2284</v>
      </c>
      <c r="H3636" s="9" t="s">
        <v>2058</v>
      </c>
      <c r="I3636" t="s">
        <v>77</v>
      </c>
      <c r="J3636" t="s">
        <v>1720</v>
      </c>
      <c r="K3636" t="s">
        <v>2038</v>
      </c>
      <c r="L3636" t="s">
        <v>2102</v>
      </c>
      <c r="M3636" t="s">
        <v>78</v>
      </c>
      <c r="N3636">
        <f t="shared" si="80"/>
        <v>180</v>
      </c>
      <c r="O3636" t="s">
        <v>2055</v>
      </c>
      <c r="P3636" t="s">
        <v>2081</v>
      </c>
      <c r="Q3636" t="s">
        <v>2081</v>
      </c>
      <c r="R3636" t="s">
        <v>2081</v>
      </c>
      <c r="S3636" t="s">
        <v>79</v>
      </c>
      <c r="T3636" t="s">
        <v>82</v>
      </c>
      <c r="U3636" t="s">
        <v>82</v>
      </c>
      <c r="V3636">
        <v>8</v>
      </c>
    </row>
    <row r="3637" spans="1:22" ht="16.5" thickBot="1" x14ac:dyDescent="0.3">
      <c r="A3637" s="15" t="s">
        <v>937</v>
      </c>
      <c r="B3637" s="16" t="s">
        <v>75</v>
      </c>
      <c r="C3637" s="16" t="s">
        <v>2278</v>
      </c>
      <c r="D3637" s="16">
        <v>215</v>
      </c>
      <c r="E3637" s="16">
        <v>55</v>
      </c>
      <c r="F3637" s="16">
        <v>16</v>
      </c>
      <c r="G3637" s="24" t="s">
        <v>2275</v>
      </c>
      <c r="I3637" t="s">
        <v>1718</v>
      </c>
      <c r="J3637" t="s">
        <v>1719</v>
      </c>
      <c r="K3637">
        <v>93</v>
      </c>
      <c r="L3637">
        <f>VLOOKUP(K3637,Sheet4!$A$2:$B$73,2,FALSE)</f>
        <v>650</v>
      </c>
      <c r="M3637" t="s">
        <v>2041</v>
      </c>
      <c r="N3637">
        <f t="shared" si="80"/>
        <v>210</v>
      </c>
      <c r="O3637" t="s">
        <v>2052</v>
      </c>
      <c r="P3637" t="s">
        <v>80</v>
      </c>
      <c r="Q3637" t="s">
        <v>80</v>
      </c>
      <c r="R3637">
        <v>340</v>
      </c>
      <c r="S3637" t="s">
        <v>79</v>
      </c>
      <c r="T3637" t="s">
        <v>82</v>
      </c>
      <c r="U3637" t="s">
        <v>82</v>
      </c>
      <c r="V3637" t="s">
        <v>2050</v>
      </c>
    </row>
    <row r="3638" spans="1:22" ht="16.5" thickBot="1" x14ac:dyDescent="0.3">
      <c r="A3638" s="15" t="s">
        <v>259</v>
      </c>
      <c r="B3638" s="16" t="s">
        <v>75</v>
      </c>
      <c r="C3638" s="16" t="s">
        <v>1779</v>
      </c>
      <c r="D3638" s="16">
        <v>195</v>
      </c>
      <c r="E3638" s="16">
        <v>90</v>
      </c>
      <c r="F3638" s="16">
        <v>14</v>
      </c>
      <c r="G3638" s="24" t="s">
        <v>2299</v>
      </c>
      <c r="I3638" t="s">
        <v>77</v>
      </c>
      <c r="J3638" t="s">
        <v>84</v>
      </c>
      <c r="K3638" t="s">
        <v>2003</v>
      </c>
      <c r="L3638" t="s">
        <v>2106</v>
      </c>
      <c r="M3638" t="s">
        <v>2039</v>
      </c>
      <c r="N3638">
        <f t="shared" si="80"/>
        <v>160</v>
      </c>
      <c r="O3638" t="s">
        <v>2055</v>
      </c>
      <c r="P3638" t="s">
        <v>2081</v>
      </c>
      <c r="Q3638" t="s">
        <v>2081</v>
      </c>
      <c r="R3638" t="s">
        <v>2081</v>
      </c>
      <c r="S3638" t="s">
        <v>79</v>
      </c>
      <c r="T3638" t="s">
        <v>82</v>
      </c>
      <c r="U3638" t="s">
        <v>82</v>
      </c>
      <c r="V3638">
        <v>8</v>
      </c>
    </row>
    <row r="3639" spans="1:22" ht="16.5" thickBot="1" x14ac:dyDescent="0.3">
      <c r="A3639" s="15" t="s">
        <v>1666</v>
      </c>
      <c r="B3639" s="16" t="s">
        <v>75</v>
      </c>
      <c r="C3639" s="16" t="s">
        <v>2279</v>
      </c>
      <c r="D3639" s="16">
        <v>225</v>
      </c>
      <c r="E3639" s="16">
        <v>55</v>
      </c>
      <c r="F3639" s="16">
        <v>17</v>
      </c>
      <c r="G3639" s="24" t="s">
        <v>2276</v>
      </c>
      <c r="I3639" t="s">
        <v>1718</v>
      </c>
      <c r="J3639" t="s">
        <v>1995</v>
      </c>
      <c r="K3639">
        <v>101</v>
      </c>
      <c r="L3639">
        <f>VLOOKUP(K3639,Sheet4!$A$2:$B$73,2,FALSE)</f>
        <v>825</v>
      </c>
      <c r="M3639" t="s">
        <v>2043</v>
      </c>
      <c r="N3639">
        <f t="shared" si="80"/>
        <v>270</v>
      </c>
      <c r="O3639" t="s">
        <v>85</v>
      </c>
      <c r="P3639" t="s">
        <v>80</v>
      </c>
      <c r="Q3639" t="s">
        <v>80</v>
      </c>
      <c r="R3639">
        <v>340</v>
      </c>
      <c r="S3639" t="s">
        <v>79</v>
      </c>
      <c r="T3639" t="s">
        <v>82</v>
      </c>
      <c r="U3639" t="s">
        <v>82</v>
      </c>
      <c r="V3639" t="s">
        <v>2050</v>
      </c>
    </row>
    <row r="3640" spans="1:22" ht="16.5" thickBot="1" x14ac:dyDescent="0.3">
      <c r="A3640" s="15" t="s">
        <v>511</v>
      </c>
      <c r="B3640" s="16" t="s">
        <v>75</v>
      </c>
      <c r="C3640" s="16" t="s">
        <v>76</v>
      </c>
      <c r="D3640" s="16">
        <v>235</v>
      </c>
      <c r="E3640" s="16">
        <v>70</v>
      </c>
      <c r="F3640" s="16">
        <v>16</v>
      </c>
      <c r="G3640" s="24" t="s">
        <v>2296</v>
      </c>
      <c r="I3640" t="s">
        <v>77</v>
      </c>
      <c r="J3640" t="s">
        <v>84</v>
      </c>
      <c r="K3640">
        <v>109</v>
      </c>
      <c r="L3640">
        <f>VLOOKUP(K3640,Sheet4!$A$2:$B$73,2,FALSE)</f>
        <v>1030</v>
      </c>
      <c r="M3640" t="s">
        <v>78</v>
      </c>
      <c r="N3640">
        <f t="shared" si="80"/>
        <v>180</v>
      </c>
      <c r="O3640" t="s">
        <v>85</v>
      </c>
      <c r="P3640" t="s">
        <v>80</v>
      </c>
      <c r="Q3640" t="s">
        <v>81</v>
      </c>
      <c r="R3640">
        <v>360</v>
      </c>
      <c r="S3640" t="s">
        <v>2639</v>
      </c>
      <c r="T3640" t="s">
        <v>82</v>
      </c>
      <c r="U3640" t="s">
        <v>82</v>
      </c>
      <c r="V3640" t="s">
        <v>2050</v>
      </c>
    </row>
    <row r="3641" spans="1:22" ht="16.5" thickBot="1" x14ac:dyDescent="0.3">
      <c r="A3641" s="15" t="s">
        <v>1668</v>
      </c>
      <c r="B3641" s="16" t="s">
        <v>1717</v>
      </c>
      <c r="C3641" s="16" t="s">
        <v>1992</v>
      </c>
      <c r="D3641" s="16">
        <v>275</v>
      </c>
      <c r="E3641" s="16">
        <v>55</v>
      </c>
      <c r="F3641" s="16">
        <v>20</v>
      </c>
      <c r="G3641" s="24" t="s">
        <v>2394</v>
      </c>
      <c r="I3641" t="s">
        <v>77</v>
      </c>
      <c r="J3641" t="s">
        <v>1719</v>
      </c>
      <c r="K3641">
        <v>117</v>
      </c>
      <c r="L3641">
        <f>VLOOKUP(K3641,Sheet4!$A$2:$B$73,2,FALSE)</f>
        <v>1285</v>
      </c>
      <c r="M3641" t="s">
        <v>2041</v>
      </c>
      <c r="N3641">
        <f t="shared" si="80"/>
        <v>210</v>
      </c>
      <c r="O3641" t="s">
        <v>2052</v>
      </c>
      <c r="P3641" t="s">
        <v>80</v>
      </c>
      <c r="Q3641" t="s">
        <v>81</v>
      </c>
      <c r="R3641">
        <v>600</v>
      </c>
      <c r="S3641" t="s">
        <v>79</v>
      </c>
      <c r="T3641" t="s">
        <v>82</v>
      </c>
      <c r="U3641" t="s">
        <v>82</v>
      </c>
      <c r="V3641" t="s">
        <v>2050</v>
      </c>
    </row>
    <row r="3642" spans="1:22" ht="16.5" thickBot="1" x14ac:dyDescent="0.3">
      <c r="A3642" s="15">
        <v>31444</v>
      </c>
      <c r="B3642" s="16" t="s">
        <v>1705</v>
      </c>
      <c r="C3642" s="16" t="s">
        <v>2511</v>
      </c>
      <c r="D3642" s="16">
        <v>185</v>
      </c>
      <c r="E3642" s="16">
        <v>55</v>
      </c>
      <c r="F3642" s="16">
        <v>15</v>
      </c>
      <c r="G3642" s="24" t="s">
        <v>2512</v>
      </c>
      <c r="I3642" t="s">
        <v>1718</v>
      </c>
      <c r="J3642" t="s">
        <v>1719</v>
      </c>
      <c r="K3642">
        <v>86</v>
      </c>
      <c r="L3642">
        <f>VLOOKUP(K3642,Sheet4!$A$2:$B$73,2,FALSE)</f>
        <v>530</v>
      </c>
      <c r="M3642" t="s">
        <v>2042</v>
      </c>
      <c r="N3642">
        <f t="shared" si="80"/>
        <v>240</v>
      </c>
      <c r="O3642" t="s">
        <v>85</v>
      </c>
      <c r="P3642" t="s">
        <v>80</v>
      </c>
      <c r="Q3642" t="s">
        <v>80</v>
      </c>
      <c r="R3642">
        <v>420</v>
      </c>
      <c r="S3642" t="s">
        <v>79</v>
      </c>
      <c r="T3642" t="s">
        <v>82</v>
      </c>
      <c r="U3642" t="s">
        <v>82</v>
      </c>
      <c r="V3642" t="s">
        <v>2050</v>
      </c>
    </row>
    <row r="3643" spans="1:22" ht="16.5" thickBot="1" x14ac:dyDescent="0.3">
      <c r="A3643" s="15">
        <v>34424</v>
      </c>
      <c r="B3643" s="16" t="s">
        <v>1706</v>
      </c>
      <c r="C3643" s="16" t="s">
        <v>2459</v>
      </c>
      <c r="D3643" s="16">
        <v>305</v>
      </c>
      <c r="E3643" s="16">
        <v>65</v>
      </c>
      <c r="F3643" s="16">
        <v>17</v>
      </c>
      <c r="G3643" s="24" t="s">
        <v>2433</v>
      </c>
      <c r="H3643" s="9" t="s">
        <v>2626</v>
      </c>
      <c r="I3643" t="s">
        <v>77</v>
      </c>
      <c r="J3643" t="s">
        <v>84</v>
      </c>
      <c r="K3643" t="s">
        <v>1999</v>
      </c>
      <c r="L3643" t="s">
        <v>2089</v>
      </c>
      <c r="M3643" t="s">
        <v>2039</v>
      </c>
      <c r="N3643">
        <f t="shared" si="80"/>
        <v>160</v>
      </c>
      <c r="O3643" t="s">
        <v>2053</v>
      </c>
      <c r="P3643" t="s">
        <v>2081</v>
      </c>
      <c r="Q3643" t="s">
        <v>2081</v>
      </c>
      <c r="R3643" t="s">
        <v>2081</v>
      </c>
      <c r="S3643" t="s">
        <v>2638</v>
      </c>
      <c r="T3643" t="s">
        <v>82</v>
      </c>
      <c r="U3643" t="s">
        <v>82</v>
      </c>
      <c r="V3643">
        <v>10</v>
      </c>
    </row>
    <row r="3644" spans="1:22" ht="16.5" thickBot="1" x14ac:dyDescent="0.3">
      <c r="A3644" s="15"/>
      <c r="G3644" s="24"/>
      <c r="H3644" s="9" t="s">
        <v>2627</v>
      </c>
    </row>
    <row r="3645" spans="1:22" ht="16.5" thickBot="1" x14ac:dyDescent="0.3">
      <c r="A3645" s="15"/>
      <c r="G3645" s="24"/>
      <c r="H3645" s="9" t="s">
        <v>2628</v>
      </c>
    </row>
    <row r="3646" spans="1:22" ht="16.5" thickBot="1" x14ac:dyDescent="0.3">
      <c r="A3646" s="15">
        <v>37881</v>
      </c>
      <c r="B3646" s="16" t="s">
        <v>1706</v>
      </c>
      <c r="C3646" s="16" t="s">
        <v>2450</v>
      </c>
      <c r="D3646" s="16">
        <v>12.5</v>
      </c>
      <c r="E3646" s="16">
        <v>90</v>
      </c>
      <c r="F3646" s="16">
        <v>15</v>
      </c>
      <c r="G3646" s="24" t="s">
        <v>2406</v>
      </c>
      <c r="H3646" s="9" t="s">
        <v>2412</v>
      </c>
      <c r="I3646" t="s">
        <v>77</v>
      </c>
      <c r="J3646" t="s">
        <v>84</v>
      </c>
      <c r="K3646">
        <v>108</v>
      </c>
      <c r="L3646">
        <f>VLOOKUP(K3646,Sheet4!$A$2:$B$73,2,FALSE)</f>
        <v>1000</v>
      </c>
      <c r="M3646" t="s">
        <v>2044</v>
      </c>
      <c r="N3646">
        <f t="shared" si="80"/>
        <v>170</v>
      </c>
      <c r="O3646" t="s">
        <v>2054</v>
      </c>
      <c r="P3646" t="s">
        <v>2081</v>
      </c>
      <c r="Q3646" t="s">
        <v>2081</v>
      </c>
      <c r="R3646" t="s">
        <v>2081</v>
      </c>
      <c r="S3646" t="s">
        <v>79</v>
      </c>
      <c r="T3646" t="s">
        <v>82</v>
      </c>
      <c r="U3646" t="s">
        <v>82</v>
      </c>
      <c r="V3646">
        <v>6</v>
      </c>
    </row>
    <row r="3647" spans="1:22" ht="16.5" thickBot="1" x14ac:dyDescent="0.3">
      <c r="A3647" s="15"/>
      <c r="G3647" s="24"/>
      <c r="H3647" s="9" t="s">
        <v>2413</v>
      </c>
    </row>
    <row r="3648" spans="1:22" ht="16.5" thickBot="1" x14ac:dyDescent="0.3">
      <c r="A3648" s="15"/>
      <c r="G3648" s="24"/>
      <c r="H3648" s="9" t="s">
        <v>2414</v>
      </c>
    </row>
    <row r="3649" spans="1:22" ht="16.5" thickBot="1" x14ac:dyDescent="0.3">
      <c r="A3649" s="15">
        <v>45737</v>
      </c>
      <c r="B3649" s="16" t="s">
        <v>1705</v>
      </c>
      <c r="C3649" s="16" t="s">
        <v>2564</v>
      </c>
      <c r="D3649" s="16">
        <v>245</v>
      </c>
      <c r="E3649" s="16">
        <v>40</v>
      </c>
      <c r="F3649" s="16">
        <v>17</v>
      </c>
      <c r="G3649" s="24" t="s">
        <v>2563</v>
      </c>
      <c r="I3649" t="s">
        <v>1718</v>
      </c>
      <c r="J3649" t="s">
        <v>1996</v>
      </c>
      <c r="K3649">
        <v>95</v>
      </c>
      <c r="L3649">
        <f>VLOOKUP(K3649,Sheet4!$A$2:$B$73,2,FALSE)</f>
        <v>690</v>
      </c>
      <c r="M3649" t="s">
        <v>2040</v>
      </c>
      <c r="N3649">
        <f t="shared" si="80"/>
        <v>300</v>
      </c>
      <c r="O3649" t="s">
        <v>85</v>
      </c>
      <c r="P3649" t="s">
        <v>2067</v>
      </c>
      <c r="Q3649" t="s">
        <v>80</v>
      </c>
      <c r="R3649">
        <v>300</v>
      </c>
      <c r="S3649" t="s">
        <v>79</v>
      </c>
      <c r="T3649" t="s">
        <v>82</v>
      </c>
      <c r="U3649" t="s">
        <v>82</v>
      </c>
      <c r="V3649" t="s">
        <v>2050</v>
      </c>
    </row>
    <row r="3650" spans="1:22" ht="16.5" thickBot="1" x14ac:dyDescent="0.3">
      <c r="A3650" s="15" t="s">
        <v>1669</v>
      </c>
      <c r="B3650" s="16" t="s">
        <v>1710</v>
      </c>
      <c r="C3650" s="16" t="s">
        <v>2606</v>
      </c>
      <c r="D3650" s="16">
        <v>205</v>
      </c>
      <c r="E3650" s="16">
        <v>75</v>
      </c>
      <c r="F3650" s="16">
        <v>15</v>
      </c>
      <c r="G3650" s="24" t="s">
        <v>2602</v>
      </c>
      <c r="I3650" t="s">
        <v>1718</v>
      </c>
      <c r="J3650" t="s">
        <v>1719</v>
      </c>
      <c r="K3650">
        <v>97</v>
      </c>
      <c r="L3650">
        <f>VLOOKUP(K3650,Sheet4!$A$2:$B$73,2,FALSE)</f>
        <v>730</v>
      </c>
      <c r="M3650" t="s">
        <v>2045</v>
      </c>
      <c r="N3650">
        <f t="shared" ref="N3650:N3665" si="81">IF(M3650="L",120,IF(M3650="M", 130, IF(M3650="N",140, IF(M3650="P",150,IF(M3650="Q",160,IF(M3650="R",170,IF(M3650="S",180,IF(M3650="T",190,IF(M3650="H",210, IF(M3650="V",240,IF(M3650="W",270,IF(M3650="Y",300,"error"))))))))))))</f>
        <v>190</v>
      </c>
      <c r="O3650" t="s">
        <v>2052</v>
      </c>
      <c r="P3650" t="s">
        <v>80</v>
      </c>
      <c r="Q3650" t="s">
        <v>81</v>
      </c>
      <c r="R3650">
        <v>620</v>
      </c>
      <c r="S3650" t="s">
        <v>79</v>
      </c>
      <c r="T3650" t="s">
        <v>82</v>
      </c>
      <c r="U3650" t="s">
        <v>82</v>
      </c>
      <c r="V3650" t="s">
        <v>2050</v>
      </c>
    </row>
    <row r="3651" spans="1:22" ht="16.5" thickBot="1" x14ac:dyDescent="0.3">
      <c r="A3651" s="15" t="s">
        <v>1670</v>
      </c>
      <c r="B3651" s="16" t="s">
        <v>1697</v>
      </c>
      <c r="C3651" s="16" t="s">
        <v>1978</v>
      </c>
      <c r="D3651" s="16">
        <v>195</v>
      </c>
      <c r="E3651" s="16">
        <v>60</v>
      </c>
      <c r="F3651" s="16">
        <v>15</v>
      </c>
      <c r="G3651" s="18" t="s">
        <v>2179</v>
      </c>
      <c r="H3651" s="9" t="s">
        <v>2822</v>
      </c>
      <c r="I3651" t="s">
        <v>1718</v>
      </c>
      <c r="J3651" t="s">
        <v>1720</v>
      </c>
      <c r="K3651">
        <v>88</v>
      </c>
      <c r="L3651">
        <f>VLOOKUP(K3651,Sheet4!$A$2:$B$73,2,FALSE)</f>
        <v>560</v>
      </c>
      <c r="M3651" t="s">
        <v>2041</v>
      </c>
      <c r="N3651">
        <f t="shared" si="81"/>
        <v>210</v>
      </c>
      <c r="O3651" t="s">
        <v>2052</v>
      </c>
      <c r="P3651" t="s">
        <v>80</v>
      </c>
      <c r="Q3651" t="s">
        <v>80</v>
      </c>
      <c r="R3651">
        <v>560</v>
      </c>
      <c r="S3651" t="s">
        <v>79</v>
      </c>
      <c r="T3651" t="s">
        <v>82</v>
      </c>
      <c r="U3651" t="s">
        <v>82</v>
      </c>
      <c r="V3651" t="s">
        <v>2050</v>
      </c>
    </row>
    <row r="3652" spans="1:22" ht="16.5" thickBot="1" x14ac:dyDescent="0.3">
      <c r="A3652" s="15"/>
      <c r="H3652" s="9" t="s">
        <v>2823</v>
      </c>
    </row>
    <row r="3653" spans="1:22" ht="16.5" thickBot="1" x14ac:dyDescent="0.3">
      <c r="A3653" s="15"/>
      <c r="H3653" s="9" t="s">
        <v>2824</v>
      </c>
    </row>
    <row r="3654" spans="1:22" ht="16.5" thickBot="1" x14ac:dyDescent="0.3">
      <c r="A3654" s="15" t="s">
        <v>1671</v>
      </c>
      <c r="B3654" s="16" t="s">
        <v>1697</v>
      </c>
      <c r="C3654" s="16" t="s">
        <v>1927</v>
      </c>
      <c r="D3654" s="16">
        <v>215</v>
      </c>
      <c r="E3654" s="16">
        <v>60</v>
      </c>
      <c r="F3654" s="16">
        <v>16</v>
      </c>
      <c r="G3654" s="18" t="s">
        <v>2178</v>
      </c>
      <c r="H3654" s="9" t="s">
        <v>2819</v>
      </c>
      <c r="I3654" t="s">
        <v>1718</v>
      </c>
      <c r="J3654" t="s">
        <v>1720</v>
      </c>
      <c r="K3654">
        <v>95</v>
      </c>
      <c r="L3654">
        <f>VLOOKUP(K3654,Sheet4!$A$2:$B$73,2,FALSE)</f>
        <v>690</v>
      </c>
      <c r="M3654" t="s">
        <v>2045</v>
      </c>
      <c r="N3654">
        <f t="shared" si="81"/>
        <v>190</v>
      </c>
      <c r="O3654" t="s">
        <v>2052</v>
      </c>
      <c r="P3654" t="s">
        <v>80</v>
      </c>
      <c r="Q3654" t="s">
        <v>81</v>
      </c>
      <c r="R3654">
        <v>540</v>
      </c>
      <c r="S3654" t="s">
        <v>79</v>
      </c>
      <c r="T3654" t="s">
        <v>82</v>
      </c>
      <c r="U3654" t="s">
        <v>82</v>
      </c>
      <c r="V3654" t="s">
        <v>2050</v>
      </c>
    </row>
    <row r="3655" spans="1:22" ht="16.5" thickBot="1" x14ac:dyDescent="0.3">
      <c r="A3655" s="15"/>
      <c r="H3655" s="9" t="s">
        <v>2820</v>
      </c>
    </row>
    <row r="3656" spans="1:22" ht="16.5" thickBot="1" x14ac:dyDescent="0.3">
      <c r="A3656" s="15"/>
      <c r="H3656" s="9" t="s">
        <v>2821</v>
      </c>
    </row>
    <row r="3657" spans="1:22" ht="16.5" thickBot="1" x14ac:dyDescent="0.3">
      <c r="A3657" s="15" t="s">
        <v>1672</v>
      </c>
      <c r="B3657" s="16" t="s">
        <v>1709</v>
      </c>
      <c r="C3657" s="16" t="s">
        <v>2492</v>
      </c>
      <c r="D3657" s="16">
        <v>275</v>
      </c>
      <c r="E3657" s="16">
        <v>45</v>
      </c>
      <c r="F3657" s="16">
        <v>20</v>
      </c>
      <c r="G3657" s="18" t="s">
        <v>2487</v>
      </c>
      <c r="I3657" t="s">
        <v>77</v>
      </c>
      <c r="J3657" t="s">
        <v>1719</v>
      </c>
      <c r="K3657">
        <v>110</v>
      </c>
      <c r="L3657">
        <f>VLOOKUP(K3657,Sheet4!$A$2:$B$73,2,FALSE)</f>
        <v>1060</v>
      </c>
      <c r="M3657" t="s">
        <v>2042</v>
      </c>
      <c r="N3657">
        <f t="shared" si="81"/>
        <v>240</v>
      </c>
      <c r="O3657" t="s">
        <v>85</v>
      </c>
      <c r="P3657" t="s">
        <v>80</v>
      </c>
      <c r="Q3657" t="s">
        <v>80</v>
      </c>
      <c r="R3657">
        <v>420</v>
      </c>
      <c r="S3657" t="s">
        <v>79</v>
      </c>
      <c r="T3657" t="s">
        <v>82</v>
      </c>
      <c r="U3657" t="s">
        <v>82</v>
      </c>
      <c r="V3657" t="s">
        <v>2050</v>
      </c>
    </row>
    <row r="3658" spans="1:22" ht="16.5" thickBot="1" x14ac:dyDescent="0.3">
      <c r="A3658" s="15" t="s">
        <v>1673</v>
      </c>
      <c r="B3658" s="16" t="s">
        <v>1700</v>
      </c>
      <c r="C3658" s="16" t="s">
        <v>1993</v>
      </c>
      <c r="D3658" s="16">
        <v>295</v>
      </c>
      <c r="E3658" s="16">
        <v>30</v>
      </c>
      <c r="F3658" s="16">
        <v>20</v>
      </c>
      <c r="G3658" s="18" t="s">
        <v>2219</v>
      </c>
      <c r="I3658" t="s">
        <v>1718</v>
      </c>
      <c r="J3658" t="s">
        <v>1719</v>
      </c>
      <c r="K3658">
        <v>101</v>
      </c>
      <c r="L3658">
        <f>VLOOKUP(K3658,Sheet4!$A$2:$B$73,2,FALSE)</f>
        <v>825</v>
      </c>
      <c r="M3658" t="s">
        <v>2040</v>
      </c>
      <c r="N3658">
        <f t="shared" si="81"/>
        <v>300</v>
      </c>
      <c r="O3658" t="s">
        <v>85</v>
      </c>
      <c r="P3658" t="s">
        <v>2067</v>
      </c>
      <c r="Q3658" t="s">
        <v>80</v>
      </c>
      <c r="R3658">
        <v>220</v>
      </c>
      <c r="S3658" t="s">
        <v>79</v>
      </c>
      <c r="T3658" t="s">
        <v>2051</v>
      </c>
      <c r="U3658" t="s">
        <v>82</v>
      </c>
      <c r="V3658" t="s">
        <v>2050</v>
      </c>
    </row>
    <row r="3659" spans="1:22" ht="16.5" thickBot="1" x14ac:dyDescent="0.3">
      <c r="A3659" s="15" t="s">
        <v>1674</v>
      </c>
      <c r="B3659" s="16" t="s">
        <v>1700</v>
      </c>
      <c r="C3659" s="16" t="s">
        <v>1732</v>
      </c>
      <c r="D3659" s="16">
        <v>275</v>
      </c>
      <c r="E3659" s="16">
        <v>45</v>
      </c>
      <c r="F3659" s="16">
        <v>18</v>
      </c>
      <c r="G3659" s="18" t="s">
        <v>2211</v>
      </c>
      <c r="I3659" t="s">
        <v>1718</v>
      </c>
      <c r="J3659" t="s">
        <v>1720</v>
      </c>
      <c r="K3659">
        <v>103</v>
      </c>
      <c r="L3659">
        <f>VLOOKUP(K3659,Sheet4!$A$2:$B$73,2,FALSE)</f>
        <v>875</v>
      </c>
      <c r="M3659" t="s">
        <v>2043</v>
      </c>
      <c r="N3659">
        <f t="shared" si="81"/>
        <v>270</v>
      </c>
      <c r="O3659" t="s">
        <v>2052</v>
      </c>
      <c r="P3659" t="s">
        <v>2067</v>
      </c>
      <c r="Q3659" t="s">
        <v>80</v>
      </c>
      <c r="R3659">
        <v>260</v>
      </c>
      <c r="S3659" t="s">
        <v>79</v>
      </c>
      <c r="T3659" t="s">
        <v>82</v>
      </c>
      <c r="U3659" t="s">
        <v>2051</v>
      </c>
      <c r="V3659" t="s">
        <v>2050</v>
      </c>
    </row>
    <row r="3660" spans="1:22" ht="16.5" thickBot="1" x14ac:dyDescent="0.3">
      <c r="A3660" s="15"/>
    </row>
    <row r="3661" spans="1:22" ht="16.5" thickBot="1" x14ac:dyDescent="0.3">
      <c r="A3661" s="15"/>
    </row>
    <row r="3662" spans="1:22" ht="16.5" thickBot="1" x14ac:dyDescent="0.3">
      <c r="A3662" s="15">
        <v>37571</v>
      </c>
      <c r="B3662" s="16" t="s">
        <v>1706</v>
      </c>
      <c r="C3662" s="16" t="s">
        <v>2443</v>
      </c>
      <c r="D3662" s="16">
        <v>205</v>
      </c>
      <c r="E3662" s="16">
        <v>55</v>
      </c>
      <c r="F3662" s="16">
        <v>16</v>
      </c>
      <c r="G3662" s="18" t="s">
        <v>2399</v>
      </c>
      <c r="H3662" s="9" t="s">
        <v>2662</v>
      </c>
      <c r="I3662" t="s">
        <v>1718</v>
      </c>
      <c r="J3662" t="s">
        <v>1719</v>
      </c>
      <c r="K3662">
        <v>91</v>
      </c>
      <c r="L3662">
        <f>VLOOKUP(K3662,Sheet4!$A$2:$B$73,2,FALSE)</f>
        <v>615</v>
      </c>
      <c r="M3662" t="s">
        <v>2042</v>
      </c>
      <c r="N3662">
        <f t="shared" si="81"/>
        <v>240</v>
      </c>
      <c r="O3662" t="s">
        <v>2052</v>
      </c>
      <c r="P3662" t="s">
        <v>80</v>
      </c>
      <c r="Q3662" t="s">
        <v>80</v>
      </c>
      <c r="R3662">
        <v>400</v>
      </c>
      <c r="S3662" t="s">
        <v>79</v>
      </c>
      <c r="T3662" t="s">
        <v>82</v>
      </c>
      <c r="U3662" t="s">
        <v>82</v>
      </c>
      <c r="V3662" t="s">
        <v>2050</v>
      </c>
    </row>
    <row r="3663" spans="1:22" ht="16.5" thickBot="1" x14ac:dyDescent="0.3">
      <c r="A3663" s="15"/>
      <c r="H3663" s="9" t="s">
        <v>2663</v>
      </c>
    </row>
    <row r="3664" spans="1:22" ht="16.5" thickBot="1" x14ac:dyDescent="0.3">
      <c r="A3664" s="15"/>
      <c r="H3664" s="9" t="s">
        <v>2664</v>
      </c>
    </row>
    <row r="3665" spans="1:23" ht="16.5" thickBot="1" x14ac:dyDescent="0.3">
      <c r="A3665" s="15" t="s">
        <v>1290</v>
      </c>
      <c r="B3665" s="16" t="s">
        <v>1703</v>
      </c>
      <c r="C3665" s="16" t="s">
        <v>1782</v>
      </c>
      <c r="D3665" s="16">
        <v>245</v>
      </c>
      <c r="E3665" s="16">
        <v>45</v>
      </c>
      <c r="F3665" s="16">
        <v>18</v>
      </c>
      <c r="G3665" s="18" t="s">
        <v>2172</v>
      </c>
      <c r="H3665" s="9" t="s">
        <v>2782</v>
      </c>
      <c r="I3665" t="s">
        <v>1718</v>
      </c>
      <c r="J3665" t="s">
        <v>1719</v>
      </c>
      <c r="K3665">
        <v>100</v>
      </c>
      <c r="L3665">
        <f>VLOOKUP(K3665,Sheet4!$A$2:$B$73,2,FALSE)</f>
        <v>800</v>
      </c>
      <c r="M3665" t="s">
        <v>2040</v>
      </c>
      <c r="N3665">
        <f t="shared" si="81"/>
        <v>300</v>
      </c>
      <c r="O3665" t="s">
        <v>85</v>
      </c>
      <c r="P3665" t="s">
        <v>80</v>
      </c>
      <c r="Q3665" t="s">
        <v>80</v>
      </c>
      <c r="R3665">
        <v>320</v>
      </c>
      <c r="S3665" t="s">
        <v>79</v>
      </c>
      <c r="T3665" t="s">
        <v>2051</v>
      </c>
      <c r="U3665" t="s">
        <v>82</v>
      </c>
      <c r="V3665" t="s">
        <v>2050</v>
      </c>
    </row>
    <row r="3666" spans="1:23" x14ac:dyDescent="0.25">
      <c r="C3666" s="17"/>
      <c r="H3666" s="9" t="s">
        <v>2783</v>
      </c>
    </row>
    <row r="3667" spans="1:23" ht="16.5" thickBot="1" x14ac:dyDescent="0.3">
      <c r="C3667" s="17"/>
      <c r="H3667" s="9" t="s">
        <v>2784</v>
      </c>
    </row>
    <row r="3668" spans="1:23" s="30" customFormat="1" ht="16.5" thickBot="1" x14ac:dyDescent="0.3">
      <c r="A3668" s="30" t="s">
        <v>2960</v>
      </c>
      <c r="B3668" s="30" t="s">
        <v>75</v>
      </c>
      <c r="C3668" s="37" t="s">
        <v>2961</v>
      </c>
      <c r="D3668" s="30">
        <v>175</v>
      </c>
      <c r="E3668" s="30">
        <v>65</v>
      </c>
      <c r="F3668" s="30">
        <v>14</v>
      </c>
      <c r="G3668" s="38" t="s">
        <v>2246</v>
      </c>
      <c r="H3668" s="39" t="s">
        <v>2962</v>
      </c>
      <c r="I3668" s="30" t="s">
        <v>1718</v>
      </c>
      <c r="J3668" s="30" t="s">
        <v>1720</v>
      </c>
      <c r="K3668" s="30">
        <v>86</v>
      </c>
      <c r="L3668" s="30">
        <f>VLOOKUP(K3668,Sheet4!$A$2:$B$73,2,FALSE)</f>
        <v>530</v>
      </c>
      <c r="M3668" s="30" t="s">
        <v>2041</v>
      </c>
      <c r="N3668" s="30">
        <f t="shared" ref="N3668" si="82">IF(M3668="L",120,IF(M3668="M", 130, IF(M3668="N",140, IF(M3668="P",150,IF(M3668="Q",160,IF(M3668="R",170,IF(M3668="S",180,IF(M3668="T",190,IF(M3668="H",210, IF(M3668="V",240,IF(M3668="W",270,IF(M3668="Y",300,"error"))))))))))))</f>
        <v>210</v>
      </c>
      <c r="O3668" s="30" t="s">
        <v>2052</v>
      </c>
      <c r="P3668" s="30" t="s">
        <v>80</v>
      </c>
      <c r="Q3668" s="30" t="s">
        <v>81</v>
      </c>
      <c r="R3668" s="30">
        <v>400</v>
      </c>
      <c r="S3668" s="30" t="s">
        <v>79</v>
      </c>
      <c r="T3668" s="30" t="s">
        <v>82</v>
      </c>
      <c r="U3668" s="30" t="s">
        <v>82</v>
      </c>
      <c r="V3668" s="30" t="s">
        <v>2050</v>
      </c>
      <c r="W3668" s="30" t="s">
        <v>86</v>
      </c>
    </row>
    <row r="3669" spans="1:23" ht="16.5" thickBot="1" x14ac:dyDescent="0.3">
      <c r="H3669" s="33" t="s">
        <v>2963</v>
      </c>
    </row>
    <row r="3670" spans="1:23" ht="16.5" thickBot="1" x14ac:dyDescent="0.3">
      <c r="H3670" s="33" t="s">
        <v>2964</v>
      </c>
    </row>
    <row r="3671" spans="1:23" s="30" customFormat="1" ht="16.5" thickBot="1" x14ac:dyDescent="0.3">
      <c r="A3671" s="30" t="s">
        <v>2965</v>
      </c>
      <c r="B3671" s="30" t="s">
        <v>1700</v>
      </c>
      <c r="C3671" s="37" t="s">
        <v>1803</v>
      </c>
      <c r="D3671" s="30">
        <v>195</v>
      </c>
      <c r="E3671" s="30">
        <v>70</v>
      </c>
      <c r="F3671" s="30">
        <v>15</v>
      </c>
      <c r="G3671" s="40" t="s">
        <v>2206</v>
      </c>
      <c r="H3671" s="39" t="s">
        <v>2966</v>
      </c>
      <c r="I3671" s="30" t="s">
        <v>77</v>
      </c>
      <c r="J3671" s="30" t="s">
        <v>1719</v>
      </c>
      <c r="K3671" s="30">
        <v>97</v>
      </c>
      <c r="L3671" s="30">
        <f>VLOOKUP(K3671,Sheet4!$A$2:$B$73,2,FALSE)</f>
        <v>730</v>
      </c>
      <c r="M3671" s="30" t="s">
        <v>2045</v>
      </c>
      <c r="N3671" s="30">
        <f t="shared" ref="N3671" si="83">IF(M3671="L",120,IF(M3671="M", 130, IF(M3671="N",140, IF(M3671="P",150,IF(M3671="Q",160,IF(M3671="R",170,IF(M3671="S",180,IF(M3671="T",190,IF(M3671="H",210, IF(M3671="V",240,IF(M3671="W",270,IF(M3671="Y",300,"error"))))))))))))</f>
        <v>190</v>
      </c>
      <c r="O3671" s="30" t="s">
        <v>2054</v>
      </c>
      <c r="P3671" s="30" t="s">
        <v>2081</v>
      </c>
      <c r="Q3671" s="30" t="s">
        <v>2081</v>
      </c>
      <c r="R3671" s="30" t="s">
        <v>2081</v>
      </c>
      <c r="S3671" s="30" t="s">
        <v>79</v>
      </c>
      <c r="T3671" s="30" t="s">
        <v>82</v>
      </c>
      <c r="U3671" s="30" t="s">
        <v>82</v>
      </c>
      <c r="V3671" s="30">
        <v>6</v>
      </c>
      <c r="W3671" s="30" t="s">
        <v>86</v>
      </c>
    </row>
    <row r="3672" spans="1:23" ht="16.5" thickBot="1" x14ac:dyDescent="0.3">
      <c r="H3672" s="33" t="s">
        <v>2967</v>
      </c>
    </row>
    <row r="3673" spans="1:23" ht="16.5" thickBot="1" x14ac:dyDescent="0.3">
      <c r="H3673" s="33" t="s">
        <v>2968</v>
      </c>
    </row>
    <row r="3674" spans="1:23" s="30" customFormat="1" ht="16.5" thickBot="1" x14ac:dyDescent="0.3">
      <c r="A3674" s="30" t="s">
        <v>2969</v>
      </c>
      <c r="B3674" s="30" t="s">
        <v>1704</v>
      </c>
      <c r="C3674" s="30" t="s">
        <v>1953</v>
      </c>
      <c r="D3674" s="30">
        <v>175</v>
      </c>
      <c r="E3674" s="30">
        <v>70</v>
      </c>
      <c r="F3674" s="30">
        <v>13</v>
      </c>
      <c r="G3674" s="41" t="s">
        <v>2970</v>
      </c>
      <c r="H3674" s="39" t="s">
        <v>2971</v>
      </c>
      <c r="I3674" s="30" t="s">
        <v>1718</v>
      </c>
      <c r="J3674" s="30" t="s">
        <v>1720</v>
      </c>
      <c r="K3674" s="30">
        <v>82</v>
      </c>
      <c r="L3674" s="30">
        <f>VLOOKUP(K3674,Sheet4!$A$2:$B$73,2,FALSE)</f>
        <v>475</v>
      </c>
      <c r="M3674" s="42" t="s">
        <v>2045</v>
      </c>
      <c r="N3674" s="30">
        <f t="shared" ref="N3674" si="84">IF(M3674="L",120,IF(M3674="M", 130, IF(M3674="N",140, IF(M3674="P",150,IF(M3674="Q",160,IF(M3674="R",170,IF(M3674="S",180,IF(M3674="T",190,IF(M3674="H",210, IF(M3674="V",240,IF(M3674="W",270,IF(M3674="Y",300,"error"))))))))))))</f>
        <v>190</v>
      </c>
      <c r="O3674" s="30" t="s">
        <v>2052</v>
      </c>
      <c r="P3674" s="30" t="s">
        <v>81</v>
      </c>
      <c r="Q3674" s="30" t="s">
        <v>81</v>
      </c>
      <c r="R3674" s="30">
        <v>320</v>
      </c>
      <c r="S3674" s="30" t="s">
        <v>79</v>
      </c>
      <c r="T3674" s="30" t="s">
        <v>82</v>
      </c>
      <c r="U3674" s="30" t="s">
        <v>82</v>
      </c>
      <c r="V3674" s="30" t="s">
        <v>2050</v>
      </c>
      <c r="W3674" s="30" t="s">
        <v>86</v>
      </c>
    </row>
    <row r="3675" spans="1:23" ht="16.5" thickBot="1" x14ac:dyDescent="0.3">
      <c r="H3675" s="33" t="s">
        <v>2972</v>
      </c>
    </row>
  </sheetData>
  <mergeCells count="2">
    <mergeCell ref="I1:V1"/>
    <mergeCell ref="A1:H1"/>
  </mergeCells>
  <dataValidations count="9">
    <dataValidation type="list" allowBlank="1" showInputMessage="1" showErrorMessage="1" sqref="S3:S59 S65:S73 S75:S3674 S3676:S1048576" xr:uid="{00000000-0002-0000-0000-000000000000}">
      <formula1>"Letra Negra, Letra Blanca, Letra Delineada"</formula1>
    </dataValidation>
    <dataValidation type="list" allowBlank="1" showInputMessage="1" showErrorMessage="1" sqref="T3:U59 T65:U73 T75:U3674 T3676:U1048576" xr:uid="{00000000-0002-0000-0000-000001000000}">
      <formula1>"Si, No"</formula1>
    </dataValidation>
    <dataValidation type="list" allowBlank="1" showInputMessage="1" showErrorMessage="1" sqref="W3:W59 W65:W73 W75:W3674 W3676:W1048576" xr:uid="{00000000-0002-0000-0000-000002000000}">
      <formula1>"En Gama, Descontinuado"</formula1>
    </dataValidation>
    <dataValidation type="list" allowBlank="1" showInputMessage="1" showErrorMessage="1" sqref="O3:O59 O65:O73 O75:O3578 O3580:O1048576" xr:uid="{00000000-0002-0000-0000-000003000000}">
      <formula1>"XL (Extra Load), SL (Standard Load), LL (Light Load), A, B, C, D, E, F"</formula1>
    </dataValidation>
    <dataValidation type="whole" allowBlank="1" showInputMessage="1" showErrorMessage="1" sqref="K3:K59 K65:K73 K75:K2312 K2316:K1048576" xr:uid="{00000000-0002-0000-0000-000004000000}">
      <formula1>70</formula1>
      <formula2>141</formula2>
    </dataValidation>
    <dataValidation type="list" allowBlank="1" showInputMessage="1" showErrorMessage="1" sqref="M3:M59 M65:M73 M75:M1048576" xr:uid="{00000000-0002-0000-0000-000005000000}">
      <formula1>"L,M,N,P,Q,R,S,T,H,V,W,Y"</formula1>
    </dataValidation>
    <dataValidation type="list" allowBlank="1" showInputMessage="1" showErrorMessage="1" sqref="V3:V59 V65:V73 V75:V3674 V3676:V1048576" xr:uid="{00000000-0002-0000-0000-000006000000}">
      <formula1>"n/a, 2, 4, 6, 8, 10, 12"</formula1>
    </dataValidation>
    <dataValidation type="list" allowBlank="1" showInputMessage="1" showErrorMessage="1" sqref="J3698:J1048576 J3:J59 J65:J73 J75:J3665 J3668" xr:uid="{00000000-0002-0000-0000-000007000000}">
      <formula1>"All Terrain, Touring, Performance, Sporting, Urban, Cargo"</formula1>
    </dataValidation>
    <dataValidation type="list" allowBlank="1" showInputMessage="1" showErrorMessage="1" sqref="I3698:I1048576 I65:I73 I3:I59 I75:I3665" xr:uid="{00000000-0002-0000-0000-000008000000}">
      <formula1>"Auto, Camioneta, Camión, Motocicleta"</formula1>
    </dataValidation>
  </dataValidations>
  <hyperlinks>
    <hyperlink ref="H3" r:id="rId1" xr:uid="{00000000-0004-0000-0000-000000000000}"/>
    <hyperlink ref="H2662" r:id="rId2" xr:uid="{00000000-0004-0000-0000-000001000000}"/>
    <hyperlink ref="H2813" r:id="rId3" xr:uid="{00000000-0004-0000-0000-000002000000}"/>
    <hyperlink ref="H3636" r:id="rId4" xr:uid="{00000000-0004-0000-0000-000003000000}"/>
    <hyperlink ref="H3585" r:id="rId5" xr:uid="{00000000-0004-0000-0000-000004000000}"/>
    <hyperlink ref="H2504" r:id="rId6" xr:uid="{00000000-0004-0000-0000-000005000000}"/>
    <hyperlink ref="H301" r:id="rId7" xr:uid="{00000000-0004-0000-0000-000006000000}"/>
    <hyperlink ref="H13" r:id="rId8" xr:uid="{00000000-0004-0000-0000-000007000000}"/>
    <hyperlink ref="H1003" r:id="rId9" xr:uid="{00000000-0004-0000-0000-000009000000}"/>
    <hyperlink ref="H2464" r:id="rId10" xr:uid="{00000000-0004-0000-0000-00000A000000}"/>
    <hyperlink ref="H1308" r:id="rId11" xr:uid="{00000000-0004-0000-0000-00000B000000}"/>
    <hyperlink ref="H4" r:id="rId12" xr:uid="{00000000-0004-0000-0000-00000C000000}"/>
    <hyperlink ref="H50" r:id="rId13" xr:uid="{00000000-0004-0000-0000-00000D000000}"/>
    <hyperlink ref="H276" r:id="rId14" xr:uid="{00000000-0004-0000-0000-00000E000000}"/>
    <hyperlink ref="H349" r:id="rId15" xr:uid="{00000000-0004-0000-0000-00000F000000}"/>
    <hyperlink ref="H489" r:id="rId16" xr:uid="{00000000-0004-0000-0000-000010000000}"/>
    <hyperlink ref="H599" r:id="rId17" xr:uid="{00000000-0004-0000-0000-000011000000}"/>
    <hyperlink ref="H710" r:id="rId18" xr:uid="{00000000-0004-0000-0000-000012000000}"/>
    <hyperlink ref="H911" r:id="rId19" xr:uid="{00000000-0004-0000-0000-000013000000}"/>
    <hyperlink ref="H913" r:id="rId20" xr:uid="{00000000-0004-0000-0000-000014000000}"/>
    <hyperlink ref="H1315" r:id="rId21" xr:uid="{00000000-0004-0000-0000-000015000000}"/>
    <hyperlink ref="H1544" r:id="rId22" xr:uid="{00000000-0004-0000-0000-000016000000}"/>
    <hyperlink ref="H1734" r:id="rId23" xr:uid="{00000000-0004-0000-0000-000017000000}"/>
    <hyperlink ref="H2104" r:id="rId24" xr:uid="{00000000-0004-0000-0000-000018000000}"/>
    <hyperlink ref="H2745" r:id="rId25" xr:uid="{00000000-0004-0000-0000-000019000000}"/>
    <hyperlink ref="H14" r:id="rId26" xr:uid="{00000000-0004-0000-0000-00001A000000}"/>
    <hyperlink ref="H15" r:id="rId27" xr:uid="{00000000-0004-0000-0000-00001B000000}"/>
    <hyperlink ref="H16" r:id="rId28" xr:uid="{00000000-0004-0000-0000-00001C000000}"/>
    <hyperlink ref="H17" r:id="rId29" xr:uid="{00000000-0004-0000-0000-00001D000000}"/>
    <hyperlink ref="H21" r:id="rId30" xr:uid="{00000000-0004-0000-0000-00001E000000}"/>
    <hyperlink ref="H1783" r:id="rId31" xr:uid="{00000000-0004-0000-0000-00001F000000}"/>
    <hyperlink ref="H2703" r:id="rId32" xr:uid="{26EE531B-2FDB-44C9-B576-DC4A91AC1F59}"/>
    <hyperlink ref="H2704" r:id="rId33" xr:uid="{BC6EC9D6-CD2A-4331-B91F-CFBE8FA47B0E}"/>
    <hyperlink ref="H2705" r:id="rId34" xr:uid="{C1D02AF2-DA0F-4680-9442-A4C33B182AB7}"/>
    <hyperlink ref="H3632" r:id="rId35" xr:uid="{00DE29B9-36DD-4AA3-BCED-10807C1928CF}"/>
    <hyperlink ref="H3633" r:id="rId36" xr:uid="{C123FFCF-721C-4B25-93AD-E9C80C3315A1}"/>
    <hyperlink ref="H3634" r:id="rId37" xr:uid="{82854AA9-CAD7-4492-8C0E-4B0E707B3327}"/>
    <hyperlink ref="H3415" r:id="rId38" xr:uid="{CC77EA43-6173-4331-8FB8-AABD80D7450A}"/>
    <hyperlink ref="H3416" r:id="rId39" xr:uid="{BCBF1AE3-B6BA-48A8-9595-7A85578F7A87}"/>
    <hyperlink ref="H3417" r:id="rId40" xr:uid="{759520B1-F1E5-4ABA-84EC-F4D40108676B}"/>
    <hyperlink ref="H3418" r:id="rId41" xr:uid="{09F8ECFD-B3DC-4540-A980-281684D34DBC}"/>
    <hyperlink ref="H3419" r:id="rId42" xr:uid="{5A2B0AC8-77DB-4A32-953A-47646E7CD69E}"/>
    <hyperlink ref="H3420" r:id="rId43" xr:uid="{0918737A-BFB8-4B0F-8D29-B27A76DC9857}"/>
    <hyperlink ref="H3374" r:id="rId44" xr:uid="{7C43259F-CCAE-4AD4-878F-0623AFF9347B}"/>
    <hyperlink ref="H3375" r:id="rId45" xr:uid="{E48F2A4A-BD89-42B9-8468-941D58382397}"/>
    <hyperlink ref="H3376" r:id="rId46" xr:uid="{C5D5FF9A-417A-4C2B-AE52-C76E30F7A942}"/>
    <hyperlink ref="H3295" r:id="rId47" xr:uid="{9B316FAC-38E2-4A3D-8F12-5DFD3A819440}"/>
    <hyperlink ref="H3296" r:id="rId48" xr:uid="{6712EB8B-F7C2-453A-90F9-1903D900008E}"/>
    <hyperlink ref="H3297" r:id="rId49" xr:uid="{33D85E46-03E9-45A9-825B-18E0E7FB301A}"/>
    <hyperlink ref="H3096" r:id="rId50" xr:uid="{3C195086-07D6-4654-B5AA-42DDD7A9D9D7}"/>
    <hyperlink ref="H3097" r:id="rId51" xr:uid="{1DF89D06-1714-45AA-A60F-724538B9910F}"/>
    <hyperlink ref="H3098" r:id="rId52" xr:uid="{06903C4F-EBB1-437D-B6F8-DA16C21FD876}"/>
    <hyperlink ref="H2973" r:id="rId53" xr:uid="{BED2C0D4-4101-4E83-93A0-5B88C36B9523}"/>
    <hyperlink ref="H2974" r:id="rId54" xr:uid="{7155B52F-8B22-42C0-8C31-5F258313205E}"/>
    <hyperlink ref="H2975" r:id="rId55" xr:uid="{8EE8D93F-C541-45FA-9A8C-854F0D9BD0D5}"/>
    <hyperlink ref="H703" r:id="rId56" xr:uid="{7675DFC9-A76B-47FE-9B80-50D0BC7CC4E1}"/>
    <hyperlink ref="H704" r:id="rId57" xr:uid="{592CECB8-0727-43E8-AC9C-E4BA035E841D}"/>
    <hyperlink ref="H705" r:id="rId58" xr:uid="{15F9049F-155D-4425-A5D5-1811EA404AE5}"/>
    <hyperlink ref="H2630" r:id="rId59" xr:uid="{BD3F0828-6630-492C-8897-20832734E9FC}"/>
    <hyperlink ref="H2631" r:id="rId60" xr:uid="{B689B058-432F-4A4A-B6A3-3EB0AE582A18}"/>
    <hyperlink ref="H2632" r:id="rId61" xr:uid="{BD783E42-779C-45EE-B3C5-C2FB3F374D9A}"/>
    <hyperlink ref="H758" r:id="rId62" xr:uid="{E60C242F-35CF-483B-928B-F2213192920D}"/>
    <hyperlink ref="H760" r:id="rId63" xr:uid="{840E97C2-7E99-43B7-B058-8004D7BA31BB}"/>
    <hyperlink ref="H759" r:id="rId64" xr:uid="{6BF9D1FE-7B95-4EE9-91F1-F4426DF7E4A4}"/>
    <hyperlink ref="H901" r:id="rId65" xr:uid="{29FCA18C-5060-4D20-9137-502473F5A239}"/>
    <hyperlink ref="H902" r:id="rId66" xr:uid="{A5F1CB98-2F12-4002-A34F-49567FD3BF78}"/>
    <hyperlink ref="H903" r:id="rId67" xr:uid="{BD2C8D46-6AD6-4750-91CD-AAF3DCC2F2CC}"/>
    <hyperlink ref="H1028" r:id="rId68" xr:uid="{26867F98-D993-4890-A5C6-9146354D7E33}"/>
    <hyperlink ref="H1029" r:id="rId69" xr:uid="{1F74A576-E0CD-45A5-9AC5-855059661021}"/>
    <hyperlink ref="H1030" r:id="rId70" xr:uid="{1E342A07-43F2-43C2-A998-8021912A579F}"/>
    <hyperlink ref="H1125" r:id="rId71" xr:uid="{FED7E1C5-28AE-41C9-AC43-B87E5E14E50C}"/>
    <hyperlink ref="H1126" r:id="rId72" xr:uid="{CDC5E8CA-0CB9-46F3-B41C-C2578DF3736B}"/>
    <hyperlink ref="H1127" r:id="rId73" xr:uid="{9EE61743-712D-4C49-8F88-0519F0BC1641}"/>
    <hyperlink ref="H1128" r:id="rId74" xr:uid="{D279CED1-6D33-4B4F-A099-5D0F36A4E883}"/>
    <hyperlink ref="H1129" r:id="rId75" xr:uid="{9D0D5FE2-6461-4A2D-BF53-8D5E0FD87672}"/>
    <hyperlink ref="H1130" r:id="rId76" xr:uid="{FE0EA2FA-FBCE-4ACC-9C9D-983CBB2014A8}"/>
    <hyperlink ref="H1393" r:id="rId77" xr:uid="{293F9769-7B03-4AEF-8AA9-4BE3B27B3EC0}"/>
    <hyperlink ref="H1394" r:id="rId78" xr:uid="{E697DD99-1736-4D5D-B2B0-9CA4C3094DF4}"/>
    <hyperlink ref="H1395" r:id="rId79" xr:uid="{6CBB5DF5-6557-46EB-9063-20928CFC270A}"/>
    <hyperlink ref="H1396" r:id="rId80" xr:uid="{1C39DDF9-8D96-490B-A70B-9B94E9FC1E82}"/>
    <hyperlink ref="H1397" r:id="rId81" xr:uid="{5FA7BE7A-9A31-443E-AA8D-932E60D55DCD}"/>
    <hyperlink ref="H1398" r:id="rId82" xr:uid="{942EFEF7-F7A1-4838-88DA-F6CA311D64F3}"/>
    <hyperlink ref="H1418" r:id="rId83" xr:uid="{C5DA94D8-66D3-4BC5-98B0-86FB1E8184ED}"/>
    <hyperlink ref="H1419" r:id="rId84" xr:uid="{D50C2405-819A-4815-875D-CAB643794FA4}"/>
    <hyperlink ref="H1420" r:id="rId85" xr:uid="{38540E43-371D-4F87-A35B-622F8F554C54}"/>
    <hyperlink ref="H1421" r:id="rId86" xr:uid="{D5991EAE-A11C-4D10-AB53-4F7F151E756D}"/>
    <hyperlink ref="H1422" r:id="rId87" xr:uid="{A38FDB2A-1EC7-4283-8B84-92BCA8891588}"/>
    <hyperlink ref="H1423" r:id="rId88" xr:uid="{F082E523-6678-4DE9-8BB0-302D92F2DE92}"/>
    <hyperlink ref="H1747" r:id="rId89" xr:uid="{4FDBC767-C256-41B8-B26B-CD5AF4283EED}"/>
    <hyperlink ref="H1748" r:id="rId90" xr:uid="{ADBC1476-24E8-4443-8DD1-3F246998FFC9}"/>
    <hyperlink ref="H1749" r:id="rId91" xr:uid="{FAA0CF92-5B6B-4041-A6A3-CB9AB48E15A6}"/>
    <hyperlink ref="H1809" r:id="rId92" xr:uid="{51FF6F58-6DEE-4C4A-9B81-989D69BC4553}"/>
    <hyperlink ref="H1810" r:id="rId93" xr:uid="{E7404A77-D474-4D8C-A140-C813E6D558AD}"/>
    <hyperlink ref="H1811" r:id="rId94" xr:uid="{C6DD9389-96DE-431D-B743-680BBDDC496A}"/>
    <hyperlink ref="H1825" r:id="rId95" xr:uid="{6464E3CF-9E5C-4FE4-9C59-7F7417F7C3A8}"/>
    <hyperlink ref="H1826" r:id="rId96" xr:uid="{3EEA49EF-CBFA-403F-AD88-C62040C46EF2}"/>
    <hyperlink ref="H1827" r:id="rId97" xr:uid="{E0DE665E-2493-4F10-995A-C4EEFF770874}"/>
    <hyperlink ref="H1860" r:id="rId98" xr:uid="{88B0FC97-FF07-4239-A25B-3E7FA015EB10}"/>
    <hyperlink ref="H1861" r:id="rId99" xr:uid="{38F0901D-277D-4746-BE8E-7FBBE82B68C5}"/>
    <hyperlink ref="H1862" r:id="rId100" xr:uid="{AFEB8771-7F36-4581-9D5A-8B4122FFAE05}"/>
    <hyperlink ref="H1885" r:id="rId101" xr:uid="{61394E11-8089-45FD-9474-DB6018DDAB3D}"/>
    <hyperlink ref="H1886" r:id="rId102" xr:uid="{268447A0-70BA-4E63-9A9F-5AB5B0BC43E8}"/>
    <hyperlink ref="H1887" r:id="rId103" xr:uid="{01FE68F2-BB22-41E5-9114-4DDF0DDA6DEA}"/>
    <hyperlink ref="H1905" r:id="rId104" xr:uid="{64F3C34F-9B7F-4999-884D-B400072EDA79}"/>
    <hyperlink ref="H1906" r:id="rId105" xr:uid="{44465F03-09DE-46CB-9BDE-E464389C3227}"/>
    <hyperlink ref="H1907" r:id="rId106" xr:uid="{C38BCFE3-8393-4BCF-9440-94AB92E6A238}"/>
    <hyperlink ref="H1911" r:id="rId107" xr:uid="{8C9B18D2-EE3E-4395-819F-8F3D184AECC1}"/>
    <hyperlink ref="H1912" r:id="rId108" xr:uid="{2DB7E6EE-6F39-4470-B371-5718F2424BB2}"/>
    <hyperlink ref="H1913" r:id="rId109" xr:uid="{EFE74075-8B5A-441C-BCCD-A50966BED135}"/>
    <hyperlink ref="H1929" r:id="rId110" xr:uid="{6564190C-314D-4F79-B0B2-CC585D4CB9A3}"/>
    <hyperlink ref="H1930" r:id="rId111" xr:uid="{8E7DDCBA-6815-416F-937A-41EB5864CC92}"/>
    <hyperlink ref="H1931" r:id="rId112" xr:uid="{2729C77B-5B71-401C-8A1C-895ADA214C38}"/>
    <hyperlink ref="H1940" r:id="rId113" xr:uid="{40A77A7B-F3BD-4BD1-8223-A2A503F1B4DD}"/>
    <hyperlink ref="H1941" r:id="rId114" xr:uid="{07F71C5B-57A9-4EA3-83B8-60A2A6FA4470}"/>
    <hyperlink ref="H1942" r:id="rId115" xr:uid="{5EC3224D-2115-4B23-B412-AD13AF7608BB}"/>
    <hyperlink ref="H2037" r:id="rId116" xr:uid="{B660B789-9F45-4E27-A59F-C99CA38391B7}"/>
    <hyperlink ref="H2038" r:id="rId117" xr:uid="{80A7C954-A6BC-4F08-A08E-A19595F5D670}"/>
    <hyperlink ref="H2039" r:id="rId118" xr:uid="{F65E16E0-072C-4E49-9D8E-85346E660E25}"/>
    <hyperlink ref="H2041" r:id="rId119" xr:uid="{F8ACF18D-E33C-45B0-8C9E-D180CE9DA68C}"/>
    <hyperlink ref="H2042" r:id="rId120" xr:uid="{52B43E3C-3373-4B02-BD69-146047525708}"/>
    <hyperlink ref="H2043" r:id="rId121" xr:uid="{DD3C2BC4-D971-4B65-89A3-D11EA15BF377}"/>
    <hyperlink ref="H2283" r:id="rId122" xr:uid="{141C484F-C14F-44EF-97A3-FC2F06CD3922}"/>
    <hyperlink ref="H2284" r:id="rId123" xr:uid="{6B30BEB0-566F-40C6-B614-F7EC89726A32}"/>
    <hyperlink ref="H2285" r:id="rId124" xr:uid="{907C93B3-0F84-41CB-85F9-277B77640163}"/>
    <hyperlink ref="H2313" r:id="rId125" xr:uid="{92B29229-89A8-4A80-ADD6-7C552C59F57E}"/>
    <hyperlink ref="H2314" r:id="rId126" xr:uid="{7D6EBA00-0C2B-4E09-9251-E196274CE6BF}"/>
    <hyperlink ref="H2315" r:id="rId127" xr:uid="{77D95C45-13E2-47FC-ABBD-B8EA895BBFB5}"/>
    <hyperlink ref="H2753" r:id="rId128" xr:uid="{DDBC2114-FDB7-4378-8DE5-8BA8A8B4CC81}"/>
    <hyperlink ref="H2754" r:id="rId129" xr:uid="{E0BCA651-BDF9-4CA8-A46C-1BA4CA178953}"/>
    <hyperlink ref="H2755" r:id="rId130" xr:uid="{EB08397A-BA09-440B-8C2D-DC3C34E24FD5}"/>
    <hyperlink ref="H2856" r:id="rId131" xr:uid="{D9F83046-BA5A-4925-BFE7-153C9076780A}"/>
    <hyperlink ref="H2857" r:id="rId132" xr:uid="{3242241C-FC9E-4442-AC51-148F7D1C56E6}"/>
    <hyperlink ref="H2858" r:id="rId133" xr:uid="{E54ACE79-5150-46CF-BEF7-27AD2334D096}"/>
    <hyperlink ref="H2921" r:id="rId134" xr:uid="{432D5C15-989E-4CFE-B235-D00A08EFF757}"/>
    <hyperlink ref="H2922" r:id="rId135" xr:uid="{08A526B1-6754-4D7A-80C8-3743DD8B729C}"/>
    <hyperlink ref="H2923" r:id="rId136" xr:uid="{A7ACF793-FBE1-4743-A6D1-67D1720E1B27}"/>
    <hyperlink ref="H2933" r:id="rId137" xr:uid="{B8931327-368C-4811-A4DB-3C90FCEF39BF}"/>
    <hyperlink ref="H2934" r:id="rId138" xr:uid="{8CB86E35-AFA8-485D-8C77-AF366D5DFBF6}"/>
    <hyperlink ref="H2935" r:id="rId139" xr:uid="{7BA69896-0C43-4087-9F9E-139D2FCED377}"/>
    <hyperlink ref="H2945" r:id="rId140" xr:uid="{DAFD43D0-5026-455B-B1DA-2C0FE782A5E7}"/>
    <hyperlink ref="H2946" r:id="rId141" xr:uid="{55E2643C-92A5-4136-9D69-609DF8787165}"/>
    <hyperlink ref="H2947" r:id="rId142" xr:uid="{D8323D12-FF8A-44AE-B726-7C4684EDDED8}"/>
    <hyperlink ref="H3044" r:id="rId143" xr:uid="{E0BD853C-40C1-4BFA-BAC1-FBA5283B5F80}"/>
    <hyperlink ref="H3045" r:id="rId144" xr:uid="{6BA65800-FFD6-4A69-AF45-85798FA19BE9}"/>
    <hyperlink ref="H3046" r:id="rId145" xr:uid="{04514861-F85E-4334-B272-8175D8C5399A}"/>
    <hyperlink ref="H3075" r:id="rId146" xr:uid="{12ACB53D-4E87-4058-99B8-FEAEF38F19A6}"/>
    <hyperlink ref="H3076" r:id="rId147" xr:uid="{59101F16-FE67-4A06-BBC1-FA1148D2AACD}"/>
    <hyperlink ref="H3077" r:id="rId148" xr:uid="{F5C65C78-B92A-4E94-9F6C-5E0BD8CE1573}"/>
    <hyperlink ref="H3284" r:id="rId149" xr:uid="{4067759C-1C2E-469E-A9F4-35D87B3D980E}"/>
    <hyperlink ref="H3285" r:id="rId150" xr:uid="{6FD40C70-2782-4ABD-BFFF-6673E8A79EBC}"/>
    <hyperlink ref="H3286" r:id="rId151" xr:uid="{34B6A995-5C04-4938-977D-7B309D1B00AF}"/>
    <hyperlink ref="H3336" r:id="rId152" xr:uid="{1A60F05B-1893-4564-9D82-B22B20AA6A5A}"/>
    <hyperlink ref="H3337" r:id="rId153" xr:uid="{93A8F94F-A72A-42EE-A25F-CB1A205E20CE}"/>
    <hyperlink ref="H3338" r:id="rId154" xr:uid="{3ED59B50-FDA5-48E5-AF50-71673D5F7EBE}"/>
    <hyperlink ref="H3646" r:id="rId155" xr:uid="{E685BE63-BE31-427F-BFD9-38C5124FD068}"/>
    <hyperlink ref="H3647" r:id="rId156" xr:uid="{47D16828-C899-4981-9926-9CA79178CC71}"/>
    <hyperlink ref="H3648" r:id="rId157" xr:uid="{134DC5FC-89CC-4414-825E-645FE7A99125}"/>
    <hyperlink ref="H2819" r:id="rId158" xr:uid="{19ED574A-9913-4DFA-B5AD-3CDB2E21EB46}"/>
    <hyperlink ref="H2820" r:id="rId159" xr:uid="{542F5D42-B2C6-4EFD-890F-BC632625BFA8}"/>
    <hyperlink ref="H2821" r:id="rId160" xr:uid="{4AE558DA-3B2B-4F30-8802-CA6550EDB320}"/>
    <hyperlink ref="H2520" r:id="rId161" xr:uid="{9F06F98F-FE4A-42C3-BBC7-F9B2E095DC04}"/>
    <hyperlink ref="H2521" r:id="rId162" xr:uid="{0AB861A3-BE3E-4552-BFEB-3ACBA71BC5D0}"/>
    <hyperlink ref="H2522" r:id="rId163" xr:uid="{207A0267-A7F4-446A-9D38-DE67B5FF7F4E}"/>
    <hyperlink ref="H2525" r:id="rId164" xr:uid="{8063ED5B-7741-4B76-B549-BD039E08C77C}"/>
    <hyperlink ref="H2526" r:id="rId165" xr:uid="{74C87495-EFFD-4EF3-BD7C-2BD364EA63AD}"/>
    <hyperlink ref="H2527" r:id="rId166" xr:uid="{C00CE267-8D5A-4FAF-A134-9B1B50DD1387}"/>
    <hyperlink ref="H3180" r:id="rId167" xr:uid="{8D093A9C-4F29-457D-8DA4-92DE85EBA2FE}"/>
    <hyperlink ref="H3181" r:id="rId168" xr:uid="{1D5AC093-EB4F-4793-9CE6-40EC298BE955}"/>
    <hyperlink ref="H3182" r:id="rId169" xr:uid="{BFE9EC4C-27EA-4F67-A410-FB8F4C043991}"/>
    <hyperlink ref="H3262" r:id="rId170" xr:uid="{9635BDF4-AA8D-4F1C-9C18-0E239D334AC4}"/>
    <hyperlink ref="H3263" r:id="rId171" xr:uid="{EE5E1392-DC2B-48D1-944C-DD5BB66EB517}"/>
    <hyperlink ref="H3264" r:id="rId172" xr:uid="{1B189711-7B93-4469-A008-9AE1A2A42624}"/>
    <hyperlink ref="H3364" r:id="rId173" xr:uid="{5B08B512-6A18-461D-BB20-66401DF8ED13}"/>
    <hyperlink ref="H3365" r:id="rId174" xr:uid="{40138642-9A30-4E76-9DDB-D9A30D0380F1}"/>
    <hyperlink ref="H3366" r:id="rId175" xr:uid="{365F1528-46AA-4612-93F7-D50F3F7D7BD9}"/>
    <hyperlink ref="H3421" r:id="rId176" xr:uid="{3CC430CD-8733-421F-9647-18B2F1E1A70A}"/>
    <hyperlink ref="H3422" r:id="rId177" xr:uid="{F20EBCA7-3B87-4885-9C73-1B52F4F3EA35}"/>
    <hyperlink ref="H3423" r:id="rId178" xr:uid="{7931D54F-A6DE-4DA3-925D-C0B27F5C2A6A}"/>
    <hyperlink ref="H3488" r:id="rId179" xr:uid="{C5641891-82BF-4E15-BB91-6E0ADD02E797}"/>
    <hyperlink ref="H3489" r:id="rId180" xr:uid="{014B90DD-3E38-417F-9A1E-5530F8041FCD}"/>
    <hyperlink ref="H3490" r:id="rId181" xr:uid="{5838D167-DA44-48D2-A89C-7EB1FE7754A9}"/>
    <hyperlink ref="H3615" r:id="rId182" xr:uid="{A020FB0F-51B7-4CAB-86BF-5AF8BE827DFB}"/>
    <hyperlink ref="H3616" r:id="rId183" xr:uid="{B6BEDFE4-1450-456C-888E-BF21A8F35A32}"/>
    <hyperlink ref="H3617" r:id="rId184" xr:uid="{D6D28FC4-A8E0-46DF-B9AF-9156C3B3ED0B}"/>
    <hyperlink ref="H1841" r:id="rId185" xr:uid="{B32C7031-C783-4B6A-BBF8-36836FA4B30D}"/>
    <hyperlink ref="H1842" r:id="rId186" xr:uid="{C6DE7F65-ADA9-47FF-B019-3041D60FAA10}"/>
    <hyperlink ref="H1843" r:id="rId187" xr:uid="{A8AEC4F1-89FB-4649-8729-6D18887A27AC}"/>
    <hyperlink ref="H2028" r:id="rId188" xr:uid="{DF907E8B-5129-4A16-9CD4-F9EA3DDA5EC3}"/>
    <hyperlink ref="H2029" r:id="rId189" xr:uid="{7690243E-6FC3-47CC-B1ED-B91C7CEE9C21}"/>
    <hyperlink ref="H2030" r:id="rId190" xr:uid="{925EB959-CA3B-495B-9E30-AE8443663A01}"/>
    <hyperlink ref="H2221" r:id="rId191" xr:uid="{D1A6B04E-B1D5-4DD1-8E44-82692D9E9BAE}"/>
    <hyperlink ref="H2222" r:id="rId192" xr:uid="{EF59A53A-C25D-4E1E-AEA2-EE3BFC1D818F}"/>
    <hyperlink ref="H2223" r:id="rId193" xr:uid="{4C5B822E-0070-45B0-BE2D-93C159507A63}"/>
    <hyperlink ref="H2593" r:id="rId194" xr:uid="{B346E9C2-7065-42AF-A7EB-5098DB78AE06}"/>
    <hyperlink ref="H2594" r:id="rId195" xr:uid="{27EED238-3778-499B-9787-31D879EBADAF}"/>
    <hyperlink ref="H2595" r:id="rId196" xr:uid="{FE5CF9B7-4AD6-48DF-AAE1-35E4071D8DB7}"/>
    <hyperlink ref="H2644" r:id="rId197" xr:uid="{A566657D-8100-404D-BFBE-CC3A2E703DB7}"/>
    <hyperlink ref="H2645" r:id="rId198" xr:uid="{75849EA0-4A2A-4A7F-BE5E-449E2AA6D725}"/>
    <hyperlink ref="H2646" r:id="rId199" xr:uid="{247594D5-62A4-4A6F-A81C-6E8C8031C516}"/>
    <hyperlink ref="H2803" r:id="rId200" xr:uid="{98C58DAB-91AD-43F9-A043-0C89BC11C3EF}"/>
    <hyperlink ref="H2804" r:id="rId201" xr:uid="{D7D4E04A-1EE3-4EAA-8BBD-F55D7116E95F}"/>
    <hyperlink ref="H2805" r:id="rId202" xr:uid="{A8069B83-2155-4EDC-AF9C-945D9749AFDC}"/>
    <hyperlink ref="H2835" r:id="rId203" xr:uid="{233FAE67-2B03-4FA8-AB28-ED29D6BF4A9F}"/>
    <hyperlink ref="H2836" r:id="rId204" xr:uid="{984E8505-2498-4572-B6C8-B11B5F75F271}"/>
    <hyperlink ref="H2837" r:id="rId205" xr:uid="{1DB9E9D6-C705-43AC-98FA-0B16CF4472E7}"/>
    <hyperlink ref="H2859" r:id="rId206" xr:uid="{F08ABB65-D921-4369-9854-87B9436DA03D}"/>
    <hyperlink ref="H2860" r:id="rId207" xr:uid="{0B2F2B94-38C9-4443-8988-A4891572C129}"/>
    <hyperlink ref="H2861" r:id="rId208" xr:uid="{0CEBDB29-A7A1-4D82-A04E-EEF74C865517}"/>
    <hyperlink ref="H2911" r:id="rId209" xr:uid="{50227C9D-9ABC-4173-B796-E3A8EA055060}"/>
    <hyperlink ref="H2912" r:id="rId210" xr:uid="{BF057D4E-DDC8-41B0-8846-8A54269DFABA}"/>
    <hyperlink ref="H2913" r:id="rId211" xr:uid="{6DE0F449-67A2-4BFD-A52A-82DD7AFC4079}"/>
    <hyperlink ref="H2918" r:id="rId212" xr:uid="{DAD4326C-4EB2-41F3-84DD-CC7275B3C07F}"/>
    <hyperlink ref="H2919" r:id="rId213" xr:uid="{B6F53E05-29D8-4D32-9573-2475A12A9105}"/>
    <hyperlink ref="H2920" r:id="rId214" xr:uid="{114B6DB2-F39D-4710-8590-69209AED6274}"/>
    <hyperlink ref="H2936" r:id="rId215" xr:uid="{3759534D-54D1-4E4C-A8D1-7D211A66F496}"/>
    <hyperlink ref="H2937" r:id="rId216" xr:uid="{1C6F1A2E-564E-4349-B0E3-BB65F6156A23}"/>
    <hyperlink ref="H2938" r:id="rId217" xr:uid="{53956301-9D95-4B70-8DCE-19EF769FA44D}"/>
    <hyperlink ref="H2939" r:id="rId218" xr:uid="{F5C71B81-B66B-463D-977F-3E19F0CC6681}"/>
    <hyperlink ref="H2940" r:id="rId219" xr:uid="{23D1768A-0742-4E31-9044-9F4AD3A0B8B9}"/>
    <hyperlink ref="H2941" r:id="rId220" xr:uid="{33A76290-432E-4C35-B55F-A2F4E0A83FE6}"/>
    <hyperlink ref="H2982" r:id="rId221" xr:uid="{F6F179C2-2855-493A-877D-8098F0E8C0A7}"/>
    <hyperlink ref="H2983" r:id="rId222" xr:uid="{96900186-3BC8-4707-ADB2-4618556934FC}"/>
    <hyperlink ref="H2984" r:id="rId223" xr:uid="{BFA72913-CC4C-41ED-BFF1-BE1B13CCD4A4}"/>
    <hyperlink ref="H3065" r:id="rId224" xr:uid="{41EAACFE-EE44-44DE-961B-132F74C8DAE7}"/>
    <hyperlink ref="H3066" r:id="rId225" xr:uid="{A81950C7-EF7B-4063-9190-7C28FFA423F3}"/>
    <hyperlink ref="H3067" r:id="rId226" xr:uid="{E0EC232E-9927-4D0E-A515-1FB1549E6A4C}"/>
    <hyperlink ref="H3089" r:id="rId227" xr:uid="{8DD28FD6-113B-4163-ADBA-84FA5A31F157}"/>
    <hyperlink ref="H3090" r:id="rId228" xr:uid="{4FD69A89-9D7B-4A74-B59D-33DC9885F21B}"/>
    <hyperlink ref="H3091" r:id="rId229" xr:uid="{818AB4B1-4F8F-44B9-941C-D343DE9CD8F8}"/>
    <hyperlink ref="H3109" r:id="rId230" xr:uid="{844BE1CA-5013-4D19-9143-B152A57C98FA}"/>
    <hyperlink ref="H3110" r:id="rId231" xr:uid="{1CA3D462-60B7-49E4-BB56-422F57C2BC38}"/>
    <hyperlink ref="H3111" r:id="rId232" xr:uid="{5CDDCE72-468D-4A57-8AF7-8ACD192CC56C}"/>
    <hyperlink ref="H3128" r:id="rId233" xr:uid="{065BE732-AFA4-43E2-8209-9E327D4DC561}"/>
    <hyperlink ref="H3129" r:id="rId234" xr:uid="{402C21BF-10CC-4607-88BB-3C9E8B489C41}"/>
    <hyperlink ref="H3130" r:id="rId235" xr:uid="{F641FBD9-12AB-43AD-A8DA-A4EA62E5E977}"/>
    <hyperlink ref="H3142" r:id="rId236" xr:uid="{B457A0E0-6861-4EEA-879C-93D7BAE1AA8B}"/>
    <hyperlink ref="H3143" r:id="rId237" xr:uid="{202802EA-80AA-4136-AFDD-E9278FD70807}"/>
    <hyperlink ref="H3144" r:id="rId238" xr:uid="{A6F5FD86-29A7-4BEA-AF53-91928C4532DF}"/>
    <hyperlink ref="H3151" r:id="rId239" xr:uid="{1FCF178D-8966-498C-93B3-6FD50D0532F9}"/>
    <hyperlink ref="H3152" r:id="rId240" xr:uid="{58990220-03CB-4F66-9BE6-1E8957918C2B}"/>
    <hyperlink ref="H3153" r:id="rId241" xr:uid="{9E67FC13-DD73-4DF9-B08C-55B0BC845AED}"/>
    <hyperlink ref="H3368" r:id="rId242" xr:uid="{E42DAD1F-69C8-4D4A-8A1F-61069CF12E4C}"/>
    <hyperlink ref="H3369" r:id="rId243" xr:uid="{A91F7134-EF52-46AC-ABBF-CA9F8D47D2B9}"/>
    <hyperlink ref="H3370" r:id="rId244" xr:uid="{ADB46D42-0C4B-4306-9216-30DC9CD1204A}"/>
    <hyperlink ref="H3596" r:id="rId245" xr:uid="{6062E917-68AA-4692-AB7E-9793A9C8E20F}"/>
    <hyperlink ref="H3597" r:id="rId246" xr:uid="{CF3EEACB-0468-4466-9D4E-A4B821182A9E}"/>
    <hyperlink ref="H3598" r:id="rId247" xr:uid="{76CED1AC-7D00-4B7D-A101-77A9702B9649}"/>
    <hyperlink ref="H3092" r:id="rId248" xr:uid="{E5BC2A41-A07A-456D-B30A-776910BD96AC}"/>
    <hyperlink ref="H3093" r:id="rId249" xr:uid="{15EDF6FA-6AB3-4F44-A6EA-31AFBBC4D0BE}"/>
    <hyperlink ref="H3094" r:id="rId250" xr:uid="{D6255AF7-FB0F-4A02-9FDE-1A99CA586719}"/>
    <hyperlink ref="H3302" r:id="rId251" xr:uid="{CA5423E8-269C-4A44-8023-3723A8F92D6E}"/>
    <hyperlink ref="H3303" r:id="rId252" xr:uid="{C673FFB0-F0B8-413D-9D33-7E51E3F84C43}"/>
    <hyperlink ref="H3304" r:id="rId253" xr:uid="{97ECBA56-4575-490A-A999-2482AC2BEF30}"/>
    <hyperlink ref="H3469" r:id="rId254" xr:uid="{D672DB48-B69F-46E4-B07D-2B7A45C8BC55}"/>
    <hyperlink ref="H3470" r:id="rId255" xr:uid="{FA635C66-9DF3-43DA-8F32-463C1A02E073}"/>
    <hyperlink ref="H3471" r:id="rId256" xr:uid="{994A4232-6945-4ACA-BBE9-43A64E44139A}"/>
    <hyperlink ref="H25" r:id="rId257" xr:uid="{C50E23D3-34BC-472A-BD3A-74CBC1BB566B}"/>
    <hyperlink ref="H26" r:id="rId258" xr:uid="{2843F6FD-AB49-42A7-A841-3EA847C25241}"/>
    <hyperlink ref="H27" r:id="rId259" xr:uid="{D2BA0C81-C623-43A9-A8E2-9483C37BD7D6}"/>
    <hyperlink ref="H29" r:id="rId260" xr:uid="{7C611964-22FA-403E-961E-AA15177E06EC}"/>
    <hyperlink ref="H30" r:id="rId261" xr:uid="{7392E84B-2754-445A-9583-0587C86EBD50}"/>
    <hyperlink ref="H31" r:id="rId262" xr:uid="{41F1DBF2-DB42-47B1-8D24-088A8EC268DA}"/>
    <hyperlink ref="H1332" r:id="rId263" xr:uid="{387A86AA-450C-4AAD-84F0-D2C20ACA2BBF}"/>
    <hyperlink ref="H1333" r:id="rId264" xr:uid="{64156A8D-577C-41DC-9138-8D329E202DA6}"/>
    <hyperlink ref="H1334" r:id="rId265" xr:uid="{8E78EE0A-B475-4969-AB43-6BDC5D162D4F}"/>
    <hyperlink ref="H1684" r:id="rId266" xr:uid="{B3F5014D-C138-41F5-8C5A-72B3B67E6B1D}"/>
    <hyperlink ref="H1685" r:id="rId267" xr:uid="{192C786F-4E4E-4774-B399-DDC83261FE99}"/>
    <hyperlink ref="H1686" r:id="rId268" xr:uid="{1E2B21AC-0E4C-4B00-85B2-E0E7E4129D4C}"/>
    <hyperlink ref="H2208" r:id="rId269" xr:uid="{65603EE2-894D-4A8B-B5D0-8C720529F394}"/>
    <hyperlink ref="H2209" r:id="rId270" xr:uid="{F028970C-796D-4AA5-BDBC-C6728CA0068D}"/>
    <hyperlink ref="H2210" r:id="rId271" xr:uid="{9FD4396A-6B4D-4DA4-9341-A3C0D0D81C2E}"/>
    <hyperlink ref="H2263" r:id="rId272" xr:uid="{1F5CF7EC-212E-4353-957B-52944239D76E}"/>
    <hyperlink ref="H2264" r:id="rId273" xr:uid="{784EDDAF-F216-4BD2-AFCA-554D0B347956}"/>
    <hyperlink ref="H2265" r:id="rId274" xr:uid="{3B4EE8C8-382B-4BA5-B032-90CB9BD2E2F2}"/>
    <hyperlink ref="H2540" r:id="rId275" xr:uid="{EBB01BE0-9EDD-41CC-86A7-5E9CD921A600}"/>
    <hyperlink ref="H2541" r:id="rId276" xr:uid="{BAB4D6A0-5C0E-41D0-85EA-3CF1151083B5}"/>
    <hyperlink ref="H2542" r:id="rId277" xr:uid="{34531A1B-7E1D-461A-8D75-C326B7B74546}"/>
    <hyperlink ref="H2552" r:id="rId278" xr:uid="{F7AEDDD7-4E38-4B57-8333-19CC90345D8A}"/>
    <hyperlink ref="H2553" r:id="rId279" xr:uid="{372EBDB6-F6E0-4635-AACB-5F56994F3946}"/>
    <hyperlink ref="H2554" r:id="rId280" xr:uid="{9C533826-EDE5-4241-9827-504DD5710BB4}"/>
    <hyperlink ref="H2600" r:id="rId281" xr:uid="{1EF7ED1E-3A24-47CC-9D41-8EF3100BF494}"/>
    <hyperlink ref="H2601" r:id="rId282" xr:uid="{8BE0EB55-E8BA-4E3E-99D8-DD534959F0D1}"/>
    <hyperlink ref="H2602" r:id="rId283" xr:uid="{036F0B02-E4D1-4EE0-889B-9E5670CCA3BA}"/>
    <hyperlink ref="H2647" r:id="rId284" xr:uid="{52C8691B-81E4-47C1-92C2-6EB39A607E54}"/>
    <hyperlink ref="H2648" r:id="rId285" xr:uid="{EB88E1B9-91AE-4F41-B643-4EDE1C561C5A}"/>
    <hyperlink ref="H2649" r:id="rId286" xr:uid="{818A8DDD-12D9-4493-ABBE-2D2270F68084}"/>
    <hyperlink ref="H2650" r:id="rId287" xr:uid="{BD915AC2-0BA8-4AA5-BB48-DEC259EECEBC}"/>
    <hyperlink ref="H2651" r:id="rId288" xr:uid="{3526C87D-7AC5-4BF7-9BA7-7A1ED7281241}"/>
    <hyperlink ref="H2652" r:id="rId289" xr:uid="{964CE063-A969-4175-A639-782B2CC189D6}"/>
    <hyperlink ref="H2672" r:id="rId290" xr:uid="{07A003AC-9833-438D-9AE4-AC500CDBBC59}"/>
    <hyperlink ref="H2673" r:id="rId291" xr:uid="{5A36C848-131C-4842-8D16-BB7B2A6CFACF}"/>
    <hyperlink ref="H2674" r:id="rId292" xr:uid="{60C92D77-2756-4015-BD04-DB7AE9D0AD83}"/>
    <hyperlink ref="H2831" r:id="rId293" xr:uid="{9E73AB40-F6B6-4ABC-B113-263366BB28E1}"/>
    <hyperlink ref="H2832" r:id="rId294" xr:uid="{9FBF411E-AB87-49CE-B5E0-8BD195C5B439}"/>
    <hyperlink ref="H2833" r:id="rId295" xr:uid="{2AB1F282-4CBA-40BD-AF57-ABFE081E50D8}"/>
    <hyperlink ref="H2924" r:id="rId296" xr:uid="{BFA14B09-2893-4A66-AEA6-A900B81FC32B}"/>
    <hyperlink ref="H2925" r:id="rId297" xr:uid="{BC019EED-11F3-4900-9F80-EED524184E05}"/>
    <hyperlink ref="H2926" r:id="rId298" xr:uid="{E923CF00-8F3C-4B76-9114-DA98F2D1DF54}"/>
    <hyperlink ref="H2976" r:id="rId299" xr:uid="{E5741064-3F54-4079-AF38-99EF471F4DF1}"/>
    <hyperlink ref="H2977" r:id="rId300" xr:uid="{908D1C6F-DE88-4C05-A870-816F4AA9BFD7}"/>
    <hyperlink ref="H2978" r:id="rId301" xr:uid="{C28A81A4-5657-4E99-A065-599C8262662F}"/>
    <hyperlink ref="H2989" r:id="rId302" xr:uid="{E815A081-DD65-418A-864F-ED4B102338C3}"/>
    <hyperlink ref="H2990" r:id="rId303" xr:uid="{49AF0DD4-E29A-447F-801E-CD77B9B84FCE}"/>
    <hyperlink ref="H2991" r:id="rId304" xr:uid="{CE10FBFD-8419-4E22-A050-093A07B78399}"/>
    <hyperlink ref="H3124" r:id="rId305" xr:uid="{00895C63-9955-40FB-A8E7-C7C85B8D1ACD}"/>
    <hyperlink ref="H3125" r:id="rId306" xr:uid="{1797BB34-9A85-4977-AF00-F09F0F7A20AE}"/>
    <hyperlink ref="H3126" r:id="rId307" xr:uid="{507BF727-9C21-4F4B-995C-F4E39EF92AED}"/>
    <hyperlink ref="H3166" r:id="rId308" xr:uid="{90585B94-843F-4347-9214-1C3374571A2F}"/>
    <hyperlink ref="H3167" r:id="rId309" xr:uid="{D95B7752-46A9-4AA2-BD2C-9894671EA39C}"/>
    <hyperlink ref="H3168" r:id="rId310" xr:uid="{70FE5B68-5410-40C5-AB26-7487708546D0}"/>
    <hyperlink ref="H3173" r:id="rId311" xr:uid="{3987372B-A8F9-42B0-8BEC-43DF75265471}"/>
    <hyperlink ref="H3174" r:id="rId312" xr:uid="{15954010-9841-4B8E-8B29-87FE47330950}"/>
    <hyperlink ref="H3175" r:id="rId313" xr:uid="{407EF5EA-32C3-4D5B-A4CF-F4B910B5840F}"/>
    <hyperlink ref="H3177" r:id="rId314" xr:uid="{D642FAEA-07F7-4733-B823-6339953B095E}"/>
    <hyperlink ref="H3178" r:id="rId315" xr:uid="{AA19BFEF-D15D-40CA-A74E-A92AB76FF869}"/>
    <hyperlink ref="H3179" r:id="rId316" xr:uid="{BBDC58AE-F222-4A5D-BEBF-744C619A31EC}"/>
    <hyperlink ref="H3265" r:id="rId317" xr:uid="{D49BA7A5-9553-4D34-A358-C163F4D364E2}"/>
    <hyperlink ref="H3266" r:id="rId318" xr:uid="{C3958691-768E-4FD3-919D-BCDEC421FACD}"/>
    <hyperlink ref="H3267" r:id="rId319" xr:uid="{9D2347A3-4509-4B90-8409-2657A372ECF9}"/>
    <hyperlink ref="H3312" r:id="rId320" xr:uid="{E9503332-77DE-4E67-BB9D-9332491DEBC4}"/>
    <hyperlink ref="H3313" r:id="rId321" xr:uid="{2BC781E5-53AB-43E9-852D-09CCEC8B5A04}"/>
    <hyperlink ref="H3314" r:id="rId322" xr:uid="{46FE8410-481D-4A3C-A936-6227ED7E9EAC}"/>
    <hyperlink ref="H3358" r:id="rId323" xr:uid="{5B2359D3-13E4-48A6-9365-98F6CCA7526C}"/>
    <hyperlink ref="H3359" r:id="rId324" xr:uid="{87FC4A4B-AEAC-4B45-A674-CF800F310105}"/>
    <hyperlink ref="H3360" r:id="rId325" xr:uid="{63DE907C-3263-468A-AB65-05C8DADC72C0}"/>
    <hyperlink ref="H3391" r:id="rId326" xr:uid="{AFE533DA-0E8E-42BC-83F0-1755122F0C9B}"/>
    <hyperlink ref="H3392" r:id="rId327" xr:uid="{A5E3D1A1-B208-466A-A982-A91596E0CC91}"/>
    <hyperlink ref="H3393" r:id="rId328" xr:uid="{3C5CA5D9-9AC9-4A5B-9A19-C073D5C0F5CF}"/>
    <hyperlink ref="H3431" r:id="rId329" xr:uid="{B8A6F1FA-34FC-4DB3-99BC-2882D0FB0741}"/>
    <hyperlink ref="H3432" r:id="rId330" xr:uid="{0326A9AF-A5D8-426D-9C5B-E3CC5D7B175D}"/>
    <hyperlink ref="H3433" r:id="rId331" xr:uid="{9F343473-36B7-448F-942A-56ED0A0F9E8C}"/>
    <hyperlink ref="H3434" r:id="rId332" xr:uid="{B6B75B55-8617-4121-BCBD-23ED2663A28D}"/>
    <hyperlink ref="H3435" r:id="rId333" xr:uid="{597E6ED4-7F84-44AC-B900-E76CED7AC4D3}"/>
    <hyperlink ref="H3436" r:id="rId334" xr:uid="{2FE36351-0993-469E-936D-40DB62180E52}"/>
    <hyperlink ref="H3599" r:id="rId335" xr:uid="{05D42B0F-0C2E-488A-A866-E737A533BC9A}"/>
    <hyperlink ref="H3600" r:id="rId336" xr:uid="{7E28BEC6-E5DE-496C-B92E-3F03B04BB564}"/>
    <hyperlink ref="H3601" r:id="rId337" xr:uid="{8E751384-C4E6-4203-8DB1-CDE55D386D10}"/>
    <hyperlink ref="H2237" r:id="rId338" xr:uid="{9B13D3F8-AD4A-4498-9EAF-D26962730283}"/>
    <hyperlink ref="H2238" r:id="rId339" xr:uid="{ECECEC75-28F1-4BD9-B69B-082CFF6BF355}"/>
    <hyperlink ref="H2239" r:id="rId340" xr:uid="{AE9F77B8-A96E-4B45-A1EC-A48795694F08}"/>
    <hyperlink ref="H3079" r:id="rId341" xr:uid="{8BBA7BF3-AB72-4F6A-8CF9-E540709CAFF7}"/>
    <hyperlink ref="H3080" r:id="rId342" xr:uid="{2FDA426D-FAAB-41B3-8EF6-8DAC2FD0E7CA}"/>
    <hyperlink ref="H3081" r:id="rId343" xr:uid="{7CBFB050-9D61-4DC4-A47C-1409B643CD40}"/>
    <hyperlink ref="H3328" r:id="rId344" xr:uid="{EA37C7D6-D89E-4CC0-9823-9618FF325E45}"/>
    <hyperlink ref="H3329" r:id="rId345" xr:uid="{DBF62CF6-D492-455D-BA87-789E325DAF1C}"/>
    <hyperlink ref="H3330" r:id="rId346" xr:uid="{C0AADC24-658F-46A7-B2CD-8B3EE455DFA7}"/>
    <hyperlink ref="H3400" r:id="rId347" xr:uid="{72995BF7-1E9D-4120-8BB7-8F8EB91EF094}"/>
    <hyperlink ref="H3401" r:id="rId348" xr:uid="{C8F966E5-5036-406D-B3D6-E23FA622FCBA}"/>
    <hyperlink ref="H3402" r:id="rId349" xr:uid="{C8EB026C-62F3-42B9-A371-4D47186E6F81}"/>
    <hyperlink ref="H2697" r:id="rId350" xr:uid="{F80BF5C7-5EC0-4F81-B0A6-D89DF9AB33C4}"/>
    <hyperlink ref="H2698" r:id="rId351" xr:uid="{53E26C55-5FE1-4E49-8940-FD080AD081C6}"/>
    <hyperlink ref="H2699" r:id="rId352" xr:uid="{58A191F9-1F6B-4493-B74B-8FCA4D473C16}"/>
    <hyperlink ref="H2756" r:id="rId353" xr:uid="{A461C646-8FB2-48C7-8FC5-61254B355392}"/>
    <hyperlink ref="H2757" r:id="rId354" xr:uid="{2C98C979-1262-436E-87FA-84A496667F2F}"/>
    <hyperlink ref="H2758" r:id="rId355" xr:uid="{051681F6-6734-4451-A520-E7F21FFA8430}"/>
    <hyperlink ref="H3306" r:id="rId356" xr:uid="{CBEFAE48-45D1-47A5-8117-A66358493F86}"/>
    <hyperlink ref="H3307" r:id="rId357" xr:uid="{B876B97C-A5F3-4E10-ADA5-E47453AC638D}"/>
    <hyperlink ref="H3308" r:id="rId358" xr:uid="{8070F966-4847-4C06-A339-513800902F03}"/>
    <hyperlink ref="H3318" r:id="rId359" xr:uid="{4DB4622B-8112-486E-8313-C1E5D8CB118A}"/>
    <hyperlink ref="H3319" r:id="rId360" xr:uid="{4A20841D-8F37-43DD-8A58-4D7EA83E9983}"/>
    <hyperlink ref="H3320" r:id="rId361" xr:uid="{85981B2F-6036-480C-B4BB-EC9646DAE0FD}"/>
    <hyperlink ref="H3385" r:id="rId362" xr:uid="{B274A070-B1BD-45C8-B354-3F5F8F227E9D}"/>
    <hyperlink ref="H3386" r:id="rId363" xr:uid="{5D3F366F-B3EF-41F1-8342-F6F401A57CA2}"/>
    <hyperlink ref="H3387" r:id="rId364" xr:uid="{43C19484-7AF3-49B6-AE97-8DCD7FC1FE11}"/>
    <hyperlink ref="H2870" r:id="rId365" xr:uid="{70F65BEF-5F11-416E-A448-E7BAACBE3FC2}"/>
    <hyperlink ref="H2871" r:id="rId366" xr:uid="{9F25486A-C4FC-420E-9CD5-D9C2AB6470D4}"/>
    <hyperlink ref="H2872" r:id="rId367" xr:uid="{F9CF5FBB-4B36-4DEC-963A-F3A90FD55830}"/>
    <hyperlink ref="H1557" r:id="rId368" xr:uid="{BEC8BAA0-6EC3-4A0A-9AA8-EF661B6C3A19}"/>
    <hyperlink ref="H1558" r:id="rId369" xr:uid="{DAEF525D-7270-4D72-857C-187B4493008C}"/>
    <hyperlink ref="H1559" r:id="rId370" xr:uid="{6E2E95DF-1CE6-49F9-BA65-186A6BF83625}"/>
    <hyperlink ref="H1742" r:id="rId371" xr:uid="{9C461B11-BF19-444B-B35C-B76EEE66E2D1}"/>
    <hyperlink ref="H1743" r:id="rId372" xr:uid="{9191EE99-F666-480A-BD6F-4CEE1268145E}"/>
    <hyperlink ref="H1744" r:id="rId373" xr:uid="{788888C4-BE1F-4DA2-B9E9-FB8E4EB5670B}"/>
    <hyperlink ref="H1857" r:id="rId374" xr:uid="{89265E98-7B8C-488D-A9A7-D9D05B7CA738}"/>
    <hyperlink ref="H1858" r:id="rId375" xr:uid="{F8EC4BF1-6D5E-47E4-80FA-D24D5877A54E}"/>
    <hyperlink ref="H1859" r:id="rId376" xr:uid="{628B63B2-0C74-419F-8010-0EE74F0BE9D2}"/>
    <hyperlink ref="H2641" r:id="rId377" xr:uid="{35214275-84D7-48F8-B790-DFCCC7D7B4D6}"/>
    <hyperlink ref="H2642" r:id="rId378" xr:uid="{9B6C4BF1-7ED8-4CDF-A7B1-82EC460552E0}"/>
    <hyperlink ref="H2643" r:id="rId379" xr:uid="{D72E952D-880B-4C02-9748-0229F1E155B9}"/>
    <hyperlink ref="H2669" r:id="rId380" xr:uid="{E7E289E3-6733-4012-AEC5-461F9F5CD152}"/>
    <hyperlink ref="H2670" r:id="rId381" xr:uid="{5F7D0A43-29CC-4543-99E0-FE03D52D67DB}"/>
    <hyperlink ref="H2671" r:id="rId382" xr:uid="{CC2A2DB5-8FAE-4040-B117-B5FBB38CC9CA}"/>
    <hyperlink ref="H2700" r:id="rId383" xr:uid="{B35E381D-3DCC-40A1-A98A-2DD7D7D4F496}"/>
    <hyperlink ref="H2701" r:id="rId384" xr:uid="{58C32CEE-B2DA-4A36-9739-693E2C551B82}"/>
    <hyperlink ref="H2702" r:id="rId385" xr:uid="{321F1DEB-DC11-4853-AC20-48EBE1B8A4CA}"/>
    <hyperlink ref="H2866" r:id="rId386" xr:uid="{85332A92-FC8E-4D25-B949-A0DB34A75B09}"/>
    <hyperlink ref="H2867" r:id="rId387" xr:uid="{74CEE95F-2354-4DD8-B5F9-3D6591E41819}"/>
    <hyperlink ref="H2868" r:id="rId388" xr:uid="{8D3AA20F-8A93-4737-89BF-C966136F1169}"/>
    <hyperlink ref="H3086" r:id="rId389" xr:uid="{031F5141-CBB9-4832-9433-2DFAD3BE60AE}"/>
    <hyperlink ref="H3087" r:id="rId390" xr:uid="{362010D7-3E43-4FAE-8E53-7CF0C81E70DA}"/>
    <hyperlink ref="H3088" r:id="rId391" xr:uid="{3B2B9F5C-AB21-4CDD-9456-0DF1E80DA7FC}"/>
    <hyperlink ref="H3146" r:id="rId392" xr:uid="{1A468317-8035-467A-B94B-9C2759C0FC27}"/>
    <hyperlink ref="H3145" r:id="rId393" xr:uid="{9DAA527B-8693-4421-ACF3-B7FDEC4847F3}"/>
    <hyperlink ref="H3147" r:id="rId394" xr:uid="{25B9D055-9E22-4EFF-8556-72276C8B7313}"/>
    <hyperlink ref="H3354" r:id="rId395" xr:uid="{8A10A7C5-4E9B-4838-BBE1-FD078D256566}"/>
    <hyperlink ref="H3355" r:id="rId396" xr:uid="{D795C984-9511-432F-8F5C-F0A20C9EF39D}"/>
    <hyperlink ref="H3356" r:id="rId397" xr:uid="{516C1332-5F8C-424B-B88B-5CD88A4C6985}"/>
    <hyperlink ref="H3643" r:id="rId398" xr:uid="{78FCB639-5475-4E6E-B868-4AB03DB2F60B}"/>
    <hyperlink ref="H3644" r:id="rId399" xr:uid="{92F15A09-7D27-4F1E-8712-C24D4C9CEA87}"/>
    <hyperlink ref="H3645" r:id="rId400" xr:uid="{E6F42CB5-A816-4AD4-9237-071D1DE53F99}"/>
    <hyperlink ref="H46" r:id="rId401" xr:uid="{7F493779-9806-4FDA-B4F5-2D3441299592}"/>
    <hyperlink ref="H47" r:id="rId402" xr:uid="{DE04A4EA-541A-482C-A95E-85AC2ED11A3B}"/>
    <hyperlink ref="H48" r:id="rId403" xr:uid="{589ED328-3693-45A9-989C-0A1DFCC0E8C8}"/>
    <hyperlink ref="H1892" r:id="rId404" xr:uid="{D901D4DC-9A99-453B-A465-242D43C6CFDC}"/>
    <hyperlink ref="H1893" r:id="rId405" xr:uid="{E5AB0010-B696-491E-BD9A-38912713928C}"/>
    <hyperlink ref="H1894" r:id="rId406" xr:uid="{FB8D5F1E-5980-47A6-AEB8-24705C645C09}"/>
    <hyperlink ref="H1899" r:id="rId407" xr:uid="{BD60C0A6-734C-4C38-8453-0EF2B6A3B40F}"/>
    <hyperlink ref="H1900" r:id="rId408" xr:uid="{9609737C-46B5-4F0C-AFC9-000A7A87E990}"/>
    <hyperlink ref="H1914" r:id="rId409" xr:uid="{F0C53F1F-5EFB-4EB3-98D5-18BD0D05F8DA}"/>
    <hyperlink ref="H1915" r:id="rId410" xr:uid="{3250F2B9-49F3-447A-A9F4-27F0D42A652A}"/>
    <hyperlink ref="H1916" r:id="rId411" xr:uid="{39E4E59E-574D-435C-8AF7-7392E2701F05}"/>
    <hyperlink ref="H2032" r:id="rId412" xr:uid="{654F0F86-F24B-41ED-BE05-D699929AD62F}"/>
    <hyperlink ref="H2033" r:id="rId413" xr:uid="{E4C7FD3B-2F29-4EA7-B00D-6248FF6C8B91}"/>
    <hyperlink ref="H2034" r:id="rId414" xr:uid="{BB02D6FC-7DF4-4614-B888-CBC0A257BCCF}"/>
    <hyperlink ref="H2306" r:id="rId415" xr:uid="{2A40831A-F39A-48B1-9286-390795D49116}"/>
    <hyperlink ref="H2307" r:id="rId416" xr:uid="{8CB6543F-EC20-452F-A456-EF99A61BF464}"/>
    <hyperlink ref="H2308" r:id="rId417" xr:uid="{462B9766-1E58-4415-B504-D5681F738DC4}"/>
    <hyperlink ref="H1424" r:id="rId418" xr:uid="{156111C7-056A-468D-AE55-A4832808E963}"/>
    <hyperlink ref="H1425" r:id="rId419" xr:uid="{FB37337D-92AF-48FF-BD06-9202C8C5B937}"/>
    <hyperlink ref="H1426" r:id="rId420" xr:uid="{5798400D-A135-4C5C-9948-066DE9580F31}"/>
    <hyperlink ref="H2825" r:id="rId421" xr:uid="{72FD9BBD-E15A-4A27-AE12-0086BFE6820B}"/>
    <hyperlink ref="H2826" r:id="rId422" xr:uid="{492229AF-2507-4E49-8F44-0AD5A6B69052}"/>
    <hyperlink ref="H2827" r:id="rId423" xr:uid="{98F3F718-D468-404A-8164-04BC952FB018}"/>
    <hyperlink ref="H978" r:id="rId424" xr:uid="{876E849E-AF06-48FD-B4AB-478B0F1F1C71}"/>
    <hyperlink ref="H979" r:id="rId425" xr:uid="{109709B7-F064-4256-9DF1-381E139DB47A}"/>
    <hyperlink ref="H980" r:id="rId426" xr:uid="{C3F41996-4B89-4FBE-9E6B-3432CC53761A}"/>
    <hyperlink ref="H865" r:id="rId427" xr:uid="{7F0F4DBC-B5E0-4429-8AE4-4DFF99958FCB}"/>
    <hyperlink ref="H866" r:id="rId428" xr:uid="{D66E4FA0-8B71-47C7-8AD6-F1A6F1EFF475}"/>
    <hyperlink ref="H867" r:id="rId429" xr:uid="{3F2D9A6D-36C6-4957-9F35-48DEC1E5BBFA}"/>
    <hyperlink ref="H2543" r:id="rId430" xr:uid="{F3913BE5-BB46-4ED2-9B74-9237888F81B1}"/>
    <hyperlink ref="H2544" r:id="rId431" xr:uid="{E575D5E2-049B-4766-88CA-B71A5B095600}"/>
    <hyperlink ref="H2545" r:id="rId432" xr:uid="{1162E1FC-1227-4AD1-A10C-4F3EA72CF62E}"/>
    <hyperlink ref="H3102" r:id="rId433" xr:uid="{44BF5ABD-68A8-4D3E-97BF-A090840789F0}"/>
    <hyperlink ref="H3103" r:id="rId434" xr:uid="{0A729DD1-2193-4125-8E02-82A6B32CD87B}"/>
    <hyperlink ref="H3104" r:id="rId435" xr:uid="{F13B44B7-6090-47C9-AEA8-4EC4F85DEBBF}"/>
    <hyperlink ref="H3106" r:id="rId436" xr:uid="{68B50237-C066-47CB-B394-BE19FDA9E07A}"/>
    <hyperlink ref="H3107" r:id="rId437" xr:uid="{3D6A1616-7AB1-4F39-918E-BBD03A89643F}"/>
    <hyperlink ref="H3108" r:id="rId438" xr:uid="{B1D1BF4E-81BF-4D9E-910B-8C825EEE541E}"/>
    <hyperlink ref="H3135" r:id="rId439" xr:uid="{EAF6BEDA-C77B-45F8-BCC1-D2C545995BB3}"/>
    <hyperlink ref="H3136" r:id="rId440" xr:uid="{71C98363-2172-4A7A-B0F9-8D1F6A2AA585}"/>
    <hyperlink ref="H3137" r:id="rId441" xr:uid="{60CF22A4-8378-44C8-974A-615069A68499}"/>
    <hyperlink ref="H3299" r:id="rId442" xr:uid="{79501597-2DF0-416B-9901-6858E2451AB2}"/>
    <hyperlink ref="H3300" r:id="rId443" xr:uid="{06094D5E-7D9B-4B46-90C7-AE9573AA5882}"/>
    <hyperlink ref="H3301" r:id="rId444" xr:uid="{0810DD06-E49A-4E42-8774-5398F537189D}"/>
    <hyperlink ref="H3381" r:id="rId445" xr:uid="{DC27C0BF-10B9-4271-A4E3-837ED45E63E4}"/>
    <hyperlink ref="H3382" r:id="rId446" xr:uid="{266AF1E5-7F71-4963-93DA-8C2BECF67AB3}"/>
    <hyperlink ref="H3383" r:id="rId447" xr:uid="{FCAC24B5-768A-4155-9A5B-0DC2E33B607A}"/>
    <hyperlink ref="H3388" r:id="rId448" xr:uid="{15CD3DB2-4F97-4CBB-B8E5-0D7B9EBE93F9}"/>
    <hyperlink ref="H3389" r:id="rId449" xr:uid="{8CD667B8-624D-491A-B4F4-386F7D77C9B3}"/>
    <hyperlink ref="H3390" r:id="rId450" xr:uid="{52B12E06-C7BE-4BEB-B962-238C3BF10D94}"/>
    <hyperlink ref="H3112" r:id="rId451" xr:uid="{677467B0-9CCF-4824-8ED5-9234DBCC97D9}"/>
    <hyperlink ref="H3113" r:id="rId452" xr:uid="{8C3CDE72-8D11-4CD9-9A98-CD517B4641DB}"/>
    <hyperlink ref="H3114" r:id="rId453" xr:uid="{2E699EFD-2156-4056-BFC3-1560BB6B0835}"/>
    <hyperlink ref="H2447" r:id="rId454" xr:uid="{4E4D2346-826A-440B-8E13-C23A767A3BFC}"/>
    <hyperlink ref="H2448" r:id="rId455" xr:uid="{BB1D442B-31D1-49C4-8683-2948139A0FCF}"/>
    <hyperlink ref="H2449" r:id="rId456" xr:uid="{AF5F5A0E-DCFF-40B1-A050-D16DAD0CCEB4}"/>
    <hyperlink ref="H1898" r:id="rId457" xr:uid="{736F6877-FDB7-400C-855C-794C1167EEC1}"/>
    <hyperlink ref="H82" r:id="rId458" xr:uid="{AAE44C1D-4E6E-4111-8096-B90AF73D2170}"/>
    <hyperlink ref="H83" r:id="rId459" xr:uid="{F8D96A8C-D5A0-45D8-9216-DB8E0DBFCA50}"/>
    <hyperlink ref="H84" r:id="rId460" xr:uid="{79A49617-B2F9-4477-B379-8D48A4770F92}"/>
    <hyperlink ref="H376" r:id="rId461" xr:uid="{2C6F9D49-327E-4339-9996-65ADD1B85BFA}"/>
    <hyperlink ref="H377" r:id="rId462" xr:uid="{34995247-2747-4A68-90B0-AE4B9284962E}"/>
    <hyperlink ref="H378" r:id="rId463" xr:uid="{3840C44F-9349-4192-924C-E3AB85FEEDBA}"/>
    <hyperlink ref="H1608" r:id="rId464" xr:uid="{379AFC0D-372D-4A9F-8118-FABD0E160D1C}"/>
    <hyperlink ref="H1609" r:id="rId465" xr:uid="{157C2B1C-93AB-4F25-8539-397E0EE392D0}"/>
    <hyperlink ref="H1610" r:id="rId466" xr:uid="{2ACC394F-A67A-4802-8289-9F3148BB78A7}"/>
    <hyperlink ref="H2930" r:id="rId467" xr:uid="{4B53D5C4-3EF2-495F-8A0B-820C036C070E}"/>
    <hyperlink ref="H2931" r:id="rId468" xr:uid="{260B48E7-59D0-414E-BA37-F3A71B198EC3}"/>
    <hyperlink ref="H2932" r:id="rId469" xr:uid="{C7AAD8A4-7130-4E35-9EE5-ECA40449C2CA}"/>
    <hyperlink ref="H2954" r:id="rId470" xr:uid="{CE384693-2AE5-4A98-9ECC-75E7FB754099}"/>
    <hyperlink ref="H2956" r:id="rId471" xr:uid="{B8AEF330-DA9D-40D9-9589-6665D0ABAAF2}"/>
    <hyperlink ref="H2955" r:id="rId472" xr:uid="{72B25271-5DF9-43D9-A8B8-0841B3174DD7}"/>
    <hyperlink ref="H3350" r:id="rId473" xr:uid="{238C35DA-C5FC-4A9C-8F53-3A8FDBE0F2A8}"/>
    <hyperlink ref="H3352" r:id="rId474" xr:uid="{DAD2AB85-D855-4C25-BAFA-134C3749BAA6}"/>
    <hyperlink ref="H3351" r:id="rId475" xr:uid="{F810F12F-5C29-430B-93A4-2F6E8648B086}"/>
    <hyperlink ref="H1895" r:id="rId476" xr:uid="{32E94081-BE72-44D8-A05C-DC78EF300333}"/>
    <hyperlink ref="H1896" r:id="rId477" xr:uid="{63B5B73E-8ED6-41C6-8129-9C1B3737B5A3}"/>
    <hyperlink ref="H1897" r:id="rId478" xr:uid="{AB4488E9-7A87-48F9-940F-BC59D50BA2DC}"/>
    <hyperlink ref="H1908" r:id="rId479" xr:uid="{22DDC032-2879-424A-B5A3-DCB0FA9176B8}"/>
    <hyperlink ref="H1909" r:id="rId480" xr:uid="{1D6E0E74-DEF3-4C09-AFC2-D596DBB82E39}"/>
    <hyperlink ref="H1910" r:id="rId481" xr:uid="{908CC204-9935-40AA-8374-D33BB7278776}"/>
    <hyperlink ref="H3342" r:id="rId482" xr:uid="{309B6078-C424-472E-9EA0-F6B404C4C70C}"/>
    <hyperlink ref="H3343" r:id="rId483" xr:uid="{9E24BA33-6D9E-4D8D-8D3B-3B5A3628761B}"/>
    <hyperlink ref="H3344" r:id="rId484" xr:uid="{0BF282F8-94B3-4975-A1D3-2AA1DA748ED4}"/>
    <hyperlink ref="H1917" r:id="rId485" xr:uid="{8BF6F4E1-1CC2-4DC5-8E5A-39BE83DBC214}"/>
    <hyperlink ref="H1918" r:id="rId486" xr:uid="{54BC0CFA-47EB-497D-AFD9-87B15DA0DB10}"/>
    <hyperlink ref="H1919" r:id="rId487" xr:uid="{2B25127F-9251-4882-A525-F125173DFDAD}"/>
    <hyperlink ref="H1920" r:id="rId488" xr:uid="{5DE0C99B-FD43-4DC8-B767-A535591F18CB}"/>
    <hyperlink ref="H1921" r:id="rId489" xr:uid="{2880CD54-5C8F-45B0-A905-3ED1E6C282F6}"/>
    <hyperlink ref="H1922" r:id="rId490" xr:uid="{0994F4A0-D9C8-4D8E-B359-6C5642A36568}"/>
    <hyperlink ref="H1949" r:id="rId491" xr:uid="{A5F3EB9C-91DA-4623-8948-AAB30C2541C3}"/>
    <hyperlink ref="H1950" r:id="rId492" xr:uid="{004663C8-A6E2-4BC7-BF92-85E25D6AE022}"/>
    <hyperlink ref="H1951" r:id="rId493" xr:uid="{665EBCC7-D895-4EDC-BC66-2F1CC59AA082}"/>
    <hyperlink ref="H2638" r:id="rId494" xr:uid="{4E3EB815-3F88-4701-A1A7-EB40EE501EC6}"/>
    <hyperlink ref="H2639" r:id="rId495" xr:uid="{3506C9D1-0794-48AB-8DCB-245C11C08FAE}"/>
    <hyperlink ref="H2640" r:id="rId496" xr:uid="{EED097B3-D5ED-4EEE-B00D-36E5662D1D02}"/>
    <hyperlink ref="H2969" r:id="rId497" xr:uid="{4B68AA74-F340-4FBC-B0E7-E74B388A810D}"/>
    <hyperlink ref="H2970" r:id="rId498" xr:uid="{E7617113-DA78-4FAD-9704-D0596DB20ECB}"/>
    <hyperlink ref="H2971" r:id="rId499" xr:uid="{19B6807E-711F-49D6-B50D-474A8A4AE1AE}"/>
    <hyperlink ref="H3041" r:id="rId500" xr:uid="{02F0A855-0132-46E0-9F99-6AE9A4915769}"/>
    <hyperlink ref="H3042" r:id="rId501" xr:uid="{3B409707-7B9C-44AD-BEFF-BF2A8D020503}"/>
    <hyperlink ref="H3043" r:id="rId502" xr:uid="{B605F663-81E3-4B99-B11B-79A05ADC492D}"/>
    <hyperlink ref="H3662" r:id="rId503" xr:uid="{5CECF503-25BB-4904-B038-56F3496DB54A}"/>
    <hyperlink ref="H3663" r:id="rId504" xr:uid="{710A4B79-03E8-438E-BCE3-FE1AA042A036}"/>
    <hyperlink ref="H3664" r:id="rId505" xr:uid="{3AD9570E-C982-4412-812F-91AB977BED67}"/>
    <hyperlink ref="H3593" r:id="rId506" xr:uid="{D38695B5-EA14-49A9-A356-1B37B4BE1992}"/>
    <hyperlink ref="H3594" r:id="rId507" xr:uid="{F8EA1C52-1A61-44AB-924F-82C79FD47261}"/>
    <hyperlink ref="H3595" r:id="rId508" xr:uid="{47E483F2-E2C3-4626-8864-D6C9C928EB49}"/>
    <hyperlink ref="H3409" r:id="rId509" xr:uid="{1AE5F396-F224-4447-9CD0-BBB12AB571B0}"/>
    <hyperlink ref="H3410" r:id="rId510" xr:uid="{8301BCFA-8199-4A21-BD20-11D7DE414515}"/>
    <hyperlink ref="H3411" r:id="rId511" xr:uid="{83E0DECE-2181-479F-A007-6BA1F78FF3F7}"/>
    <hyperlink ref="H3321" r:id="rId512" xr:uid="{6697B94A-9FD5-4BFB-A7CE-80861D06A0CD}"/>
    <hyperlink ref="H3322" r:id="rId513" xr:uid="{C103D265-9A55-462C-8DFE-739959DEE145}"/>
    <hyperlink ref="H3323" r:id="rId514" xr:uid="{625F539D-6463-4F79-A3DC-8FA77C498F84}"/>
    <hyperlink ref="H3428" r:id="rId515" xr:uid="{EAB97568-2E91-48E6-A38A-471E8147ADEC}"/>
    <hyperlink ref="H3429" r:id="rId516" xr:uid="{025A69C2-14AF-4CCA-B179-E55E39630712}"/>
    <hyperlink ref="H3430" r:id="rId517" xr:uid="{65BFD477-CBA6-4231-806B-9B9AD4C8BDA3}"/>
    <hyperlink ref="H1933" r:id="rId518" xr:uid="{12404562-3E6D-47D4-AFD1-D692E8C76A3D}"/>
    <hyperlink ref="H1934" r:id="rId519" xr:uid="{D48AFAFB-3AFC-4286-AA63-AEB510088511}"/>
    <hyperlink ref="H1935" r:id="rId520" xr:uid="{A53AF968-864A-40C5-8177-E9D10058F591}"/>
    <hyperlink ref="H2280" r:id="rId521" xr:uid="{E2AAE0AB-2A53-4C40-9E2D-726A62DA2F2D}"/>
    <hyperlink ref="H2281" r:id="rId522" xr:uid="{A6A2C655-4C3A-4263-A832-CF28DE79DF49}"/>
    <hyperlink ref="H2282" r:id="rId523" xr:uid="{CEE50D1E-68D3-4C47-A43D-8522BCEC4C2A}"/>
    <hyperlink ref="H2728" r:id="rId524" xr:uid="{9DECE906-A257-4CD6-930A-7FB95B222682}"/>
    <hyperlink ref="H2729" r:id="rId525" xr:uid="{04E3A9DC-918A-45F6-BCA7-0248F4A4D5A1}"/>
    <hyperlink ref="H2730" r:id="rId526" xr:uid="{98457733-92EA-4A0D-BCD7-EFC13CDBA3DB}"/>
    <hyperlink ref="H2807" r:id="rId527" xr:uid="{FDF5C80E-7432-4CBE-B0CB-80B364F882EF}"/>
    <hyperlink ref="H2808" r:id="rId528" xr:uid="{1C4D8F4D-55E3-4B7D-ADB1-1E7226361D06}"/>
    <hyperlink ref="H2809" r:id="rId529" xr:uid="{2763ADF0-62F5-4D91-8564-3C42348AA0F2}"/>
    <hyperlink ref="H3038" r:id="rId530" xr:uid="{C2A7AD69-3918-49BE-A2C2-44E485D6FE47}"/>
    <hyperlink ref="H3039" r:id="rId531" xr:uid="{31B67230-A4DC-467E-BFA8-2B857512AF45}"/>
    <hyperlink ref="H3040" r:id="rId532" xr:uid="{AC88D49E-AA5F-4182-8819-CF1A40C4285B}"/>
    <hyperlink ref="H2967" r:id="rId533" xr:uid="{19B0A98E-4D47-4F97-9A7E-77D118BBEF11}"/>
    <hyperlink ref="H2968" r:id="rId534" xr:uid="{0E451A42-409B-4DD2-8344-B6D88B354755}"/>
    <hyperlink ref="H2966" r:id="rId535" xr:uid="{B91438A9-E146-4BC6-9A0F-12720122D198}"/>
    <hyperlink ref="H3259" r:id="rId536" xr:uid="{5F699694-2DFB-4A20-8480-7A97314AA339}"/>
    <hyperlink ref="H3260" r:id="rId537" xr:uid="{62601D38-C78D-4C93-BE61-C8D072898E96}"/>
    <hyperlink ref="H3261" r:id="rId538" xr:uid="{E64C0FE3-CC24-4658-B4CC-1AFAFE0EA7DF}"/>
    <hyperlink ref="H3057" r:id="rId539" xr:uid="{21807B89-8DBF-46F2-BF77-93FE9AD60B14}"/>
    <hyperlink ref="H3058" r:id="rId540" xr:uid="{291A250C-9B16-4729-85EC-E86CBE8FEF6C}"/>
    <hyperlink ref="H3059" r:id="rId541" xr:uid="{86BD2F41-697F-49C7-A312-7C0D42924DB7}"/>
    <hyperlink ref="H3315" r:id="rId542" xr:uid="{07E7D766-0AD5-4A2F-8FF0-B9184C0048E2}"/>
    <hyperlink ref="H3316" r:id="rId543" xr:uid="{4A50B810-A81F-41EF-8452-07657EF18B98}"/>
    <hyperlink ref="H3317" r:id="rId544" xr:uid="{1F5E17C9-67B9-4B2A-9153-382837E7AD4A}"/>
    <hyperlink ref="H3412" r:id="rId545" xr:uid="{09F43444-8A92-4EE5-BE4B-9B3F9BC65FDC}"/>
    <hyperlink ref="H3413" r:id="rId546" xr:uid="{FEC23B3E-C89F-43D2-ACC5-A369EE92B254}"/>
    <hyperlink ref="H3414" r:id="rId547" xr:uid="{48A0CDB2-FCEC-4A50-A0AC-C555586DAB83}"/>
    <hyperlink ref="H3404" r:id="rId548" xr:uid="{51728E19-0DC8-4209-92E2-D64DBFB79A73}"/>
    <hyperlink ref="H3405" r:id="rId549" xr:uid="{68D0A15E-C9D9-440B-9A26-384B858934AB}"/>
    <hyperlink ref="H3406" r:id="rId550" xr:uid="{A8D3098E-3DC8-41EA-AB9F-84EBB37C6191}"/>
    <hyperlink ref="H3441" r:id="rId551" xr:uid="{385B50A3-9491-47E5-827E-3A3EFDACBAE1}"/>
    <hyperlink ref="H3442" r:id="rId552" xr:uid="{090AE27F-E9F1-4080-BDCD-F646BD61F08C}"/>
    <hyperlink ref="H3443" r:id="rId553" xr:uid="{EBD5FBE5-1DD5-451C-9F59-BEDE61839A5C}"/>
    <hyperlink ref="H1718" r:id="rId554" xr:uid="{0290A3DB-2AC8-4D6A-9755-2708E873D6AB}"/>
    <hyperlink ref="H1719" r:id="rId555" xr:uid="{E8D0FF6F-4A5A-4ADB-84FE-CDB79CAAB757}"/>
    <hyperlink ref="H1720" r:id="rId556" xr:uid="{0C47DAC3-9413-4714-ABEF-05939307E3BD}"/>
    <hyperlink ref="H1604" r:id="rId557" xr:uid="{1DD52CC9-3064-4735-A000-4948013E1708}"/>
    <hyperlink ref="H1605" r:id="rId558" xr:uid="{10FC02DB-4A63-409C-AFFD-F8BBEAF3B81A}"/>
    <hyperlink ref="H1606" r:id="rId559" xr:uid="{748590B9-170B-4FC6-B5F5-ED4460B9E8F8}"/>
    <hyperlink ref="H172" r:id="rId560" xr:uid="{720183F2-0154-4A0E-8156-96FE5FCEAEEA}"/>
    <hyperlink ref="H173" r:id="rId561" xr:uid="{D91D8ABD-1FB1-4A88-BC6E-8F8C07CC0331}"/>
    <hyperlink ref="H171" r:id="rId562" xr:uid="{7126B62C-75CD-41C7-90D5-5A2329936187}"/>
    <hyperlink ref="H1936" r:id="rId563" xr:uid="{755F9DF4-05BB-4220-B699-1DAF85ADBD3C}"/>
    <hyperlink ref="H1937" r:id="rId564" xr:uid="{8E1CE9C9-FF2B-4B47-81DA-E9B77D4734CF}"/>
    <hyperlink ref="H1938" r:id="rId565" xr:uid="{6BC7579F-5F8B-45B1-8C01-28F55F61B554}"/>
    <hyperlink ref="H410" r:id="rId566" xr:uid="{8AB9AAEA-F6CB-4F71-A595-ACBA67EC274F}"/>
    <hyperlink ref="H411" r:id="rId567" xr:uid="{00298F7F-8BAA-4DA9-8680-A925409B7497}"/>
    <hyperlink ref="H412" r:id="rId568" xr:uid="{A4C210B1-032B-4ABA-B04D-0D4C677FD2DA}"/>
    <hyperlink ref="H2200" r:id="rId569" xr:uid="{52176692-3649-4DB0-A515-6F18C0B66254}"/>
    <hyperlink ref="H2201" r:id="rId570" xr:uid="{D9619AC4-C858-405A-B62F-8FAAF9A1A9C6}"/>
    <hyperlink ref="H2202" r:id="rId571" xr:uid="{5BCC71E7-6A4F-4E91-88F8-E84932A2F280}"/>
    <hyperlink ref="H2568" r:id="rId572" xr:uid="{8C8D6E99-5888-422C-94E8-C509F980962D}"/>
    <hyperlink ref="H2569" r:id="rId573" xr:uid="{63AAC207-8781-407D-888A-049E7660C9CE}"/>
    <hyperlink ref="H2570" r:id="rId574" xr:uid="{720E3D91-51E0-42B6-90B9-30E43FAEDD99}"/>
    <hyperlink ref="H1362" r:id="rId575" xr:uid="{D36A3CA8-9623-460B-BE60-9A0F2CF53689}"/>
    <hyperlink ref="H1363" r:id="rId576" xr:uid="{0CD4BA7F-A3B3-4160-AB53-10129126C78D}"/>
    <hyperlink ref="H1364" r:id="rId577" xr:uid="{3E262CFF-AD3A-4585-A310-FB3B6F64C9F4}"/>
    <hyperlink ref="H1429" r:id="rId578" xr:uid="{7596B2EB-FA0A-4337-82A7-EE7B76E65BC1}"/>
    <hyperlink ref="H1430" r:id="rId579" xr:uid="{E4AC402C-ECE5-4792-A978-71A5473DDE94}"/>
    <hyperlink ref="H1431" r:id="rId580" xr:uid="{FCD7AEB4-A4B8-404A-824F-C364E2433BD7}"/>
    <hyperlink ref="H3193" r:id="rId581" xr:uid="{E54A29BB-0659-4B47-AFA2-39FD7A69BB2D}"/>
    <hyperlink ref="H3194" r:id="rId582" xr:uid="{2EFBAFC0-E8AF-4AE1-8A07-9195BF68DB34}"/>
    <hyperlink ref="H3195" r:id="rId583" xr:uid="{B2649277-6B4A-4994-9B58-03139C70F941}"/>
    <hyperlink ref="H1765" r:id="rId584" xr:uid="{1EDFDCBE-677E-4ECD-BD8B-45C30FD12338}"/>
    <hyperlink ref="H1766" r:id="rId585" xr:uid="{84C692F9-9B94-4694-B869-D0469E3CBA93}"/>
    <hyperlink ref="H1767" r:id="rId586" xr:uid="{B25D7DDB-24DB-4C5C-AE5A-23070A9431C7}"/>
    <hyperlink ref="H2107" r:id="rId587" xr:uid="{40A4D69B-C908-441E-ABA2-9B962781FF72}"/>
    <hyperlink ref="H2108" r:id="rId588" xr:uid="{6F21EBA3-F0F9-4D36-A7AB-A756CDA512F8}"/>
    <hyperlink ref="H2109" r:id="rId589" xr:uid="{8EF92E73-CE49-4980-B5EB-AF961967FD75}"/>
    <hyperlink ref="H2400" r:id="rId590" xr:uid="{D7D75BDC-F740-468B-A7C5-842C816E53DD}"/>
    <hyperlink ref="H2401" r:id="rId591" xr:uid="{9069BB5E-0306-4703-B71C-45872540F6A7}"/>
    <hyperlink ref="H2402" r:id="rId592" xr:uid="{0BBD4D20-ABFB-4F0F-A8A0-A30055508771}"/>
    <hyperlink ref="H2814" r:id="rId593" xr:uid="{023C4873-E4C3-4BA1-8D45-1BBD615127D2}"/>
    <hyperlink ref="H2815" r:id="rId594" xr:uid="{9DB997D1-FAA7-4F63-BCF1-4445A7B9CE9F}"/>
    <hyperlink ref="H2816" r:id="rId595" xr:uid="{213C456B-C4BF-4268-87BE-9D201DC78F24}"/>
    <hyperlink ref="H3517" r:id="rId596" xr:uid="{00A8104A-A4CA-446D-815B-9F998984B0AA}"/>
    <hyperlink ref="H3518" r:id="rId597" xr:uid="{67DFF294-4E11-4DF4-9EFC-0A6317390621}"/>
    <hyperlink ref="H3519" r:id="rId598" xr:uid="{AF3F9516-0779-433C-8CB0-613C8721ED0D}"/>
    <hyperlink ref="H700" r:id="rId599" xr:uid="{9F557D93-E9D2-4461-9CAD-3EC8A967AAA5}"/>
    <hyperlink ref="H701" r:id="rId600" xr:uid="{473F8A07-6FD8-4528-9DE6-834BF72EB64A}"/>
    <hyperlink ref="H702" r:id="rId601" xr:uid="{BD0E2CCB-83F7-4D7F-A52B-5D67BD9A0F0B}"/>
    <hyperlink ref="H1152" r:id="rId602" xr:uid="{1BB43B2E-8A71-46C8-9EF6-98809864E504}"/>
    <hyperlink ref="H1153" r:id="rId603" xr:uid="{6A6BEC50-E287-45DB-9FC8-B4F0FFBC32A6}"/>
    <hyperlink ref="H1154" r:id="rId604" xr:uid="{72DD70F8-46A5-4E78-A133-2566E5F9E84A}"/>
    <hyperlink ref="H1255" r:id="rId605" xr:uid="{706946E5-BA29-4B78-8A49-290BF2BFE52D}"/>
    <hyperlink ref="H1256" r:id="rId606" xr:uid="{32947A7E-D190-452C-A75C-996C879C227B}"/>
    <hyperlink ref="H1257" r:id="rId607" xr:uid="{3B93F832-723F-4BEF-A4A4-FC48E066CE1C}"/>
    <hyperlink ref="H1636" r:id="rId608" xr:uid="{DAE95EEE-0FAA-46CF-BD8F-98995284E9C0}"/>
    <hyperlink ref="H1637" r:id="rId609" xr:uid="{2D550B1A-97F5-41F3-90D0-A5A73550D660}"/>
    <hyperlink ref="H1638" r:id="rId610" xr:uid="{3ACCAC63-260A-4F35-A882-EE0F4A1FEA58}"/>
    <hyperlink ref="H2118" r:id="rId611" xr:uid="{984A28DD-8A7C-4E21-81AE-A8F2287C436E}"/>
    <hyperlink ref="H2119" r:id="rId612" xr:uid="{513EDDF1-0F89-4552-BAFC-0B35331B3723}"/>
    <hyperlink ref="H2120" r:id="rId613" xr:uid="{D4EE74C0-CBF9-42A8-85D1-C43EBA6FB13D}"/>
    <hyperlink ref="H2605" r:id="rId614" xr:uid="{3DA98D33-5823-4FDB-A333-2DBC5D32F968}"/>
    <hyperlink ref="H2606" r:id="rId615" xr:uid="{F348084E-F0EA-45F8-B9E2-EC891FB40F5A}"/>
    <hyperlink ref="H2607" r:id="rId616" xr:uid="{321522D0-07B1-45FF-9757-9A01C54C6E6C}"/>
    <hyperlink ref="H3184" r:id="rId617" xr:uid="{BE97E727-2D5B-46B0-B99D-8B1DFB3A612D}"/>
    <hyperlink ref="H3185" r:id="rId618" xr:uid="{24B4013F-DEF5-48A4-AD46-A6F342A63F8A}"/>
    <hyperlink ref="H3186" r:id="rId619" xr:uid="{BF350FDB-0341-44E3-9042-C7DF38DC98AE}"/>
    <hyperlink ref="H142" r:id="rId620" xr:uid="{8730A0BA-D62E-4137-9EFE-D540489330B4}"/>
    <hyperlink ref="H143" r:id="rId621" xr:uid="{15D2931A-88D9-4378-9732-9F10D87F8264}"/>
    <hyperlink ref="H144" r:id="rId622" xr:uid="{73F532F2-8512-4EC3-903A-E65AD05C2989}"/>
    <hyperlink ref="H613" r:id="rId623" xr:uid="{C9546951-4309-41D0-A202-666E7D73C740}"/>
    <hyperlink ref="H614" r:id="rId624" xr:uid="{F636255E-0730-4A67-9675-9A1C2D9F7E8C}"/>
    <hyperlink ref="H615" r:id="rId625" xr:uid="{F7C6511D-8BE2-4FD1-8109-437160E5223C}"/>
    <hyperlink ref="H335" r:id="rId626" xr:uid="{2EFD4CEF-41FC-4F95-A17D-2E8C5651155F}"/>
    <hyperlink ref="H336" r:id="rId627" xr:uid="{266828D6-F8F7-4591-B716-7A4852827296}"/>
    <hyperlink ref="H337" r:id="rId628" xr:uid="{8BDE2AE0-40E9-4B2D-AD55-5513085B745F}"/>
    <hyperlink ref="H752" r:id="rId629" xr:uid="{1F767FFA-E160-4C43-A64B-180F85A6CDAD}"/>
    <hyperlink ref="H753" r:id="rId630" xr:uid="{0FD5CCAB-B7FC-4354-8785-E688D0D10D3F}"/>
    <hyperlink ref="H754" r:id="rId631" xr:uid="{C85B55F0-65E3-410A-B1AC-7246C02C2B03}"/>
    <hyperlink ref="H726" r:id="rId632" xr:uid="{7241B077-9FF3-4FA0-835F-918E50576EB2}"/>
    <hyperlink ref="H727" r:id="rId633" xr:uid="{30BB740C-84A9-4E20-B731-9560CD866983}"/>
    <hyperlink ref="H728" r:id="rId634" xr:uid="{563B71E3-DF15-4C9D-A796-4427995A30D5}"/>
    <hyperlink ref="H1633" r:id="rId635" xr:uid="{E499E523-BD0B-40AA-91AC-0F989AE23ECE}"/>
    <hyperlink ref="H1634" r:id="rId636" xr:uid="{5E2FF4B1-BAD1-4D20-8063-92BC95305360}"/>
    <hyperlink ref="H1635" r:id="rId637" xr:uid="{9C430ECD-5B8F-4382-97EF-8FDA5090BC81}"/>
    <hyperlink ref="H2197" r:id="rId638" xr:uid="{39A03F42-94E1-4743-9162-338CEB831DED}"/>
    <hyperlink ref="H2198" r:id="rId639" xr:uid="{E3A42104-3489-40A6-BC17-509124E9DE04}"/>
    <hyperlink ref="H2199" r:id="rId640" xr:uid="{BCD48039-CC76-4868-BFDD-80D2CA008989}"/>
    <hyperlink ref="H2985" r:id="rId641" xr:uid="{7CC09624-BDCA-47E9-B03C-AD2DD7B33174}"/>
    <hyperlink ref="H2986" r:id="rId642" xr:uid="{6BA222DA-C3F6-4ADE-9574-7783822DC9C4}"/>
    <hyperlink ref="H2987" r:id="rId643" xr:uid="{44CE8DF7-80B8-4BD2-8AA3-0B7BA22BB102}"/>
    <hyperlink ref="H2764" r:id="rId644" xr:uid="{02D8246B-599E-4B9B-B6E3-B60D19D35E8F}"/>
    <hyperlink ref="H2765" r:id="rId645" xr:uid="{62BF4580-6300-4ECA-B4D5-ADD69258293A}"/>
    <hyperlink ref="H2766" r:id="rId646" xr:uid="{2EF96F02-BEA1-43AE-BF07-E6E76701D15C}"/>
    <hyperlink ref="H3160" r:id="rId647" xr:uid="{DEB895BA-9A67-4688-9A1B-42C98F753B61}"/>
    <hyperlink ref="H3161" r:id="rId648" xr:uid="{72D17585-7AF3-461A-89F9-1B0C08D6F203}"/>
    <hyperlink ref="H3162" r:id="rId649" xr:uid="{CDDCC5C3-B69B-417B-8E5B-9E9C0CAEE5A5}"/>
    <hyperlink ref="H2044" r:id="rId650" xr:uid="{AF92CC3D-0F1A-42C6-9E31-AA1214AC38A7}"/>
    <hyperlink ref="H2045" r:id="rId651" xr:uid="{5788DF0A-EE80-48BE-A83A-8891C13741F3}"/>
    <hyperlink ref="H2046" r:id="rId652" xr:uid="{E27CB1F7-95D4-47ED-91A3-DFDCCB4B5D3E}"/>
    <hyperlink ref="H2779" r:id="rId653" xr:uid="{B97BF681-485C-4D45-99D9-398FA90EA550}"/>
    <hyperlink ref="H2780" r:id="rId654" xr:uid="{51EDCEB5-548A-4FDB-8665-B518F7F88ACB}"/>
    <hyperlink ref="H2781" r:id="rId655" xr:uid="{74BBBB1D-7736-4A8F-8F73-06D573013055}"/>
    <hyperlink ref="H1715" r:id="rId656" xr:uid="{06A3AB54-6B93-4D77-81AD-8CDD6F5F079E}"/>
    <hyperlink ref="H1716" r:id="rId657" xr:uid="{C5CAD5A8-FD3C-4256-811E-B033148B2394}"/>
    <hyperlink ref="H1717" r:id="rId658" xr:uid="{F02D5B5D-675D-478C-B18A-6409EF44E1F5}"/>
    <hyperlink ref="H2115" r:id="rId659" xr:uid="{5FF4A404-A750-49EC-85D5-96311AF89DF1}"/>
    <hyperlink ref="H2116" r:id="rId660" xr:uid="{284E99D4-5053-4110-B27A-E8DF553483A5}"/>
    <hyperlink ref="H2117" r:id="rId661" xr:uid="{C9841C36-0476-4C63-8594-C684C7758153}"/>
    <hyperlink ref="H2366" r:id="rId662" xr:uid="{617500ED-C955-4424-BBEC-D213CF085EC8}"/>
    <hyperlink ref="H2367" r:id="rId663" xr:uid="{055A4AED-948C-4394-9528-C4C1BA8F0BEC}"/>
    <hyperlink ref="H2368" r:id="rId664" xr:uid="{00215690-B007-4794-AB40-E059929CDFC2}"/>
    <hyperlink ref="H1955" r:id="rId665" xr:uid="{18DE5ED8-DFEB-487B-9646-B1C5B61BC580}"/>
    <hyperlink ref="H1956" r:id="rId666" xr:uid="{32257C64-55C5-41D0-85BA-A91D62A42A07}"/>
    <hyperlink ref="H1957" r:id="rId667" xr:uid="{06B62EB4-8899-4284-875D-836E02B2D49A}"/>
    <hyperlink ref="H1012" r:id="rId668" xr:uid="{CCC0C9E2-28F7-4D2E-A492-1CFF0B4E07D0}"/>
    <hyperlink ref="H1013" r:id="rId669" xr:uid="{7F58A028-C9CE-4E9E-9049-46D6126C55AF}"/>
    <hyperlink ref="H1014" r:id="rId670" xr:uid="{598BAAB6-3B90-4435-AC5F-0F0F81451B2E}"/>
    <hyperlink ref="H1294" r:id="rId671" xr:uid="{BC619360-F8BE-4922-B326-665CFD9694A7}"/>
    <hyperlink ref="H1295" r:id="rId672" xr:uid="{59863161-7FB3-4D26-9FFA-8C0C16CE8C44}"/>
    <hyperlink ref="H1296" r:id="rId673" xr:uid="{E304A9FE-AB52-4BD9-B0E5-299DA2E8C87F}"/>
    <hyperlink ref="H1474" r:id="rId674" xr:uid="{9139DADD-EE9F-40B1-9631-CE29171A1045}"/>
    <hyperlink ref="H1475" r:id="rId675" xr:uid="{F3FE595C-54E4-44B6-92E7-36A87C3F231B}"/>
    <hyperlink ref="H1476" r:id="rId676" xr:uid="{8F37440F-3E1E-43AF-A65E-21DB5415A670}"/>
    <hyperlink ref="H1952" r:id="rId677" xr:uid="{8F8DE786-03D8-4E2C-9491-EE2471B045D6}"/>
    <hyperlink ref="H1953" r:id="rId678" xr:uid="{2BF06A3C-428B-4804-A8E2-48C7B52174EB}"/>
    <hyperlink ref="H1954" r:id="rId679" xr:uid="{D1466A1E-3D7C-4795-AC82-FDC220F4A512}"/>
    <hyperlink ref="H499" r:id="rId680" xr:uid="{68E99FF5-A233-4042-9F98-D6EFE2C9C3A3}"/>
    <hyperlink ref="H500" r:id="rId681" xr:uid="{C62B91A0-A288-4AAA-B7A0-AE79AA35EB8A}"/>
    <hyperlink ref="H501" r:id="rId682" xr:uid="{23E6894C-AE92-4E25-94AC-6643FC504024}"/>
    <hyperlink ref="H1822" r:id="rId683" xr:uid="{F0794C55-288B-4A26-AB25-18446FA69F61}"/>
    <hyperlink ref="H1823" r:id="rId684" xr:uid="{CCCF922E-4BE4-4BC1-A641-0B9F3A28B2AD}"/>
    <hyperlink ref="H1824" r:id="rId685" xr:uid="{5E9CACF2-6CF6-4AFA-BE04-F6C1FD9153FC}"/>
    <hyperlink ref="H238" r:id="rId686" xr:uid="{9CDB0D1C-8C44-4CA1-8DC3-DCF4E53F38D2}"/>
    <hyperlink ref="H239" r:id="rId687" xr:uid="{3B49954C-FE98-45FB-8202-8D84077D4359}"/>
    <hyperlink ref="H240" r:id="rId688" xr:uid="{C7E6A243-9194-4576-A574-90A28DA97561}"/>
    <hyperlink ref="H325" r:id="rId689" xr:uid="{B8310568-DC1E-4595-B913-9A31FCC3CB89}"/>
    <hyperlink ref="H326" r:id="rId690" xr:uid="{E5E4B8D4-131B-45AB-B37C-E9C2DD6E1C92}"/>
    <hyperlink ref="H327" r:id="rId691" xr:uid="{A3AA0FE6-9F83-42BB-85E6-A3077BA0C6CD}"/>
    <hyperlink ref="H365" r:id="rId692" xr:uid="{50C63D1D-3F31-4B9B-8C6F-3BC3E4DDB34B}"/>
    <hyperlink ref="H366" r:id="rId693" xr:uid="{24723361-6E28-4B27-9228-40CFFB377CD0}"/>
    <hyperlink ref="H367" r:id="rId694" xr:uid="{7AE23B39-1478-45D7-BA60-DF962022ABD0}"/>
    <hyperlink ref="H413" r:id="rId695" xr:uid="{49DBFD74-BC5F-42C0-99B0-0788A9FAE4EA}"/>
    <hyperlink ref="H414" r:id="rId696" xr:uid="{77D1C6ED-E75B-4B7F-A6FD-2A4B55F70303}"/>
    <hyperlink ref="H415" r:id="rId697" xr:uid="{E7FE21E4-E532-41A3-A5A1-8FD052819B9A}"/>
    <hyperlink ref="H511" r:id="rId698" xr:uid="{1C5F735F-70ED-4310-8BC0-FA6F99CDD3F9}"/>
    <hyperlink ref="H512" r:id="rId699" xr:uid="{A133B9A5-AEBA-4DD4-B610-B0C9AAE9D7F1}"/>
    <hyperlink ref="H513" r:id="rId700" xr:uid="{21B6AE12-EC97-4062-A70B-6E89AF6D8E7B}"/>
    <hyperlink ref="H530" r:id="rId701" xr:uid="{1C2F2DA9-C8EA-4FC9-BE3F-E6B44423E022}"/>
    <hyperlink ref="H531" r:id="rId702" xr:uid="{5D8192F8-C78B-4FCF-8283-EDFF7EEE566C}"/>
    <hyperlink ref="H532" r:id="rId703" xr:uid="{686719B4-5D11-4144-8ADA-7B40EBB98C5B}"/>
    <hyperlink ref="H290" r:id="rId704" xr:uid="{F8DDF66E-B159-4F02-BD21-82AE32CD87E3}"/>
    <hyperlink ref="H291" r:id="rId705" xr:uid="{5C46B458-4FB7-4273-9BC0-4A7F3C43C405}"/>
    <hyperlink ref="H292" r:id="rId706" xr:uid="{626B0E9D-650A-4FEB-B1A8-C99E9618017C}"/>
    <hyperlink ref="H2585" r:id="rId707" xr:uid="{79D1AC91-BF27-4B4E-9A1D-71EE19687999}"/>
    <hyperlink ref="H2586" r:id="rId708" xr:uid="{99454FE9-2D51-4650-9047-E1FBA6788D4D}"/>
    <hyperlink ref="H2587" r:id="rId709" xr:uid="{FC0EB429-C591-40D6-8567-0C7E68E2489D}"/>
    <hyperlink ref="H2596" r:id="rId710" xr:uid="{957D26EE-E444-44B5-A35E-A71F085EDACA}"/>
    <hyperlink ref="H2597" r:id="rId711" xr:uid="{E268DCA4-FB9F-4AE6-9EEB-037237E2779E}"/>
    <hyperlink ref="H2598" r:id="rId712" xr:uid="{70233FFC-0381-4DEF-B9B2-C130E5213DE5}"/>
    <hyperlink ref="H2608" r:id="rId713" xr:uid="{2F77B695-02D3-43BA-9569-AED1E91F8D28}"/>
    <hyperlink ref="H2609" r:id="rId714" xr:uid="{F830079E-67D7-46F6-BAFF-CFA1DE307C34}"/>
    <hyperlink ref="H2610" r:id="rId715" xr:uid="{AFA84B14-C7AE-4DBF-9D56-CCC7E47A95C1}"/>
    <hyperlink ref="H2716" r:id="rId716" xr:uid="{B4064F6B-71F0-4C9A-95FC-4DDCFCDC8D25}"/>
    <hyperlink ref="H2717" r:id="rId717" xr:uid="{9A319227-0B01-44A3-B452-A2FBFA47B609}"/>
    <hyperlink ref="H2718" r:id="rId718" xr:uid="{32792B15-5360-4319-B9DA-FE772BBEA56F}"/>
    <hyperlink ref="H2761" r:id="rId719" xr:uid="{9891936F-950B-4CD8-8E75-9A22EA997A3E}"/>
    <hyperlink ref="H2762" r:id="rId720" xr:uid="{DF03FC7E-6DD5-46EB-81EE-E27F20908BD2}"/>
    <hyperlink ref="H2763" r:id="rId721" xr:uid="{30B7E246-A149-43A3-A334-28D5BB60C624}"/>
    <hyperlink ref="H2786" r:id="rId722" xr:uid="{ADC0C344-8D0C-4AAC-802E-07A7165E498F}"/>
    <hyperlink ref="H2787" r:id="rId723" xr:uid="{64BB185C-C7C5-4460-8850-CBA1A6AEC953}"/>
    <hyperlink ref="H2788" r:id="rId724" xr:uid="{5F4D12E5-2332-4E95-BDDB-A140E0E0A8B9}"/>
    <hyperlink ref="H1676" r:id="rId725" xr:uid="{CEDC7163-5D53-46B8-A8FC-C966C0F0CB4B}"/>
    <hyperlink ref="H1677" r:id="rId726" xr:uid="{038B798A-9BF7-4483-87EA-2BBA797C59CF}"/>
    <hyperlink ref="H1678" r:id="rId727" xr:uid="{30DEB7D3-6D5A-4DE0-B653-933408ED4F56}"/>
    <hyperlink ref="H2188" r:id="rId728" xr:uid="{8517C45B-3EA5-4EDD-ADE1-72158858871E}"/>
    <hyperlink ref="H2189" r:id="rId729" xr:uid="{79128F58-5904-43D5-A116-E5B380DF5B15}"/>
    <hyperlink ref="H2190" r:id="rId730" xr:uid="{6B8ACEC7-016D-4BB3-A475-A0CF0303B167}"/>
    <hyperlink ref="H2224" r:id="rId731" xr:uid="{3E709F41-A78B-4048-A21D-D066F64121F6}"/>
    <hyperlink ref="H2225" r:id="rId732" xr:uid="{751D2B39-BE38-4A37-97E7-39E0663A1790}"/>
    <hyperlink ref="H2226" r:id="rId733" xr:uid="{345A2527-7073-4266-9A37-DF75CC2AF13C}"/>
    <hyperlink ref="H2296" r:id="rId734" xr:uid="{1BB934E3-EFF6-4D9F-8885-A5CDFB50FCA5}"/>
    <hyperlink ref="H2297" r:id="rId735" xr:uid="{FEC263F3-DD9B-42E6-954B-3AF6AE555A06}"/>
    <hyperlink ref="H2298" r:id="rId736" xr:uid="{664A7B0A-4957-45C6-9226-AAE55E3A7EF8}"/>
    <hyperlink ref="H2316" r:id="rId737" xr:uid="{BA87F5B8-4A7A-4BEB-94EA-233775031AD9}"/>
    <hyperlink ref="H2317" r:id="rId738" xr:uid="{24CA79D1-D3C9-4016-B647-2199D4C640F7}"/>
    <hyperlink ref="H2318" r:id="rId739" xr:uid="{1960F2F6-818C-4F26-A400-A662B4A8B316}"/>
    <hyperlink ref="H2415" r:id="rId740" xr:uid="{2EF4C13B-7966-490A-BC80-1F9CF0537589}"/>
    <hyperlink ref="H2416" r:id="rId741" xr:uid="{CD4F6C24-273C-4FC3-8AB5-06389A1E753B}"/>
    <hyperlink ref="H2417" r:id="rId742" xr:uid="{D9265512-F70D-4617-B368-67835D9BB49E}"/>
    <hyperlink ref="H496" r:id="rId743" xr:uid="{347E7CB4-CD81-4940-B178-46BE314ED1B6}"/>
    <hyperlink ref="H497" r:id="rId744" xr:uid="{CD48D916-62DF-41F1-86ED-96837D80D4AF}"/>
    <hyperlink ref="H498" r:id="rId745" xr:uid="{235C483B-6E2B-4F2B-AF94-99D9C37944FF}"/>
    <hyperlink ref="H1375" r:id="rId746" xr:uid="{082643B1-4FDE-49FD-917F-ECFAD25F0B5A}"/>
    <hyperlink ref="H1376" r:id="rId747" xr:uid="{857BDB1B-A24E-4D1B-851E-7AFC375197FC}"/>
    <hyperlink ref="H1377" r:id="rId748" xr:uid="{866F2F21-7040-4E2F-8E0C-7AC4F7944ECB}"/>
    <hyperlink ref="H2373" r:id="rId749" xr:uid="{0CB8F9FB-63C3-4E0E-BFD3-3DE629FE3B29}"/>
    <hyperlink ref="H2374" r:id="rId750" xr:uid="{A44EAF26-F9CE-409C-B02A-CC6D2BC9A479}"/>
    <hyperlink ref="H2375" r:id="rId751" xr:uid="{A4B8BB94-9D4B-4115-A027-F2280F1EA59F}"/>
    <hyperlink ref="H2875" r:id="rId752" xr:uid="{9F5994CF-A8FA-4261-A571-7A019E8521E6}"/>
    <hyperlink ref="H2876" r:id="rId753" xr:uid="{0C9878F9-7FBE-49D3-9C9A-A4E6FCC98211}"/>
    <hyperlink ref="H2877" r:id="rId754" xr:uid="{3AD30FE4-21D7-4611-9B10-B4C08AC71F7B}"/>
    <hyperlink ref="H1725" r:id="rId755" xr:uid="{CDAC5AFC-16C3-4917-95C7-2A3478F971CA}"/>
    <hyperlink ref="H1726" r:id="rId756" xr:uid="{7E0C162F-2349-4BEF-84DA-752FCB9D644E}"/>
    <hyperlink ref="H1727" r:id="rId757" xr:uid="{1BEC7ADA-B043-4B76-9D59-8B16CE0F5018}"/>
    <hyperlink ref="H952" r:id="rId758" xr:uid="{E6D37D6E-27D6-4D3A-BBB3-0F4396AD96DB}"/>
    <hyperlink ref="H953" r:id="rId759" xr:uid="{9F7E3A30-25FB-4150-9E40-CF05634D555D}"/>
    <hyperlink ref="H954" r:id="rId760" xr:uid="{DBAF0BDA-1446-4905-AA9C-CF18245A02C7}"/>
    <hyperlink ref="H2733" r:id="rId761" xr:uid="{7655CD68-059E-4E66-BA89-77AFA9DC415A}"/>
    <hyperlink ref="H2734" r:id="rId762" xr:uid="{60498680-5195-4E6F-9A61-B91490810118}"/>
    <hyperlink ref="H2735" r:id="rId763" xr:uid="{654C33B3-7E44-401B-B35B-20E0C516888B}"/>
    <hyperlink ref="H2810" r:id="rId764" xr:uid="{BDBED0E9-F2AC-46DC-A96D-86688353A1E1}"/>
    <hyperlink ref="H2811" r:id="rId765" xr:uid="{82331C0F-F512-4F7A-9FBF-9DC32ABC0C66}"/>
    <hyperlink ref="H2812" r:id="rId766" xr:uid="{50108FB1-B61B-4A32-8DC6-A289F0F04B40}"/>
    <hyperlink ref="H2884" r:id="rId767" xr:uid="{0607BCD9-2C6C-40E5-9872-160250BA011D}"/>
    <hyperlink ref="H2885" r:id="rId768" xr:uid="{83354F41-DB0B-4C01-B04D-740131154311}"/>
    <hyperlink ref="H2886" r:id="rId769" xr:uid="{7282FD85-5C49-4D45-82DD-BCD7B0B3A1A8}"/>
    <hyperlink ref="H3024" r:id="rId770" xr:uid="{2D1CDF87-F943-424E-9615-FDF1B91AE3A3}"/>
    <hyperlink ref="H3025" r:id="rId771" xr:uid="{6D8A750D-05A1-4B60-98F5-C449C67207EC}"/>
    <hyperlink ref="H3026" r:id="rId772" xr:uid="{CF570C6F-C7C2-4B35-AE2B-507E762E8546}"/>
    <hyperlink ref="H22" r:id="rId773" xr:uid="{76DB2D77-F72C-4990-B0D4-52F14B88B4B8}"/>
    <hyperlink ref="H23" r:id="rId774" xr:uid="{698F69F0-CF87-47AA-8240-965D7FD26A6D}"/>
    <hyperlink ref="H24" r:id="rId775" xr:uid="{CE8AE67A-F44D-480D-ABDD-51CFFDCDB61F}"/>
    <hyperlink ref="H923" r:id="rId776" xr:uid="{3E749659-1AB9-4C0D-B659-45AA876A7687}"/>
    <hyperlink ref="H924" r:id="rId777" xr:uid="{707CBF0B-0169-465E-AC11-19301F05CCCF}"/>
    <hyperlink ref="H925" r:id="rId778" xr:uid="{6A55C981-B8BA-48D9-993C-9A5B3C96918E}"/>
    <hyperlink ref="H1290" r:id="rId779" xr:uid="{C1F8A02E-80B8-4840-BABD-75A74E5921F2}"/>
    <hyperlink ref="H1291" r:id="rId780" xr:uid="{829DE0EC-CA4F-4CA4-A062-8E758EC011D7}"/>
    <hyperlink ref="H1292" r:id="rId781" xr:uid="{B7237AD2-B41C-4C0F-890C-8F124C78542D}"/>
    <hyperlink ref="H1529" r:id="rId782" xr:uid="{8610FAD8-9F56-42EA-A84B-63CCC0484707}"/>
    <hyperlink ref="H1530" r:id="rId783" xr:uid="{0FDE3E11-6D68-40C8-96B7-FE2D332E35B0}"/>
    <hyperlink ref="H1531" r:id="rId784" xr:uid="{ADA23697-67D9-4227-801B-B0DA5638B439}"/>
    <hyperlink ref="H2126" r:id="rId785" xr:uid="{7042181E-73C4-4663-981C-262FDA423D24}"/>
    <hyperlink ref="H2127" r:id="rId786" xr:uid="{EA321AC2-E199-4429-9548-9657EAB78C17}"/>
    <hyperlink ref="H2128" r:id="rId787" xr:uid="{977D849B-6CA6-4CF5-9DAE-67849C2FE7E0}"/>
    <hyperlink ref="H2247" r:id="rId788" xr:uid="{19EA5FB1-7F0C-4251-9851-EEA8DF7722F9}"/>
    <hyperlink ref="H2248" r:id="rId789" xr:uid="{92CBE605-B8D6-4DA1-AFBF-6CE5EA105B2F}"/>
    <hyperlink ref="H2249" r:id="rId790" xr:uid="{329A3121-1678-4CB9-AA3E-3DEC26500002}"/>
    <hyperlink ref="H2454" r:id="rId791" xr:uid="{B12B883E-8E0E-46F6-BDEF-E786E77B7B53}"/>
    <hyperlink ref="H2455" r:id="rId792" xr:uid="{ADAB9ADD-4C43-4013-A217-7D84ED02C763}"/>
    <hyperlink ref="H2456" r:id="rId793" xr:uid="{7AA4D9B5-5DDA-4920-884A-1B50D06D02CE}"/>
    <hyperlink ref="H2611" r:id="rId794" xr:uid="{B149E32A-F519-4A1C-BC14-C80395E85C2E}"/>
    <hyperlink ref="H2612" r:id="rId795" xr:uid="{2BD72786-1CD8-4626-BDAC-03BED29CA0AF}"/>
    <hyperlink ref="H2613" r:id="rId796" xr:uid="{734B68AA-FA53-4E5B-BBFF-619D68154AA6}"/>
    <hyperlink ref="H1056" r:id="rId797" xr:uid="{7DE4638F-EAF7-4261-9446-6595A598E3FB}"/>
    <hyperlink ref="H1057" r:id="rId798" xr:uid="{6297AFED-56C2-4782-A677-AE1FB2ED9278}"/>
    <hyperlink ref="H1058" r:id="rId799" xr:uid="{DEF05591-23ED-4BA5-9253-2D3CB549CBEE}"/>
    <hyperlink ref="H2653" r:id="rId800" xr:uid="{7D5AB5A7-501A-4EAA-B7FD-4FFC1C9F3EF6}"/>
    <hyperlink ref="H2654" r:id="rId801" xr:uid="{F19D2619-9A36-4527-BA24-37B85AAD4324}"/>
    <hyperlink ref="H2655" r:id="rId802" xr:uid="{F00C53AA-D7F1-47E2-84CB-DD34A9EFEC62}"/>
    <hyperlink ref="H1469" r:id="rId803" xr:uid="{E43BE5D1-33AA-43DE-A92C-2C5178750EFA}"/>
    <hyperlink ref="H1470" r:id="rId804" xr:uid="{D4CB03C2-8AFE-475F-8B3F-0BE0BA210C96}"/>
    <hyperlink ref="H1471" r:id="rId805" xr:uid="{30E2856B-6C8E-42F7-9D5B-CEDFB9FB116C}"/>
    <hyperlink ref="H1652" r:id="rId806" xr:uid="{B995D729-D718-4ABD-846D-7F23C2CFF6EE}"/>
    <hyperlink ref="H1653" r:id="rId807" xr:uid="{C96448EF-02FB-49BF-9D8B-DBA3B7AB8DC3}"/>
    <hyperlink ref="H1654" r:id="rId808" xr:uid="{3162D939-45F5-4065-90B9-21C4CBF71380}"/>
    <hyperlink ref="H280" r:id="rId809" xr:uid="{8F4FE5F5-3A72-4898-9E53-FAABAEF222F7}"/>
    <hyperlink ref="H281" r:id="rId810" xr:uid="{42F2E352-95FA-4605-9482-EBF216ED0E15}"/>
    <hyperlink ref="H282" r:id="rId811" xr:uid="{5209CA23-0F31-45C9-8663-57F4BC7E507E}"/>
    <hyperlink ref="H462" r:id="rId812" xr:uid="{88455656-5DDD-404D-B23B-46164B1432E6}"/>
    <hyperlink ref="H463" r:id="rId813" xr:uid="{C979CA56-8AA7-4DDD-967F-A7B741DF980B}"/>
    <hyperlink ref="H464" r:id="rId814" xr:uid="{D5150B75-075E-4569-973C-EF371254077E}"/>
    <hyperlink ref="H890" r:id="rId815" xr:uid="{7FE3DACC-53E9-4A95-BE5D-72778E20EF47}"/>
    <hyperlink ref="H891" r:id="rId816" xr:uid="{B632A841-BA20-416D-BEC2-D8E032FA6456}"/>
    <hyperlink ref="H892" r:id="rId817" xr:uid="{70170F27-3CFA-4DFA-B367-9A2606F481D2}"/>
    <hyperlink ref="H1233" r:id="rId818" xr:uid="{B43B2B50-C637-4217-9919-4618C1BCCA45}"/>
    <hyperlink ref="H1234" r:id="rId819" xr:uid="{3F995E4B-CA9E-4D74-B658-BCC118D45490}"/>
    <hyperlink ref="H1235" r:id="rId820" xr:uid="{59443E4D-1393-4366-8982-493012F060C9}"/>
    <hyperlink ref="H1483" r:id="rId821" xr:uid="{291BF9F5-2429-47EF-A829-33C5C59A3530}"/>
    <hyperlink ref="H1484" r:id="rId822" xr:uid="{44867A67-48E4-4276-B46A-A25275E78E99}"/>
    <hyperlink ref="H1485" r:id="rId823" xr:uid="{A0317027-C993-4264-A077-1446FC703754}"/>
    <hyperlink ref="H1509" r:id="rId824" xr:uid="{4F71345E-5ACC-4639-B7E0-87E87A052C09}"/>
    <hyperlink ref="H1510" r:id="rId825" xr:uid="{D9E5FCD3-50D4-4EBA-BCE0-3177543CFE17}"/>
    <hyperlink ref="H1511" r:id="rId826" xr:uid="{1DD23CB9-1E40-48B2-9EC5-D9E0269431A5}"/>
    <hyperlink ref="H1837" r:id="rId827" xr:uid="{97D092FF-D677-4664-A3DF-5572C1238C44}"/>
    <hyperlink ref="H1838" r:id="rId828" xr:uid="{C33394EA-D89E-4BAE-A4C0-82CDC4C72634}"/>
    <hyperlink ref="H1839" r:id="rId829" xr:uid="{B9104134-6E5F-49F0-B7B7-BE34FCDED45F}"/>
    <hyperlink ref="H2242" r:id="rId830" xr:uid="{A2D3ED0F-DFA7-41CB-90B5-B3AC0248348B}"/>
    <hyperlink ref="H2243" r:id="rId831" xr:uid="{DBA66A89-9A7A-4956-8666-0D99349F8DF0}"/>
    <hyperlink ref="H2244" r:id="rId832" xr:uid="{F25A50BA-716D-4636-97D7-632B756E0C69}"/>
    <hyperlink ref="H2549" r:id="rId833" xr:uid="{9691B057-CD09-4FC8-84F7-6664AB59F9AF}"/>
    <hyperlink ref="H2550" r:id="rId834" xr:uid="{2C05B80A-4A97-43B0-9755-6024F31DAB99}"/>
    <hyperlink ref="H2551" r:id="rId835" xr:uid="{DF5322C0-B17F-41C8-A104-C03634E254ED}"/>
    <hyperlink ref="H3170" r:id="rId836" xr:uid="{9309F9D7-5074-4B1C-8476-BA03FDEA7BE4}"/>
    <hyperlink ref="H3171" r:id="rId837" xr:uid="{6C46C0A3-DA87-4440-8B30-4569071F3661}"/>
    <hyperlink ref="H3172" r:id="rId838" xr:uid="{D1F3317E-949B-488F-BACA-0C82BD3104EE}"/>
    <hyperlink ref="H3665" r:id="rId839" xr:uid="{FE14E6E9-736A-43DD-850B-677271438D5D}"/>
    <hyperlink ref="H3666" r:id="rId840" xr:uid="{80580F3A-DD68-4414-86B4-36E39BBB1F48}"/>
    <hyperlink ref="H3667" r:id="rId841" xr:uid="{45198D1E-DC20-4C1D-A2DB-64DF42FED82D}"/>
    <hyperlink ref="H555" r:id="rId842" xr:uid="{5549FAF3-DD3B-4A79-8B8A-FA080AA3D3D8}"/>
    <hyperlink ref="H556" r:id="rId843" xr:uid="{26677411-2DBA-4B23-B768-940A2126F98D}"/>
    <hyperlink ref="H557" r:id="rId844" xr:uid="{68D1BE36-2351-4FDE-9626-03D78C064C31}"/>
    <hyperlink ref="H1070" r:id="rId845" xr:uid="{EF10A464-B900-44D9-92C2-2DF0F8424BB6}"/>
    <hyperlink ref="H1071" r:id="rId846" xr:uid="{69B3CE08-5AF5-4ABD-82E8-41860ABEC7FC}"/>
    <hyperlink ref="H1072" r:id="rId847" xr:uid="{4F6F1FA5-6CF5-46A9-AE1C-E07423137595}"/>
    <hyperlink ref="H2736" r:id="rId848" xr:uid="{E0252BBE-488F-4AF0-9BB3-8BFA2EC39853}"/>
    <hyperlink ref="H2737" r:id="rId849" xr:uid="{6781F788-0DC2-4006-8CC0-9F17F8303A2B}"/>
    <hyperlink ref="H2738" r:id="rId850" xr:uid="{76EAD385-F303-412A-8C49-2DC4969C985B}"/>
    <hyperlink ref="H3187" r:id="rId851" xr:uid="{0E937BE6-FF22-43B1-8162-05238D5EF461}"/>
    <hyperlink ref="H3188" r:id="rId852" xr:uid="{9BD580CD-E211-493F-932B-015B4B1B129D}"/>
    <hyperlink ref="H3189" r:id="rId853" xr:uid="{C5B1330B-E35E-43A9-A1F4-696F7FBD64C4}"/>
    <hyperlink ref="H755" r:id="rId854" xr:uid="{08637DE4-02EB-4C94-AE82-01C7AC9BBE66}"/>
    <hyperlink ref="H756" r:id="rId855" xr:uid="{1E331789-D86F-453C-A226-D6ED3678FB1C}"/>
    <hyperlink ref="H757" r:id="rId856" xr:uid="{E3911F3C-00D9-4301-8C99-A298D4C6B720}"/>
    <hyperlink ref="H770" r:id="rId857" xr:uid="{FF2443CE-C922-45C1-AE95-1294574BD32F}"/>
    <hyperlink ref="H771" r:id="rId858" xr:uid="{0FEAADC7-580E-4EB4-AD6C-6850D5A9A12A}"/>
    <hyperlink ref="H772" r:id="rId859" xr:uid="{0CA0C72A-B59C-4D7E-84DD-8554756955F9}"/>
    <hyperlink ref="H1923" r:id="rId860" xr:uid="{199D8E9B-91AF-4F8B-8142-7DBF84D7192F}"/>
    <hyperlink ref="H1924" r:id="rId861" xr:uid="{6A5FC5A6-BD83-4F69-B08D-7D41DECEC562}"/>
    <hyperlink ref="H1925" r:id="rId862" xr:uid="{B4C1F427-1EE6-4127-8FDC-D658BEA336BB}"/>
    <hyperlink ref="H1712" r:id="rId863" xr:uid="{F48CD13B-1160-4596-A035-9BF6A1A01FD7}"/>
    <hyperlink ref="H1713" r:id="rId864" xr:uid="{4E95AE07-E7B4-4FD2-88BC-2596F146CA40}"/>
    <hyperlink ref="H1714" r:id="rId865" xr:uid="{C4257861-3C05-49DB-A7C2-7C948F5036AD}"/>
    <hyperlink ref="H3621" r:id="rId866" xr:uid="{71BFC7DF-6173-4A06-B5D5-828AB9504769}"/>
    <hyperlink ref="H3622" r:id="rId867" xr:uid="{E8799962-0DB0-423E-975B-FCF95891BC7A}"/>
    <hyperlink ref="H3623" r:id="rId868" xr:uid="{492022E7-F484-47A1-8B3F-D7C0C8B8929E}"/>
    <hyperlink ref="H2145" r:id="rId869" xr:uid="{CA4DAAD3-1F3C-4993-A0B0-3B9FB57C33A2}"/>
    <hyperlink ref="H2146" r:id="rId870" xr:uid="{EC195F74-437C-4F0E-8FEA-5B17659587BF}"/>
    <hyperlink ref="H2147" r:id="rId871" xr:uid="{F37C190A-D07A-41E7-8B84-FE8D855CEBCD}"/>
    <hyperlink ref="H3002" r:id="rId872" xr:uid="{514C33EA-65D0-4AA9-9882-DA71C8CBA4BD}"/>
    <hyperlink ref="H3003" r:id="rId873" xr:uid="{F56A79E3-F570-4D4F-99EF-AA89B0575E50}"/>
    <hyperlink ref="H3004" r:id="rId874" xr:uid="{690BA128-FD6E-4EBA-B65B-4FB0DC086AA8}"/>
    <hyperlink ref="H3034" r:id="rId875" xr:uid="{FB8DB22C-53C1-47D1-ACBC-E347E5A97D95}"/>
    <hyperlink ref="H3035" r:id="rId876" xr:uid="{6B40055A-09E6-40F8-B00A-D4EACBFD6CBD}"/>
    <hyperlink ref="H3036" r:id="rId877" xr:uid="{701A1B88-1DE8-4560-AFAF-B62C3AFC0862}"/>
    <hyperlink ref="H3438" r:id="rId878" xr:uid="{248D6462-64D9-454D-86E3-6F455A9FF326}"/>
    <hyperlink ref="H3439" r:id="rId879" xr:uid="{183D8BA8-F35C-4F20-826B-37C5305413CF}"/>
    <hyperlink ref="H3440" r:id="rId880" xr:uid="{9A935265-D967-434E-AB0A-E9AE1025973E}"/>
    <hyperlink ref="H2472" r:id="rId881" xr:uid="{5D8627C3-7E10-4337-840F-AA128E14B168}"/>
    <hyperlink ref="H2473" r:id="rId882" xr:uid="{6998840C-0624-422C-BA3A-85CE0C708338}"/>
    <hyperlink ref="H2474" r:id="rId883" xr:uid="{391121C1-B5D5-459D-B5E4-691C1ACA2585}"/>
    <hyperlink ref="H1738" r:id="rId884" xr:uid="{4B9F411C-D952-4023-9A91-2C77EB6EB9F1}"/>
    <hyperlink ref="H1739" r:id="rId885" xr:uid="{13DD152D-066D-4F8C-96C5-E863FE7EC9C5}"/>
    <hyperlink ref="H1740" r:id="rId886" xr:uid="{5CC1252F-3EF7-4AAD-9DD5-4445B0E34A96}"/>
    <hyperlink ref="H2051" r:id="rId887" xr:uid="{FD022B16-014C-4421-906B-7F537B41408E}"/>
    <hyperlink ref="H2052" r:id="rId888" xr:uid="{7D6C3056-00D2-49E3-8C90-8FF4CE1EC66C}"/>
    <hyperlink ref="H2053" r:id="rId889" xr:uid="{89ABA95A-9493-4A92-92E1-C6C81228C6A4}"/>
    <hyperlink ref="H2019" r:id="rId890" xr:uid="{D52E5396-18E2-4EEB-A134-4DEC32284E31}"/>
    <hyperlink ref="H2020" r:id="rId891" xr:uid="{83798FC4-2558-40B7-9385-2916B42F93F7}"/>
    <hyperlink ref="H2021" r:id="rId892" xr:uid="{1700FD93-6B0D-4331-9029-641F063C590F}"/>
    <hyperlink ref="H2478" r:id="rId893" xr:uid="{48321373-8B11-4023-BD90-CDBEEFCEF30F}"/>
    <hyperlink ref="H2479" r:id="rId894" xr:uid="{3BE4FFD5-FDF6-4D44-934E-BA4991277A7D}"/>
    <hyperlink ref="H2480" r:id="rId895" xr:uid="{670B57E3-64C7-47BD-B01A-353C1F6D105B}"/>
    <hyperlink ref="H231" r:id="rId896" xr:uid="{00B24544-9C16-4CB6-B609-F44FFEE291E1}"/>
    <hyperlink ref="H232" r:id="rId897" xr:uid="{BD41F978-D556-40BF-B19C-F1BE772DDAEE}"/>
    <hyperlink ref="H233" r:id="rId898" xr:uid="{4EA6667A-B776-465B-B5F6-85DA19725CF5}"/>
    <hyperlink ref="H247" r:id="rId899" xr:uid="{F6E25FA2-1843-4CF4-9E80-22B76F3BE64C}"/>
    <hyperlink ref="H248" r:id="rId900" xr:uid="{30B61F40-AC56-4D6B-8177-98750688E7E9}"/>
    <hyperlink ref="H249" r:id="rId901" xr:uid="{1FFAAB14-FCB4-4CC5-A78C-C381DC3DE2D1}"/>
    <hyperlink ref="H257" r:id="rId902" xr:uid="{33406574-EE9D-4B24-9D37-F4B187FBD65B}"/>
    <hyperlink ref="H258" r:id="rId903" xr:uid="{6152D385-3F34-4DCA-A577-9E518D2ECB92}"/>
    <hyperlink ref="H259" r:id="rId904" xr:uid="{A79C8A6E-78DD-4EE3-AA38-EB508FE5637B}"/>
    <hyperlink ref="H527" r:id="rId905" xr:uid="{2FB9E011-37FF-4547-BAE8-A4171D45D53A}"/>
    <hyperlink ref="H528" r:id="rId906" xr:uid="{B4C05889-A545-4F87-99A7-3233AE85B63F}"/>
    <hyperlink ref="H529" r:id="rId907" xr:uid="{540DE6B8-4A57-4B3A-B99E-F52125B66D77}"/>
    <hyperlink ref="H548" r:id="rId908" xr:uid="{1A08831D-30EA-4A91-8EBC-19985F25D569}"/>
    <hyperlink ref="H549" r:id="rId909" xr:uid="{86EEF447-4FCB-4786-BFBA-8B37019C0F48}"/>
    <hyperlink ref="H550" r:id="rId910" xr:uid="{3857383E-2498-4E7B-8E71-19DFDA1BB8CD}"/>
    <hyperlink ref="H562" r:id="rId911" xr:uid="{67989343-E79B-4239-A256-E84AB8DE7512}"/>
    <hyperlink ref="H563" r:id="rId912" xr:uid="{AC9BB170-CAEA-418C-B678-86C5343AC22E}"/>
    <hyperlink ref="H564" r:id="rId913" xr:uid="{EF77F1A7-D563-4433-9844-95D348FF03B0}"/>
    <hyperlink ref="H617" r:id="rId914" xr:uid="{ED5F23CB-5E28-4631-A0E4-8B0ECEB8B9CB}"/>
    <hyperlink ref="H618" r:id="rId915" xr:uid="{449A8865-EB91-440C-B5BA-3963D5F0A4D0}"/>
    <hyperlink ref="H619" r:id="rId916" xr:uid="{DF3BDB4A-BCEE-42C7-B94F-8ADC0B0CA2DA}"/>
    <hyperlink ref="H739" r:id="rId917" xr:uid="{94857BB6-F3E9-4B2B-BCF6-B3D6574D2DC7}"/>
    <hyperlink ref="H740" r:id="rId918" xr:uid="{ECB47EB2-696F-4FCF-8EFF-71A6E75402A7}"/>
    <hyperlink ref="H741" r:id="rId919" xr:uid="{B209A5E2-05D5-486D-814E-16211F3DE367}"/>
    <hyperlink ref="H1350" r:id="rId920" xr:uid="{33EF7D91-97C3-4A5D-9C44-B60FF3D6DB31}"/>
    <hyperlink ref="H1351" r:id="rId921" xr:uid="{B04B128F-1FCD-4591-AEE3-EDCCFB891F9F}"/>
    <hyperlink ref="H1352" r:id="rId922" xr:uid="{EF5ABA92-9AA1-4FF2-8481-6A0C471481E8}"/>
    <hyperlink ref="H1987" r:id="rId923" xr:uid="{F9E8EF38-4BB9-4F0D-BD0F-2B50DC051A23}"/>
    <hyperlink ref="H1988" r:id="rId924" xr:uid="{D92D0E89-2481-4AF3-8A2A-04E2D9ABBA97}"/>
    <hyperlink ref="H1989" r:id="rId925" xr:uid="{942A5EA9-B5D8-457C-AD7B-7B32B80EC482}"/>
    <hyperlink ref="H2403" r:id="rId926" xr:uid="{7128BF6D-EE02-4AE7-848F-3A279F3D9CD6}"/>
    <hyperlink ref="H2404" r:id="rId927" xr:uid="{6F065D78-6114-45C5-BC44-E6DB10556CE7}"/>
    <hyperlink ref="H2405" r:id="rId928" xr:uid="{C053E06B-7E7C-47BC-94F4-D0D0B8A4920E}"/>
    <hyperlink ref="H146" r:id="rId929" xr:uid="{EF191161-98E5-48F8-8276-E1E5E423D1C6}"/>
    <hyperlink ref="H147" r:id="rId930" xr:uid="{70920D4F-48CF-4FC1-9054-4DDF147094F9}"/>
    <hyperlink ref="H148" r:id="rId931" xr:uid="{F1AFF904-0BC0-4B92-A2A7-2A5A3E01095B}"/>
    <hyperlink ref="H162" r:id="rId932" xr:uid="{5000CD9B-1C6C-469F-8E3B-4B809F6A2812}"/>
    <hyperlink ref="H163" r:id="rId933" xr:uid="{4792EA95-138F-4A33-8319-06753FD73D28}"/>
    <hyperlink ref="H164" r:id="rId934" xr:uid="{D0B142CA-9F6A-455E-82A7-24AFE6A97A07}"/>
    <hyperlink ref="H620" r:id="rId935" xr:uid="{DC24FCEC-AFC1-4981-8A31-8425B84E41CE}"/>
    <hyperlink ref="H621" r:id="rId936" xr:uid="{54F60AAE-4D9B-4462-BE4A-610B7034C186}"/>
    <hyperlink ref="H622" r:id="rId937" xr:uid="{A70B01A3-E961-4874-887F-97A31A49EBC1}"/>
    <hyperlink ref="H2133" r:id="rId938" xr:uid="{DFEDFD5E-2E09-44AC-97E6-CAC85472A445}"/>
    <hyperlink ref="H2134" r:id="rId939" xr:uid="{C2DC2688-61D4-4CC1-A96D-CAF630F67DBE}"/>
    <hyperlink ref="H2135" r:id="rId940" xr:uid="{63CEE79A-381F-4E65-9C5E-041BBFB1895C}"/>
    <hyperlink ref="H152" r:id="rId941" xr:uid="{1AFE854F-CFF2-4040-AC85-D5392576E1B7}"/>
    <hyperlink ref="H153" r:id="rId942" xr:uid="{7385318F-2DAE-4545-B07C-5980ECA43851}"/>
    <hyperlink ref="H154" r:id="rId943" xr:uid="{F1F270B9-8549-4888-AE06-3025C0388680}"/>
    <hyperlink ref="H155" r:id="rId944" xr:uid="{B8811A51-123C-403E-AA7B-61CBBA1C6A64}"/>
    <hyperlink ref="H156" r:id="rId945" xr:uid="{4ED7089D-6992-4364-8ECE-12DF3F8B64F5}"/>
    <hyperlink ref="H157" r:id="rId946" xr:uid="{AC62185D-34C7-4A12-B4E4-8E5DD2DEFE36}"/>
    <hyperlink ref="H158" r:id="rId947" xr:uid="{A927B13F-1DFD-4CD8-B22C-9C6E77822A9F}"/>
    <hyperlink ref="H159" r:id="rId948" xr:uid="{53E70F34-E54B-42A2-93E9-F8E3C82E9CA6}"/>
    <hyperlink ref="H160" r:id="rId949" xr:uid="{87515E9C-58DC-4668-B302-4FED6806616A}"/>
    <hyperlink ref="H165" r:id="rId950" xr:uid="{4342B6B0-8488-4C2A-8857-51150C8B2BF6}"/>
    <hyperlink ref="H166" r:id="rId951" xr:uid="{59F5AFB7-3183-469D-AF92-EAE233931DE2}"/>
    <hyperlink ref="H167" r:id="rId952" xr:uid="{34B93E0C-FB01-4510-B9AA-5FAB0D087682}"/>
    <hyperlink ref="H168" r:id="rId953" xr:uid="{C58A303D-DDCD-4818-B6D8-42046D6CB813}"/>
    <hyperlink ref="H169" r:id="rId954" xr:uid="{1E8CB71D-0892-4E80-AEDE-66E3C1D0B543}"/>
    <hyperlink ref="H170" r:id="rId955" xr:uid="{C2691FF8-1BF1-4BE2-BC07-FA34CE77EA00}"/>
    <hyperlink ref="H192" r:id="rId956" xr:uid="{C755CCA1-7719-4F39-BBFE-3BAAF4A92AF1}"/>
    <hyperlink ref="H193" r:id="rId957" xr:uid="{1E84AC0D-B694-4A2E-8D96-969083E91029}"/>
    <hyperlink ref="H194" r:id="rId958" xr:uid="{B451699F-38C8-4F32-8EC8-0E09106A9861}"/>
    <hyperlink ref="H222" r:id="rId959" xr:uid="{6C9CA18D-A80D-4A7C-9366-ED80E93660AB}"/>
    <hyperlink ref="H223" r:id="rId960" xr:uid="{B9A16349-DC61-4444-88BB-EBBF63166CCB}"/>
    <hyperlink ref="H224" r:id="rId961" xr:uid="{CF43F492-97F1-4713-AD3B-343F6615D5D1}"/>
    <hyperlink ref="H234" r:id="rId962" xr:uid="{9EB7CB70-F435-4F00-A4AC-AB9D2B65FADA}"/>
    <hyperlink ref="H235" r:id="rId963" xr:uid="{1D0EB2DC-2DB3-44E6-96F2-69FA6CD12F98}"/>
    <hyperlink ref="H236" r:id="rId964" xr:uid="{14489020-6FB8-4DB6-A184-D4ECAE70CAFE}"/>
    <hyperlink ref="H251" r:id="rId965" xr:uid="{96FE85C2-F190-4FF4-A2F2-5BFAC18FBE10}"/>
    <hyperlink ref="H252" r:id="rId966" xr:uid="{BC0E8DC0-A3D2-4E9F-B4EE-7E37C7B8F61B}"/>
    <hyperlink ref="H253" r:id="rId967" xr:uid="{C964946F-1086-46D2-8F7D-98E920FD12CC}"/>
    <hyperlink ref="H254" r:id="rId968" xr:uid="{27750161-34C2-41DA-9DF7-C78FD4520C64}"/>
    <hyperlink ref="H255" r:id="rId969" xr:uid="{38830029-3DDC-442D-977B-7A64BC6200B9}"/>
    <hyperlink ref="H256" r:id="rId970" xr:uid="{952A3406-C2A2-41E2-B2DB-13AC55A5BAF7}"/>
    <hyperlink ref="H260" r:id="rId971" xr:uid="{96AA677E-CCC8-4085-A226-9C1A59A36B5F}"/>
    <hyperlink ref="H261" r:id="rId972" xr:uid="{AAB8A54F-863D-4192-8754-B724FE0AB29D}"/>
    <hyperlink ref="H262" r:id="rId973" xr:uid="{1931D3C3-DE6E-4E58-91D4-DC2699B7C539}"/>
    <hyperlink ref="H269" r:id="rId974" xr:uid="{3C01738F-F9D0-4B60-AA71-B63B427CE36E}"/>
    <hyperlink ref="H270" r:id="rId975" xr:uid="{A35EA445-C5FE-441F-913A-185ED1C360F4}"/>
    <hyperlink ref="H271" r:id="rId976" xr:uid="{ECB74FDE-233F-440F-8D8F-59ADA6765DF7}"/>
    <hyperlink ref="H273" r:id="rId977" xr:uid="{B6D8F495-961F-432A-A881-AD68A94C2CFC}"/>
    <hyperlink ref="H274" r:id="rId978" xr:uid="{9838C4DC-16C2-46D0-9A6F-526D2CD6830F}"/>
    <hyperlink ref="H275" r:id="rId979" xr:uid="{EF562FD0-D752-45A6-9341-BEFEF7945261}"/>
    <hyperlink ref="H296" r:id="rId980" xr:uid="{21090AF4-97B5-4D25-9F58-C113F6208C2C}"/>
    <hyperlink ref="H297" r:id="rId981" xr:uid="{4649020A-556B-427C-9B2B-CCF34179CB78}"/>
    <hyperlink ref="H298" r:id="rId982" xr:uid="{AF92EE7F-0C35-4134-A624-8FE9A3FCF3EA}"/>
    <hyperlink ref="H318" r:id="rId983" xr:uid="{E550188A-8AAB-47D1-8E0D-2E65A6E33E24}"/>
    <hyperlink ref="H319" r:id="rId984" xr:uid="{5E158F9A-5248-42C6-9071-4CA7AAE2AE63}"/>
    <hyperlink ref="H320" r:id="rId985" xr:uid="{D96C385D-2EBF-4D88-B775-D0DA0C6615D4}"/>
    <hyperlink ref="H344" r:id="rId986" xr:uid="{D4AEC8EC-EC73-45E8-8AAB-5E28C69E0113}"/>
    <hyperlink ref="H345" r:id="rId987" xr:uid="{BFCC37F0-9A91-48E2-884C-68C419402C9C}"/>
    <hyperlink ref="H346" r:id="rId988" xr:uid="{44ED6797-EC5F-492B-87DE-4D7D741F0A83}"/>
    <hyperlink ref="H369" r:id="rId989" xr:uid="{15C6242C-07EA-437B-8EBF-CB8E4D5FEDAB}"/>
    <hyperlink ref="H370" r:id="rId990" xr:uid="{476B040D-F458-4705-8D16-F6894A899D63}"/>
    <hyperlink ref="H371" r:id="rId991" xr:uid="{9E8A58B0-6544-49B7-9E1B-A17171B5272C}"/>
    <hyperlink ref="H394" r:id="rId992" xr:uid="{2E4B69F8-FD05-4B6D-B72E-2BA4E96E8B63}"/>
    <hyperlink ref="H395" r:id="rId993" xr:uid="{6D5D03ED-C9D8-4788-A0B8-E94F9B74FB1F}"/>
    <hyperlink ref="H396" r:id="rId994" xr:uid="{4F80FB12-59A4-4D85-AB29-5AA18357D349}"/>
    <hyperlink ref="H404" r:id="rId995" xr:uid="{99F5DDC6-C19F-4004-8D6B-F5C42522A0F4}"/>
    <hyperlink ref="H405" r:id="rId996" xr:uid="{85CE7758-0046-41D5-B60E-F59734537EF4}"/>
    <hyperlink ref="H406" r:id="rId997" xr:uid="{BD3620BA-E6E2-47B3-9146-D1D70FA8C0EE}"/>
    <hyperlink ref="H441" r:id="rId998" xr:uid="{27382569-3BEF-4D75-A85A-252D55F5A6F6}"/>
    <hyperlink ref="H442" r:id="rId999" xr:uid="{91D1C4A6-03D3-43B9-B011-177B8CE739CA}"/>
    <hyperlink ref="H443" r:id="rId1000" xr:uid="{9A55A167-C71C-4C93-96B1-61F06716EA98}"/>
    <hyperlink ref="H452" r:id="rId1001" xr:uid="{182855AE-EB2A-436A-B966-67F147CBC362}"/>
    <hyperlink ref="H453" r:id="rId1002" xr:uid="{E3990B0B-EB0A-4137-83C0-5C48373D71A6}"/>
    <hyperlink ref="H454" r:id="rId1003" xr:uid="{DCA59F71-B857-441E-B4D2-AEAD8EB5E003}"/>
    <hyperlink ref="H459" r:id="rId1004" xr:uid="{4924EAD3-5ADC-4F49-A072-666F6BA655A8}"/>
    <hyperlink ref="H460" r:id="rId1005" xr:uid="{85B27B15-8F21-4BBC-BDF0-9B45D0D4EC45}"/>
    <hyperlink ref="H461" r:id="rId1006" xr:uid="{33701281-52BB-4D13-881C-DFEE85F0863A}"/>
    <hyperlink ref="H478" r:id="rId1007" xr:uid="{A6E461DA-31D2-4580-A3FE-60FE4F4751BB}"/>
    <hyperlink ref="H479" r:id="rId1008" xr:uid="{2E888B61-BB3B-4C6A-917D-EE5C3252AD5D}"/>
    <hyperlink ref="H480" r:id="rId1009" xr:uid="{7963BA63-ACAB-4385-9745-310161EE22E3}"/>
    <hyperlink ref="H505" r:id="rId1010" xr:uid="{DEEAC82B-B04D-4064-9DA6-46B7CDCEB083}"/>
    <hyperlink ref="H506" r:id="rId1011" xr:uid="{84C420A8-EB45-4100-9FD7-81E2B3F422B9}"/>
    <hyperlink ref="H507" r:id="rId1012" xr:uid="{36BEE47F-27F3-4801-8748-6FBC2930CC5D}"/>
    <hyperlink ref="H542" r:id="rId1013" xr:uid="{E458E52B-9DD3-4C2B-9034-6F28D17DD6ED}"/>
    <hyperlink ref="H543" r:id="rId1014" xr:uid="{A94DFAB7-1F1E-479A-AAAE-45F19E2F22EA}"/>
    <hyperlink ref="H544" r:id="rId1015" xr:uid="{B4E56818-87A9-4064-A401-D270FA7F9942}"/>
    <hyperlink ref="H582" r:id="rId1016" xr:uid="{92E3B72C-BF99-4E32-B5A0-AA3477757E98}"/>
    <hyperlink ref="H583" r:id="rId1017" xr:uid="{A8306571-73CF-4CA4-AC87-5CD0958D5FC8}"/>
    <hyperlink ref="H584" r:id="rId1018" xr:uid="{5E08D898-3B4E-47B8-A5EB-A1F794E36A40}"/>
    <hyperlink ref="H585" r:id="rId1019" xr:uid="{371765DC-270C-4797-A94C-1D6B4206D7D8}"/>
    <hyperlink ref="H586" r:id="rId1020" xr:uid="{122C3B15-4D32-4C4B-9A00-D576FA083F97}"/>
    <hyperlink ref="H587" r:id="rId1021" xr:uid="{4B315527-9BDD-49DD-92B4-DEE338003A77}"/>
    <hyperlink ref="H689" r:id="rId1022" xr:uid="{2BF0A06F-A4FB-4E98-B21B-5E24ED1F5B3B}"/>
    <hyperlink ref="H690" r:id="rId1023" xr:uid="{ED7682D7-3AAF-4FAE-971D-7B05CB79CB24}"/>
    <hyperlink ref="H691" r:id="rId1024" xr:uid="{0186029C-F665-40D8-9005-B4707C93C891}"/>
    <hyperlink ref="H795" r:id="rId1025" xr:uid="{A904A50D-4C18-4E2D-A538-5F109F197E69}"/>
    <hyperlink ref="H796" r:id="rId1026" xr:uid="{FF1BB7FC-CC70-4375-A3A2-4664D5C8E3D1}"/>
    <hyperlink ref="H797" r:id="rId1027" xr:uid="{789960EF-185D-4139-B7BE-90CFF9753737}"/>
    <hyperlink ref="H1137" r:id="rId1028" xr:uid="{2B800408-EC24-4C23-8AC1-06AAB2EF349A}"/>
    <hyperlink ref="H1138" r:id="rId1029" xr:uid="{F6E0E01A-1EAA-4F6B-810E-C0428B2ED332}"/>
    <hyperlink ref="H1139" r:id="rId1030" xr:uid="{CB6083F5-0AF3-40DD-9101-D28EDADE7F59}"/>
    <hyperlink ref="H1187" r:id="rId1031" xr:uid="{CF82DEAA-117B-4688-B1B2-EDFEF37C7085}"/>
    <hyperlink ref="H1188" r:id="rId1032" xr:uid="{4F02D775-8B8F-4967-8FCE-059BAD08B05E}"/>
    <hyperlink ref="H1189" r:id="rId1033" xr:uid="{CD6D01F6-0F80-4EDC-A820-BC873E450D88}"/>
    <hyperlink ref="H1701" r:id="rId1034" xr:uid="{6B06E183-6AF9-448D-9302-67A7251698A5}"/>
    <hyperlink ref="H1702" r:id="rId1035" xr:uid="{70AE4911-756E-47D6-8B5A-C8DEA4677C8F}"/>
    <hyperlink ref="H1703" r:id="rId1036" xr:uid="{0A003809-E2E4-497A-B1AE-FF8908D4371C}"/>
    <hyperlink ref="H85" r:id="rId1037" xr:uid="{0B06427D-A003-40EA-90E3-EC8498D4D757}"/>
    <hyperlink ref="H86" r:id="rId1038" xr:uid="{55D084E3-C4CC-4F38-9836-55BC4BB080F7}"/>
    <hyperlink ref="H87" r:id="rId1039" xr:uid="{CC213EEF-8459-44AA-908B-5E43B8A7DE9C}"/>
    <hyperlink ref="H122" r:id="rId1040" xr:uid="{C4DB401C-A53A-4156-B739-478CE17C0DC9}"/>
    <hyperlink ref="H123" r:id="rId1041" xr:uid="{EEEF1A46-D7B0-42CE-A959-081F8665F198}"/>
    <hyperlink ref="H124" r:id="rId1042" xr:uid="{E93A423C-D7B6-4FB4-A0CC-E307C51E1F7B}"/>
    <hyperlink ref="H481" r:id="rId1043" xr:uid="{995B2DE5-A02E-4B6F-98F2-CC332B1846C1}"/>
    <hyperlink ref="H482" r:id="rId1044" xr:uid="{339968C6-2151-4027-A7BD-BCE5ECAEE54F}"/>
    <hyperlink ref="H483" r:id="rId1045" xr:uid="{B7FAC574-71ED-4D05-A126-4F65BAE3F910}"/>
    <hyperlink ref="H3451" r:id="rId1046" xr:uid="{B20E8671-63F6-4E92-9330-96BC056D6D16}"/>
    <hyperlink ref="H3452" r:id="rId1047" xr:uid="{63505BA1-F023-41AC-A09A-2C7DFC5865BD}"/>
    <hyperlink ref="H3453" r:id="rId1048" xr:uid="{7D51EAF4-84E8-4507-A9F1-153C59454869}"/>
    <hyperlink ref="H3456" r:id="rId1049" xr:uid="{EEA75865-C3D1-47FE-948D-9A4B5C012BC1}"/>
    <hyperlink ref="H3457" r:id="rId1050" xr:uid="{3C25F054-20E5-411E-81A6-E33917351611}"/>
    <hyperlink ref="H3458" r:id="rId1051" xr:uid="{D828534A-400C-41C3-89BF-177348F7D0AE}"/>
    <hyperlink ref="H3474" r:id="rId1052" xr:uid="{5CED4420-A198-4291-8293-2F46F040E668}"/>
    <hyperlink ref="H3475" r:id="rId1053" xr:uid="{02BEDBDF-41B3-42DB-8409-62D71181DE4E}"/>
    <hyperlink ref="H3476" r:id="rId1054" xr:uid="{E0C2C5D8-3E90-4780-B793-37C6B7F49A51}"/>
    <hyperlink ref="H3520" r:id="rId1055" xr:uid="{94CD546B-8752-471D-9D6F-F3987801F740}"/>
    <hyperlink ref="H3521" r:id="rId1056" xr:uid="{F1B7410C-8496-4E15-88F7-FDDDAE7E80B4}"/>
    <hyperlink ref="H3522" r:id="rId1057" xr:uid="{8C499249-48EF-4A42-8F2F-12A0905732AE}"/>
    <hyperlink ref="H3539" r:id="rId1058" xr:uid="{EC0177AF-9972-4083-AE00-109356530701}"/>
    <hyperlink ref="H3540" r:id="rId1059" xr:uid="{CDA291F0-15F3-43B6-BCE1-DB202F27F389}"/>
    <hyperlink ref="H3541" r:id="rId1060" xr:uid="{6DDBCAE9-41D8-41A1-85A1-8DCD84C32410}"/>
    <hyperlink ref="H3654" r:id="rId1061" xr:uid="{6F275661-9519-4BA8-81A8-BE1A7C31BC92}"/>
    <hyperlink ref="H3655" r:id="rId1062" xr:uid="{FFD5C2F4-D722-45BC-B6E6-0AB74BF99FE5}"/>
    <hyperlink ref="H3656" r:id="rId1063" xr:uid="{4E8D45D2-6A13-47F6-9186-1902BEC28D90}"/>
    <hyperlink ref="H1882" r:id="rId1064" xr:uid="{87602E7E-B204-4183-BFE1-E6E938B0C257}"/>
    <hyperlink ref="H1883" r:id="rId1065" xr:uid="{BF337F23-3A0D-4D26-964E-D86F853EA1BE}"/>
    <hyperlink ref="H1884" r:id="rId1066" xr:uid="{C5A0535A-785D-4C86-A175-B1F11CDC2D32}"/>
    <hyperlink ref="H2286" r:id="rId1067" xr:uid="{A5B19A5E-8FFE-471C-A2B0-EAF12890ABCA}"/>
    <hyperlink ref="H2287" r:id="rId1068" xr:uid="{B871C78E-40C2-4994-8B36-0219414A5C68}"/>
    <hyperlink ref="H2288" r:id="rId1069" xr:uid="{5EEE9156-C10F-4B15-A1DE-BE099F77C64B}"/>
    <hyperlink ref="H2292" r:id="rId1070" xr:uid="{B846F727-B87F-4E27-91AB-28574549571D}"/>
    <hyperlink ref="H2293" r:id="rId1071" xr:uid="{05241843-F7E6-4981-96F4-4A7F9F3537E8}"/>
    <hyperlink ref="H2294" r:id="rId1072" xr:uid="{8AF2176E-E499-4252-AD7D-194DE30AD417}"/>
    <hyperlink ref="H2424" r:id="rId1073" xr:uid="{F0120C0C-2314-4D1E-960E-39DD0A4B00D2}"/>
    <hyperlink ref="H2425" r:id="rId1074" xr:uid="{99753A3E-B043-4FC1-9D53-E573CA7D834F}"/>
    <hyperlink ref="H2426" r:id="rId1075" xr:uid="{ABCBC7A0-A7DA-4D35-9703-129E13834ACC}"/>
    <hyperlink ref="H2451" r:id="rId1076" xr:uid="{C2155D4C-04C0-49EA-B01C-1DA420347625}"/>
    <hyperlink ref="H2452" r:id="rId1077" xr:uid="{7CF7FE3B-0C24-4907-BE96-7813AAD50A4D}"/>
    <hyperlink ref="H2453" r:id="rId1078" xr:uid="{D4B83185-307D-464D-8D76-A54720800DFE}"/>
    <hyperlink ref="H2749" r:id="rId1079" xr:uid="{EE37ED0D-95C9-4751-84D1-5D46AFD6947F}"/>
    <hyperlink ref="H2750" r:id="rId1080" xr:uid="{77EB1CBD-7D93-4F8C-B226-40991BC3B654}"/>
    <hyperlink ref="H2751" r:id="rId1081" xr:uid="{0D6524EF-7205-4CA7-A830-BF49D078B31D}"/>
    <hyperlink ref="H2783" r:id="rId1082" xr:uid="{463EE277-82EC-40D6-BDA0-F2932078F6BE}"/>
    <hyperlink ref="H2784" r:id="rId1083" xr:uid="{A58C68FA-488A-4E84-B7F2-06782C405F73}"/>
    <hyperlink ref="H2785" r:id="rId1084" xr:uid="{09F92E1C-4D7F-45FA-8616-0899AEDFE647}"/>
    <hyperlink ref="H2890" r:id="rId1085" xr:uid="{9A6547A6-7546-4A3F-8BFB-338665C6A224}"/>
    <hyperlink ref="H2891" r:id="rId1086" xr:uid="{AE93C7F5-2C5B-4707-A5F8-EF25AB5DF1DB}"/>
    <hyperlink ref="H2892" r:id="rId1087" xr:uid="{9C9411CF-BDAF-45C0-98C4-97BF70A82479}"/>
    <hyperlink ref="H2998" r:id="rId1088" xr:uid="{D22C4EB6-EAE4-45BE-9578-6E23FA6682E2}"/>
    <hyperlink ref="H2999" r:id="rId1089" xr:uid="{0E85C181-8398-4B90-B576-3D34E90238EF}"/>
    <hyperlink ref="H3000" r:id="rId1090" xr:uid="{E3F32399-8C7F-4F43-8E0F-E69DD254157A}"/>
    <hyperlink ref="H3047" r:id="rId1091" xr:uid="{0EA4EB49-ED8A-4199-9B14-6DC861ADA599}"/>
    <hyperlink ref="H3048" r:id="rId1092" xr:uid="{90A9D9A5-3E4C-496F-A6BE-E334BE48047A}"/>
    <hyperlink ref="H3049" r:id="rId1093" xr:uid="{7AFA04B8-2C57-4C47-8537-986EB8190BC4}"/>
    <hyperlink ref="H3132" r:id="rId1094" xr:uid="{E3570A60-642D-43D7-9916-E80F834593A7}"/>
    <hyperlink ref="H3133" r:id="rId1095" xr:uid="{FAA4CB1D-30BC-4A80-9FFC-DD8E98674639}"/>
    <hyperlink ref="H3134" r:id="rId1096" xr:uid="{CAABE9C6-4C51-4DFA-956B-5214F6EC9C5F}"/>
    <hyperlink ref="H3197" r:id="rId1097" xr:uid="{C71456E5-55EE-4C96-9848-4EF893876D1D}"/>
    <hyperlink ref="H3198" r:id="rId1098" xr:uid="{ABAD1AD2-F56B-4CA5-AC86-ADCFECCD3360}"/>
    <hyperlink ref="H3199" r:id="rId1099" xr:uid="{D899615A-3B9E-462D-B909-AD18B7F3B536}"/>
    <hyperlink ref="H3397" r:id="rId1100" xr:uid="{078B1660-D6B0-46AD-85AB-82DEB9FA3A5C}"/>
    <hyperlink ref="H3398" r:id="rId1101" xr:uid="{D0F6F14C-B734-4446-9ED0-E14DEEBE3D84}"/>
    <hyperlink ref="H3399" r:id="rId1102" xr:uid="{07269E26-A144-4ACE-AE48-BFE9F904D208}"/>
    <hyperlink ref="H3203" r:id="rId1103" xr:uid="{F193DE99-34DB-442F-B886-7D97068733C1}"/>
    <hyperlink ref="H3204" r:id="rId1104" xr:uid="{9B853DCD-6C02-46B7-87A4-D485D891E12A}"/>
    <hyperlink ref="H3205" r:id="rId1105" xr:uid="{17EF05C0-048A-4BD2-8B27-897EDB795EDD}"/>
    <hyperlink ref="H3491" r:id="rId1106" xr:uid="{FB2C6A0D-3975-4F42-AEAF-FBDF7ED0F8D5}"/>
    <hyperlink ref="H3492" r:id="rId1107" xr:uid="{8E5DCBE4-3E8E-46B9-8674-69A44E5992F0}"/>
    <hyperlink ref="H3493" r:id="rId1108" xr:uid="{50FC0043-2A2B-4C19-9C7B-A0F285EB987F}"/>
    <hyperlink ref="H3508" r:id="rId1109" xr:uid="{44F8A100-CC8F-425F-9583-B7243BB6849D}"/>
    <hyperlink ref="H3509" r:id="rId1110" xr:uid="{7F57B070-A4AA-419B-9F13-4F4045CE0983}"/>
    <hyperlink ref="H3510" r:id="rId1111" xr:uid="{D643E890-0382-4A53-B20E-58C670BF84F9}"/>
    <hyperlink ref="H3609" r:id="rId1112" xr:uid="{219B8A10-3FE6-4CF5-A4DF-3821E6F7DA39}"/>
    <hyperlink ref="H3610" r:id="rId1113" xr:uid="{6E68DC33-4B34-41A1-A664-EB5ABB35DE5F}"/>
    <hyperlink ref="H3611" r:id="rId1114" xr:uid="{C091EBA0-6C7A-4CC6-88E1-F650D9AE0D65}"/>
    <hyperlink ref="H3651" r:id="rId1115" xr:uid="{79CF2D02-8E45-4422-8997-A09F68FB7F8F}"/>
    <hyperlink ref="H3652" r:id="rId1116" xr:uid="{6C4AE463-EDFD-460A-9202-2373279662AE}"/>
    <hyperlink ref="H3653" r:id="rId1117" xr:uid="{797C3147-A3F1-448C-B429-C0DFA13F987B}"/>
    <hyperlink ref="H3273" r:id="rId1118" xr:uid="{3575CBCD-F211-4BE9-9E91-E2F54330B0E0}"/>
    <hyperlink ref="H3274" r:id="rId1119" xr:uid="{8D8D349F-03BD-432A-80A3-D8702E2067B2}"/>
    <hyperlink ref="H3275" r:id="rId1120" xr:uid="{34F28526-D453-4DF1-BA51-88506A869798}"/>
    <hyperlink ref="H3448" r:id="rId1121" xr:uid="{09A47221-ACA4-4709-9406-B5578F126833}"/>
    <hyperlink ref="H3449" r:id="rId1122" xr:uid="{879DAAE4-8C76-4A54-A488-99B678BC71A0}"/>
    <hyperlink ref="H3450" r:id="rId1123" xr:uid="{699FD9A9-DAF0-43E4-8CFD-C06CB1E254A9}"/>
    <hyperlink ref="H2289" r:id="rId1124" xr:uid="{678F4E7D-94C3-44A7-AF91-4EE93222BDE4}"/>
    <hyperlink ref="H2290" r:id="rId1125" xr:uid="{C9E8721D-0781-4ABF-8D34-F1978A7367D0}"/>
    <hyperlink ref="H2291" r:id="rId1126" xr:uid="{AE224B54-7447-4EA6-91B8-A229ACFD3A87}"/>
    <hyperlink ref="H2320" r:id="rId1127" xr:uid="{F459E364-7A4E-4867-A98F-23AFD02B065B}"/>
    <hyperlink ref="H2321" r:id="rId1128" xr:uid="{CEDD06D8-AB63-45C3-B714-C07DBE3DC559}"/>
    <hyperlink ref="H2322" r:id="rId1129" xr:uid="{E1C66BCF-59D6-4A7F-8FB4-5C4B6BF20E1C}"/>
    <hyperlink ref="H2578" r:id="rId1130" xr:uid="{E9D50799-0F45-486F-90B7-5E2B311D4366}"/>
    <hyperlink ref="H2579" r:id="rId1131" xr:uid="{71AA94D5-AB5F-47E9-9F9C-60B8D4A0D3F3}"/>
    <hyperlink ref="H2580" r:id="rId1132" xr:uid="{E91F9D12-D118-48F2-AE5F-633EA6E26606}"/>
    <hyperlink ref="H2614" r:id="rId1133" xr:uid="{10D5DA8D-A474-4DC4-B991-045A820005FF}"/>
    <hyperlink ref="H2615" r:id="rId1134" xr:uid="{6E0F677A-C1EE-4A31-8D1E-E78115FC6E6F}"/>
    <hyperlink ref="H2616" r:id="rId1135" xr:uid="{D17DC4D9-8BD1-44F7-9D3B-6880928DDC43}"/>
    <hyperlink ref="H2658" r:id="rId1136" xr:uid="{61066849-6007-4796-A53D-C9F26C94DC6B}"/>
    <hyperlink ref="H2659" r:id="rId1137" xr:uid="{1295A649-7967-417E-B6AA-73BF974CDCD6}"/>
    <hyperlink ref="H2660" r:id="rId1138" xr:uid="{5C4EF0F2-2342-438D-9B40-2B829883480A}"/>
    <hyperlink ref="H2665" r:id="rId1139" xr:uid="{D520FA80-033E-455A-9400-26DA9D89C7B7}"/>
    <hyperlink ref="H2666" r:id="rId1140" xr:uid="{98D01B68-DDFA-488B-877A-8357EBF47947}"/>
    <hyperlink ref="H2667" r:id="rId1141" xr:uid="{90BF4B23-4368-41BE-ACAF-0D534F33705A}"/>
    <hyperlink ref="H2887" r:id="rId1142" xr:uid="{A32EEC3C-0150-4FB0-AFCF-9510667DB13C}"/>
    <hyperlink ref="H2888" r:id="rId1143" xr:uid="{2FC3ACE7-2CA7-479D-90F5-A349A9247133}"/>
    <hyperlink ref="H2889" r:id="rId1144" xr:uid="{9B055AAE-939B-4F06-B886-CB305C49B6AE}"/>
    <hyperlink ref="H3005" r:id="rId1145" xr:uid="{286346A3-3260-4F19-B4D4-D52A3C2C68F4}"/>
    <hyperlink ref="H3006" r:id="rId1146" xr:uid="{A344D93C-D968-4EFE-ABFE-989214E4DD03}"/>
    <hyperlink ref="H3007" r:id="rId1147" xr:uid="{0C550401-B00A-45CD-A3EF-290709CA35B4}"/>
    <hyperlink ref="H3163" r:id="rId1148" xr:uid="{789C49AF-D61B-4227-85F2-A2E46D3ECF22}"/>
    <hyperlink ref="H3164" r:id="rId1149" xr:uid="{260D5716-0B76-4BC3-A549-67CD841AC682}"/>
    <hyperlink ref="H3165" r:id="rId1150" xr:uid="{AD4CBD9D-AD8A-42C0-9C49-8897A1B6A99A}"/>
    <hyperlink ref="H3190" r:id="rId1151" xr:uid="{6A41FF27-03E3-4FD2-A0BA-1C6301A6D234}"/>
    <hyperlink ref="H3191" r:id="rId1152" xr:uid="{9FC78ECC-B5F0-4BB1-9D5D-7932568E4D0A}"/>
    <hyperlink ref="H3192" r:id="rId1153" xr:uid="{D47C34AD-F7EE-46D7-A8AB-9EECEFB287DB}"/>
    <hyperlink ref="H859" r:id="rId1154" xr:uid="{F9FB8835-4838-44AA-A247-17B7B63B9651}"/>
    <hyperlink ref="H860" r:id="rId1155" xr:uid="{52315F3D-A361-4953-A78B-A5AD4C5A0D59}"/>
    <hyperlink ref="H874" r:id="rId1156" xr:uid="{C8476739-249A-4A51-B5E9-79A4C0EBF211}"/>
    <hyperlink ref="H875" r:id="rId1157" xr:uid="{911EFAAF-4F9F-4FF4-8FE6-0F129B60DE09}"/>
    <hyperlink ref="H876" r:id="rId1158" xr:uid="{0A9D6D67-F5B4-46DB-816C-FC678A4E0FD0}"/>
    <hyperlink ref="H962" r:id="rId1159" xr:uid="{D79A1E92-68A2-4E24-87DD-07EB6BB5F0C6}"/>
    <hyperlink ref="H963" r:id="rId1160" xr:uid="{11087A8D-3AF6-47B1-88A2-006720682A7F}"/>
    <hyperlink ref="H964" r:id="rId1161" xr:uid="{0A0173A1-13D2-4B48-8704-433525AAB92B}"/>
    <hyperlink ref="H966" r:id="rId1162" xr:uid="{32F84838-FE7B-40D8-AF42-2EF9CF5773F2}"/>
    <hyperlink ref="H967" r:id="rId1163" xr:uid="{1435C18C-1211-470F-B177-40A51D5B4AD1}"/>
    <hyperlink ref="H968" r:id="rId1164" xr:uid="{CC828A11-DBF9-4873-9559-F5505C6445EE}"/>
    <hyperlink ref="H986" r:id="rId1165" xr:uid="{D584F291-0F5C-4C76-BA7D-E246BDBC623C}"/>
    <hyperlink ref="H987" r:id="rId1166" xr:uid="{0F9B0E96-8D40-44DF-BB64-886522D63095}"/>
    <hyperlink ref="H988" r:id="rId1167" xr:uid="{F7797460-3AC8-4EF4-B8D0-6B1110150281}"/>
    <hyperlink ref="H989" r:id="rId1168" xr:uid="{7293724E-5358-431A-B56D-99D2946CD262}"/>
    <hyperlink ref="H990" r:id="rId1169" xr:uid="{4EC00CD3-792E-4396-921C-548B951CFB3A}"/>
    <hyperlink ref="H991" r:id="rId1170" xr:uid="{43F6F095-C3ED-49F2-BD53-966036A47F56}"/>
    <hyperlink ref="H1386" r:id="rId1171" xr:uid="{A2F4A791-7DB0-429C-8F49-1A637A8002C0}"/>
    <hyperlink ref="H1387" r:id="rId1172" xr:uid="{25102284-2170-4DA5-A597-15E575537FCC}"/>
    <hyperlink ref="H1388" r:id="rId1173" xr:uid="{1D5D6640-356A-408C-9E86-A7D456664008}"/>
    <hyperlink ref="H1486" r:id="rId1174" xr:uid="{32B039E8-0560-45B2-A256-B58CE8D233C5}"/>
    <hyperlink ref="H1487" r:id="rId1175" xr:uid="{34D1642F-50FF-4CA8-81DA-C8E6EDF68D50}"/>
    <hyperlink ref="H1488" r:id="rId1176" xr:uid="{D8CE43DF-231F-4BDA-8303-65C13A7D62D0}"/>
    <hyperlink ref="H1535" r:id="rId1177" xr:uid="{BE849461-6C73-43B4-97BE-16F67935BF6E}"/>
    <hyperlink ref="H1536" r:id="rId1178" xr:uid="{A388B853-4655-456F-8812-90A3B3004BE1}"/>
    <hyperlink ref="H1537" r:id="rId1179" xr:uid="{63EA55C8-36C9-4CB7-8D27-02D8048DAC69}"/>
    <hyperlink ref="H1594" r:id="rId1180" xr:uid="{EB3271C4-B463-4C9A-96DA-F2AF22E82D3C}"/>
    <hyperlink ref="H1595" r:id="rId1181" xr:uid="{CCA071C8-3ED6-46DC-8283-0DB069DB3ADE}"/>
    <hyperlink ref="H1596" r:id="rId1182" xr:uid="{93639629-903F-40CC-9AE3-9C5B85BC9401}"/>
    <hyperlink ref="H1707" r:id="rId1183" xr:uid="{8A74EE20-50E8-4F31-8BAC-BAEED274E527}"/>
    <hyperlink ref="H1708" r:id="rId1184" xr:uid="{A547DA30-9760-4C22-B81B-422EE642B847}"/>
    <hyperlink ref="H1709" r:id="rId1185" xr:uid="{150870C5-B8E4-4FE2-81E4-9A097E864722}"/>
    <hyperlink ref="H1867" r:id="rId1186" xr:uid="{738962A3-A6C6-4ADC-B0F9-EBBE63F672F3}"/>
    <hyperlink ref="H1868" r:id="rId1187" xr:uid="{EF999B3F-4AE1-431B-9E53-EF3518B59746}"/>
    <hyperlink ref="H1869" r:id="rId1188" xr:uid="{8AB83255-0612-4490-A20E-8A2D504F5CD7}"/>
    <hyperlink ref="H1943" r:id="rId1189" xr:uid="{3B9712AF-BE21-4CE5-B1A4-18A3DD401ECC}"/>
    <hyperlink ref="H1944" r:id="rId1190" xr:uid="{DEED3326-53E5-4916-A62E-BDB7AF5C0799}"/>
    <hyperlink ref="H1945" r:id="rId1191" xr:uid="{AC3EF14D-567C-4834-AE8A-4AD816E34EDB}"/>
    <hyperlink ref="H2063" r:id="rId1192" xr:uid="{68DE0095-8897-4775-951C-C4E8B574032C}"/>
    <hyperlink ref="H2064" r:id="rId1193" xr:uid="{AC02BCFE-BC35-4DB5-9FD6-A2E0C3FFC065}"/>
    <hyperlink ref="H2065" r:id="rId1194" xr:uid="{8AD13DCE-5CF2-4116-AB79-D01610F17C9B}"/>
    <hyperlink ref="H2101" r:id="rId1195" xr:uid="{47779179-1190-401A-BC77-E181CE6DDB89}"/>
    <hyperlink ref="H2102" r:id="rId1196" xr:uid="{8014383E-6035-49F5-A1DD-2245DE2FCCAE}"/>
    <hyperlink ref="H2103" r:id="rId1197" xr:uid="{729E64E2-1FDA-4664-8FEC-7608D45F2993}"/>
    <hyperlink ref="H2161" r:id="rId1198" xr:uid="{F29959E7-7291-4345-8355-9AA17A65CF79}"/>
    <hyperlink ref="H2162" r:id="rId1199" xr:uid="{E82E143C-D656-41F4-AB28-BDD6EA497E10}"/>
    <hyperlink ref="H2163" r:id="rId1200" xr:uid="{C95730EC-922E-4780-988E-6B439F7681ED}"/>
    <hyperlink ref="H2267" r:id="rId1201" xr:uid="{85575193-39E2-49BB-9572-123407B0523E}"/>
    <hyperlink ref="H2268" r:id="rId1202" xr:uid="{03BD4603-1094-480F-963E-7961CEC1B84C}"/>
    <hyperlink ref="H2269" r:id="rId1203" xr:uid="{876A220B-F329-409D-A9CC-8031B7A69467}"/>
    <hyperlink ref="H1828" r:id="rId1204" xr:uid="{6966D3CE-D913-494A-AC59-DE1A88A20029}"/>
    <hyperlink ref="H1829" r:id="rId1205" xr:uid="{FBFC9EE4-17E0-443B-8E42-0534A5EE93D7}"/>
    <hyperlink ref="H1830" r:id="rId1206" xr:uid="{30AA42B9-5965-41F8-9AB0-FC608A265BEC}"/>
    <hyperlink ref="H2136" r:id="rId1207" xr:uid="{081EEC0F-002B-4392-96B9-D7C89D19DCF0}"/>
    <hyperlink ref="H2137" r:id="rId1208" xr:uid="{B0BD08B3-6BD1-4604-B325-B84106B5B769}"/>
    <hyperlink ref="H2138" r:id="rId1209" xr:uid="{D7A63416-78C5-4E78-BD35-2E1B4D5C9994}"/>
    <hyperlink ref="H2481" r:id="rId1210" xr:uid="{03FD0137-97B0-42F2-B3BC-060F896D0474}"/>
    <hyperlink ref="H2482" r:id="rId1211" xr:uid="{5A148CDF-14B1-4337-BD3F-376C675B420A}"/>
    <hyperlink ref="H2483" r:id="rId1212" xr:uid="{7F348B8D-B504-42A9-B320-DF9B386162E9}"/>
    <hyperlink ref="H2507" r:id="rId1213" xr:uid="{ABAB22DE-E4E7-4FCF-A3D5-A5CA933B3211}"/>
    <hyperlink ref="H2508" r:id="rId1214" xr:uid="{9F3CDC0D-5162-4B54-AC36-A3AA5BF864DA}"/>
    <hyperlink ref="H2509" r:id="rId1215" xr:uid="{BA686BC6-DE41-4C4D-9049-3E6EE7554655}"/>
    <hyperlink ref="H2571" r:id="rId1216" xr:uid="{A90049D4-5494-47F1-8156-AC3F9CF21428}"/>
    <hyperlink ref="H2572" r:id="rId1217" xr:uid="{D887D2FE-C3D1-4424-AB96-840DDFB01AEC}"/>
    <hyperlink ref="H2573" r:id="rId1218" xr:uid="{19048A4E-58C2-47F6-AB34-19D1AEC72903}"/>
    <hyperlink ref="H2680" r:id="rId1219" xr:uid="{3EA4E6C1-B469-4836-9A92-4BB59A6D8576}"/>
    <hyperlink ref="H2681" r:id="rId1220" xr:uid="{22358FC3-F525-4A71-B418-72C04057997C}"/>
    <hyperlink ref="H2682" r:id="rId1221" xr:uid="{E8BE6DC0-C481-4E89-9EDC-8872B5FEB099}"/>
    <hyperlink ref="H2725" r:id="rId1222" xr:uid="{F02FB14A-1B34-45EF-8FCF-D9926CF8E10A}"/>
    <hyperlink ref="H2726" r:id="rId1223" xr:uid="{B9AC4D4E-E30B-4BBC-8A03-71130FB3695E}"/>
    <hyperlink ref="H2727" r:id="rId1224" xr:uid="{F315B5C1-5706-4DC8-A415-27E242FEB4EE}"/>
    <hyperlink ref="H2767" r:id="rId1225" xr:uid="{CEDC787D-D61D-4848-8DE1-73B68FA1ADBA}"/>
    <hyperlink ref="H2768" r:id="rId1226" xr:uid="{A7A77998-AC9B-4A43-8508-BA18017DDFCE}"/>
    <hyperlink ref="H2769" r:id="rId1227" xr:uid="{22CBB41F-E5A4-4692-84ED-777C5257FEF4}"/>
    <hyperlink ref="H2959" r:id="rId1228" xr:uid="{EB50CBFC-091E-4E6B-A619-B9201F9C11F5}"/>
    <hyperlink ref="H2960" r:id="rId1229" xr:uid="{157B7500-1A3B-4F85-8C1C-ED5A660EBE49}"/>
    <hyperlink ref="H2961" r:id="rId1230" xr:uid="{153BC3FD-97E9-4839-84B0-2F57FE1AB7D0}"/>
    <hyperlink ref="H3008" r:id="rId1231" xr:uid="{E45B235E-77C5-4624-8CA9-CBB31EBB2B6A}"/>
    <hyperlink ref="H3009" r:id="rId1232" xr:uid="{27074B1B-F1DE-4D68-8AC5-3B5FF09B40DF}"/>
    <hyperlink ref="H3010" r:id="rId1233" xr:uid="{7DF8D680-16C2-4D90-945E-65A42E3FF475}"/>
    <hyperlink ref="H3050" r:id="rId1234" xr:uid="{7B548F97-C49D-465F-AE45-3B0185044A20}"/>
    <hyperlink ref="H3051" r:id="rId1235" xr:uid="{81AF815F-E04F-41B9-8FCF-59D6FC5475AD}"/>
    <hyperlink ref="H3052" r:id="rId1236" xr:uid="{473781C9-A8A0-4FAC-8A7E-84C702F11CAF}"/>
    <hyperlink ref="H3485" r:id="rId1237" xr:uid="{1735B39E-7475-4825-A562-E621825AB807}"/>
    <hyperlink ref="H3486" r:id="rId1238" xr:uid="{79898C7D-885D-48C9-B8E5-D5A2F54CA225}"/>
    <hyperlink ref="H3487" r:id="rId1239" xr:uid="{E521448E-7996-448F-9791-7A837BB90AB7}"/>
    <hyperlink ref="H783" r:id="rId1240" xr:uid="{0580E68D-5D7D-4B83-B664-FDC6EE1EE549}"/>
    <hyperlink ref="H784" r:id="rId1241" xr:uid="{FF86AB8D-829C-4CE5-831B-7877F0375954}"/>
    <hyperlink ref="H785" r:id="rId1242" xr:uid="{7C71C39B-C8D8-4B52-886B-D9492ADBBCDC}"/>
    <hyperlink ref="H828" r:id="rId1243" xr:uid="{E23500E0-2824-4C38-881C-F46300D9C3B5}"/>
    <hyperlink ref="H829" r:id="rId1244" xr:uid="{9E27C2BB-1EF2-4B09-BA69-10ED67349208}"/>
    <hyperlink ref="H830" r:id="rId1245" xr:uid="{471A407F-39EC-4278-9E96-7FD2FDCD734B}"/>
    <hyperlink ref="H839" r:id="rId1246" xr:uid="{D7AA892C-872E-423F-829D-270017CF6D14}"/>
    <hyperlink ref="H840" r:id="rId1247" xr:uid="{DEADB4B0-8826-411A-A38C-C6C8D93E0934}"/>
    <hyperlink ref="H841" r:id="rId1248" xr:uid="{2096A447-EA9E-4C71-83CA-ABF80EB2C26F}"/>
    <hyperlink ref="H975" r:id="rId1249" xr:uid="{AF306D64-9E0C-49EC-9C12-45DC1479DE81}"/>
    <hyperlink ref="H976" r:id="rId1250" xr:uid="{84181FE4-CCD5-49C7-817B-C8922340BB92}"/>
    <hyperlink ref="H977" r:id="rId1251" xr:uid="{D5888E92-D4AF-465E-996E-A342E0AFA8C7}"/>
    <hyperlink ref="H1109" r:id="rId1252" xr:uid="{C67BF3A8-11D3-445D-8C8C-6D2724D3836A}"/>
    <hyperlink ref="H1110" r:id="rId1253" xr:uid="{3B1F1D9C-8467-470A-92A1-C0665E09EAAB}"/>
    <hyperlink ref="H1111" r:id="rId1254" xr:uid="{27337807-47CF-43E6-99CD-5A8F7B9B946F}"/>
    <hyperlink ref="H1162" r:id="rId1255" xr:uid="{99A1B2D4-E8FE-45B9-BEF1-81FD9FC32457}"/>
    <hyperlink ref="H1163" r:id="rId1256" xr:uid="{0C3C2148-EF84-4BC2-B4B3-B4B121D31836}"/>
    <hyperlink ref="H1164" r:id="rId1257" xr:uid="{411B086A-4294-4E43-AD43-269078920B83}"/>
    <hyperlink ref="H1208" r:id="rId1258" xr:uid="{7FF13227-1E93-4FE8-B63C-423EA6ECDC17}"/>
    <hyperlink ref="H1209" r:id="rId1259" xr:uid="{5DD4201F-6596-4C9B-9AD6-0288CC7169FE}"/>
    <hyperlink ref="H1210" r:id="rId1260" xr:uid="{B1F8F464-3CB7-488C-B7CC-849396FCAFA2}"/>
    <hyperlink ref="H1272" r:id="rId1261" xr:uid="{69E2C881-3F93-4D46-99D5-58AE768A983D}"/>
    <hyperlink ref="H1273" r:id="rId1262" xr:uid="{A36DB283-D2B6-4545-A51D-0A4395B77511}"/>
    <hyperlink ref="H1274" r:id="rId1263" xr:uid="{1BE4A9E5-B920-461E-9E9A-3087BF6197FF}"/>
    <hyperlink ref="H1370" r:id="rId1264" xr:uid="{BE648D2E-7887-4744-904E-BBD7BEB183F7}"/>
    <hyperlink ref="H1371" r:id="rId1265" xr:uid="{974BB74B-8EEA-44B3-ABE8-2D760CE94FF2}"/>
    <hyperlink ref="H1372" r:id="rId1266" xr:uid="{32BCDE19-6E28-4F84-A5AE-52876BFB6CE9}"/>
    <hyperlink ref="H1455" r:id="rId1267" xr:uid="{9F7839CB-04ED-481E-BBBA-9F0F12E18C77}"/>
    <hyperlink ref="H1456" r:id="rId1268" xr:uid="{8067D06A-1E3D-40C5-B0A9-497641A483C8}"/>
    <hyperlink ref="H1457" r:id="rId1269" xr:uid="{AC06BBD4-3C4B-493E-B7EC-77A6789BF24E}"/>
    <hyperlink ref="H1580" r:id="rId1270" xr:uid="{2059FF7F-2272-42BF-AD55-AC3F5DFD52DE}"/>
    <hyperlink ref="H1581" r:id="rId1271" xr:uid="{D91D434A-1182-4112-8B1B-5EF854D62D6B}"/>
    <hyperlink ref="H1582" r:id="rId1272" xr:uid="{490A01EB-8FBC-4AB6-A6DD-DAB359D7B881}"/>
    <hyperlink ref="H1585" r:id="rId1273" xr:uid="{2C9B00EA-D2C3-4B64-8690-0BC4AC973E79}"/>
    <hyperlink ref="H1586" r:id="rId1274" xr:uid="{04853B33-F9D9-40E7-8CFA-6A3697BBA234}"/>
    <hyperlink ref="H1587" r:id="rId1275" xr:uid="{88E73D6D-2F5B-4006-AC35-4E4B2E66F145}"/>
    <hyperlink ref="H1598" r:id="rId1276" xr:uid="{A33DB830-CADF-4F74-8535-06BE53F73271}"/>
    <hyperlink ref="H1599" r:id="rId1277" xr:uid="{2B967A17-A43F-45E6-AAC2-3273E867BB7C}"/>
    <hyperlink ref="H1600" r:id="rId1278" xr:uid="{0F0CCADD-7A8C-4115-85E7-0C138D5C294D}"/>
    <hyperlink ref="H2490" r:id="rId1279" xr:uid="{851C9DCA-911D-44D4-9730-82B34DA81BBC}"/>
    <hyperlink ref="H2491" r:id="rId1280" xr:uid="{8D888F30-04B6-49E4-A3C8-3087E8C35FA5}"/>
    <hyperlink ref="H2492" r:id="rId1281" xr:uid="{F9F0EE3A-E43B-44C7-B428-C31F9C3BACFE}"/>
    <hyperlink ref="H1074" r:id="rId1282" xr:uid="{14944E7B-5D58-463F-8735-17E4EEE0AC0F}"/>
    <hyperlink ref="H1075" r:id="rId1283" xr:uid="{442105B9-2F15-4547-B48C-C7BA41C9F11E}"/>
    <hyperlink ref="H1076" r:id="rId1284" xr:uid="{88E995C8-0ECD-4ADB-9AD9-CC9489F2CB61}"/>
    <hyperlink ref="H1119" r:id="rId1285" xr:uid="{4623CF70-2FF3-434E-AE83-AEBD3F7489D8}"/>
    <hyperlink ref="H1120" r:id="rId1286" xr:uid="{11720790-EE3D-4CC8-8B10-DABEDA097A30}"/>
    <hyperlink ref="H1121" r:id="rId1287" xr:uid="{16A7C31B-2A6B-494B-8573-D09EFFFA9ADF}"/>
    <hyperlink ref="H1181" r:id="rId1288" xr:uid="{D83428BB-D3A9-44A0-8C1D-E50EA71D7F73}"/>
    <hyperlink ref="H1182" r:id="rId1289" xr:uid="{E16A51F5-7F47-48BD-8AFD-26250F21D609}"/>
    <hyperlink ref="H1183" r:id="rId1290" xr:uid="{BD36C464-DF07-4350-96B2-847BDA5C7B62}"/>
    <hyperlink ref="H1378" r:id="rId1291" xr:uid="{2D1CAA08-D89F-4144-9578-D1E354384F25}"/>
    <hyperlink ref="H1379" r:id="rId1292" xr:uid="{B0DC2671-57CA-4F74-B4A2-ED414A91711F}"/>
    <hyperlink ref="H1380" r:id="rId1293" xr:uid="{6DE44FBB-4F21-4727-96BA-FCE7AD7A28EE}"/>
    <hyperlink ref="H1722" r:id="rId1294" xr:uid="{5717F225-8797-44FE-8E6B-A3FF51B929FD}"/>
    <hyperlink ref="H1723" r:id="rId1295" xr:uid="{D6DB4C80-BEDB-45AC-BEB3-B2A849CA293B}"/>
    <hyperlink ref="H1724" r:id="rId1296" xr:uid="{74E7633F-0828-4955-9A62-04BEFBCE3CCE}"/>
    <hyperlink ref="H1961" r:id="rId1297" xr:uid="{7F1D7951-5686-4323-B4D9-CA8ACA3F537D}"/>
    <hyperlink ref="H1962" r:id="rId1298" xr:uid="{E0C12D68-451F-4F96-8A0D-298B76D94DD9}"/>
    <hyperlink ref="H1963" r:id="rId1299" xr:uid="{C25E65A9-56BF-4A2C-BD2F-038BA7ADEC8A}"/>
    <hyperlink ref="H2092" r:id="rId1300" xr:uid="{35F8122F-B6A6-4888-AAF2-737FB71BD632}"/>
    <hyperlink ref="H2093" r:id="rId1301" xr:uid="{F8407ABB-C64B-48BB-A0F1-177956DD7287}"/>
    <hyperlink ref="H2094" r:id="rId1302" xr:uid="{AEB60E22-3A77-4A40-AED9-080482D50445}"/>
    <hyperlink ref="H2457" r:id="rId1303" xr:uid="{63DDB4DB-BD69-451C-B584-607600A88A78}"/>
    <hyperlink ref="H2458" r:id="rId1304" xr:uid="{5E5F4EE8-E080-41D8-95F3-938FEC8145C0}"/>
    <hyperlink ref="H2459" r:id="rId1305" xr:uid="{1105F458-935D-4C44-9617-D6A1A6B96BD3}"/>
    <hyperlink ref="H2468" r:id="rId1306" xr:uid="{9B1686C5-E8B8-4EBC-A9EE-EBF5455B1A2A}"/>
    <hyperlink ref="H2469" r:id="rId1307" xr:uid="{991D7E75-F99D-4095-AAFA-A85C65A0B64A}"/>
    <hyperlink ref="H2470" r:id="rId1308" xr:uid="{3D62C1A1-402C-4961-B5AF-716F17D355FF}"/>
    <hyperlink ref="H2485" r:id="rId1309" xr:uid="{A4B4DDED-C190-4335-A9B6-3A14ABD990F6}"/>
    <hyperlink ref="H2486" r:id="rId1310" xr:uid="{FAE971E2-9E09-46F1-90A0-F837F4B1B34D}"/>
    <hyperlink ref="H2487" r:id="rId1311" xr:uid="{61192D3B-507C-4A6E-85F1-1A5C41D5604F}"/>
    <hyperlink ref="H2617" r:id="rId1312" xr:uid="{DCBECAF8-76FD-4C85-BB30-5EB65996B748}"/>
    <hyperlink ref="H2618" r:id="rId1313" xr:uid="{6F3E6A48-EA12-4AB6-BB69-1116CC9EE344}"/>
    <hyperlink ref="H2619" r:id="rId1314" xr:uid="{713EDB9C-1CC6-4FAE-87E0-3F054CD83D19}"/>
    <hyperlink ref="H2992" r:id="rId1315" xr:uid="{6B4E61B1-6A23-4598-94D6-45EA85DD2A2E}"/>
    <hyperlink ref="H2993" r:id="rId1316" xr:uid="{84469F8F-D481-439E-BF7C-6DF8C92122F9}"/>
    <hyperlink ref="H2994" r:id="rId1317" xr:uid="{14F50213-D409-440E-AFAB-CC96DB8DB869}"/>
    <hyperlink ref="H3206" r:id="rId1318" xr:uid="{DDC9D190-09E7-4548-B09E-E9D442938666}"/>
    <hyperlink ref="H3207" r:id="rId1319" xr:uid="{67A29776-E959-49FF-8162-B183BB0EF615}"/>
    <hyperlink ref="H3208" r:id="rId1320" xr:uid="{B560C228-E958-4A9C-806A-026893DA2FE3}"/>
    <hyperlink ref="H3459" r:id="rId1321" xr:uid="{86ED743D-CBCB-49CD-985A-3CC30E690A17}"/>
    <hyperlink ref="H3460" r:id="rId1322" xr:uid="{1803FBB2-F753-4790-BBA3-7F8E1DBB24C8}"/>
    <hyperlink ref="H3461" r:id="rId1323" xr:uid="{12D2FB9F-7605-4362-A4F5-92E926AB59A7}"/>
    <hyperlink ref="H3511" r:id="rId1324" xr:uid="{B7F67545-5200-4B32-875D-F89E5CF5DD58}"/>
    <hyperlink ref="H3512" r:id="rId1325" xr:uid="{B0005921-0CDD-4819-9897-670EE9EB92BA}"/>
    <hyperlink ref="H3513" r:id="rId1326" xr:uid="{7305931F-17F0-4D46-8973-422C6D4672F4}"/>
    <hyperlink ref="H3526" r:id="rId1327" xr:uid="{68F16E59-3087-488B-BDE5-932A98C52650}"/>
    <hyperlink ref="H3527" r:id="rId1328" xr:uid="{BDE70F98-69AF-4E43-9F04-6306C389B989}"/>
    <hyperlink ref="H3528" r:id="rId1329" xr:uid="{410A4D39-036F-4205-95CD-F44887E08FFB}"/>
    <hyperlink ref="H677" r:id="rId1330" xr:uid="{1877C77A-3C23-4DEB-97BA-25BBE8E8987D}"/>
    <hyperlink ref="H678" r:id="rId1331" xr:uid="{EFA79B07-58FD-49E1-9CFE-1684F8CCB416}"/>
    <hyperlink ref="H679" r:id="rId1332" xr:uid="{27BA3F19-9A8D-45C4-AE66-5D611A7DE43F}"/>
    <hyperlink ref="H3068" r:id="rId1333" xr:uid="{1916A1B3-A7CE-4A6E-8C64-FA9CBBAEC20C}"/>
    <hyperlink ref="H3069" r:id="rId1334" xr:uid="{EBC42204-E8C8-467E-BE9A-8E16D23C76E7}"/>
    <hyperlink ref="H3070" r:id="rId1335" xr:uid="{52FDE847-74F8-4C01-9C92-A674A47C15F6}"/>
    <hyperlink ref="H3210" r:id="rId1336" xr:uid="{47696E50-25C8-4299-8EB7-6C092188CC60}"/>
    <hyperlink ref="H3211" r:id="rId1337" xr:uid="{A167CE66-7CB5-4933-B559-336C85B790FA}"/>
    <hyperlink ref="H3212" r:id="rId1338" xr:uid="{2FC06CA3-88BC-4A88-BC19-FB521ED2770A}"/>
    <hyperlink ref="H3462" r:id="rId1339" xr:uid="{F4ECB648-E7A1-489C-9369-C8C7AA978BFE}"/>
    <hyperlink ref="H3463" r:id="rId1340" xr:uid="{96E45F79-8AAB-468E-9DC9-DEA4DE2BD42A}"/>
    <hyperlink ref="H3464" r:id="rId1341" xr:uid="{426D9378-0E7C-41BD-8465-87B33A77D422}"/>
    <hyperlink ref="H1611" r:id="rId1342" xr:uid="{1CB95E9D-1B12-4A3F-990C-733D02E75C5E}"/>
    <hyperlink ref="H1612" r:id="rId1343" xr:uid="{AADDAFC5-5157-4233-BD0A-0235E7C1E13E}"/>
    <hyperlink ref="H1613" r:id="rId1344" xr:uid="{19664E2B-F0D0-4CD7-8513-1DC8D9DF269E}"/>
    <hyperlink ref="H1777" r:id="rId1345" xr:uid="{22FE51B1-FC8C-4F1B-9019-DD59B9A5FD32}"/>
    <hyperlink ref="H1778" r:id="rId1346" xr:uid="{E7311462-ED96-4A56-911C-B0515C90C2F3}"/>
    <hyperlink ref="H1779" r:id="rId1347" xr:uid="{C8DAAAA5-9BB7-46EB-AAF5-7D3F8D2044EC}"/>
    <hyperlink ref="H2493" r:id="rId1348" xr:uid="{5794EAF3-2C13-4159-9949-F67CFFF5F55D}"/>
    <hyperlink ref="H2494" r:id="rId1349" xr:uid="{27A0B179-C47B-4701-8B8A-AABD030E100F}"/>
    <hyperlink ref="H2495" r:id="rId1350" xr:uid="{B2E0E38B-9693-4745-816E-0D9C48385C89}"/>
    <hyperlink ref="H2979" r:id="rId1351" xr:uid="{90CB74DA-3619-40E6-B165-5D8B7E9BB975}"/>
    <hyperlink ref="H2980" r:id="rId1352" xr:uid="{9639722C-C511-4BBE-8FEA-AB5D5BB3DC58}"/>
    <hyperlink ref="H2981" r:id="rId1353" xr:uid="{7316969F-FA4E-4F89-A392-F0BA6602B96A}"/>
    <hyperlink ref="H3027" r:id="rId1354" xr:uid="{8E1B2CBA-83A7-495E-A0CA-72392F42006A}"/>
    <hyperlink ref="H3028" r:id="rId1355" xr:uid="{11AFEC8F-608A-4585-86B4-DF978E5F4321}"/>
    <hyperlink ref="H3029" r:id="rId1356" xr:uid="{745D645E-7B6F-4735-8B42-F6CAB98A40DD}"/>
    <hyperlink ref="H748" r:id="rId1357" xr:uid="{B759903A-C24D-47B7-9640-055F0F283FC0}"/>
    <hyperlink ref="H749" r:id="rId1358" xr:uid="{12B90DB9-403A-4674-86FF-FECF2915B59C}"/>
    <hyperlink ref="H750" r:id="rId1359" xr:uid="{7902EE35-3FAF-4ACA-A6DA-52F20EB5F527}"/>
    <hyperlink ref="H766" r:id="rId1360" xr:uid="{4A5F6C85-B675-466B-B17E-15A91EF56666}"/>
    <hyperlink ref="H767" r:id="rId1361" xr:uid="{66671938-F185-45CD-95B2-F164458128F8}"/>
    <hyperlink ref="H768" r:id="rId1362" xr:uid="{4FC9E288-EC59-4BF7-9C4D-C19DDDB9E725}"/>
    <hyperlink ref="H870" r:id="rId1363" xr:uid="{5DC37FC5-80C4-4CC0-8609-22BD8FDF664F}"/>
    <hyperlink ref="H871" r:id="rId1364" xr:uid="{0426E53E-FBB7-4EDF-9077-843E0DCD5B7D}"/>
    <hyperlink ref="H872" r:id="rId1365" xr:uid="{CB31B45D-3339-4933-8C8D-3AD304EE9AFC}"/>
    <hyperlink ref="H905" r:id="rId1366" xr:uid="{5D8E4DC1-BB4A-4220-ADEF-D67D178AADAB}"/>
    <hyperlink ref="H906" r:id="rId1367" xr:uid="{A183BC39-18F5-4615-A035-8A8CB8A1D58C}"/>
    <hyperlink ref="H907" r:id="rId1368" xr:uid="{3EFBA8CE-4260-4A67-BFB3-23AACE3CEA43}"/>
    <hyperlink ref="H1022" r:id="rId1369" xr:uid="{BDE9C175-26F6-4F34-9FF3-E7EDA7A9FEBB}"/>
    <hyperlink ref="H1023" r:id="rId1370" xr:uid="{34A43205-C81D-4704-ACC7-61FCF4830F6F}"/>
    <hyperlink ref="H1024" r:id="rId1371" xr:uid="{ACE6B0A7-32E9-419E-8A6D-205C30FA927C}"/>
    <hyperlink ref="H1204" r:id="rId1372" xr:uid="{83E3D1F7-7702-4660-9F3D-7E4FDBF541BC}"/>
    <hyperlink ref="H1205" r:id="rId1373" xr:uid="{068B85BC-62AA-4F81-954F-1E3B77DA02A9}"/>
    <hyperlink ref="H1206" r:id="rId1374" xr:uid="{588C2264-09AF-40A0-AEB4-3F0A17439406}"/>
    <hyperlink ref="H1640" r:id="rId1375" xr:uid="{19E07070-A6A5-466E-9127-AFB9DF5FAF16}"/>
    <hyperlink ref="H1641" r:id="rId1376" xr:uid="{83317FA6-F8B0-4C7E-B170-82D27B36B95D}"/>
    <hyperlink ref="H1642" r:id="rId1377" xr:uid="{589E7CB8-85D4-44DD-BA93-DCF5B05FFE0B}"/>
    <hyperlink ref="H1984" r:id="rId1378" xr:uid="{CA71E386-7EA5-44EC-9D71-3BECB9F6F247}"/>
    <hyperlink ref="H1985" r:id="rId1379" xr:uid="{10336568-CE2C-4A47-9420-B62AB385EA23}"/>
    <hyperlink ref="H1986" r:id="rId1380" xr:uid="{EFD864A4-0632-4A77-980B-4983E1B8A700}"/>
    <hyperlink ref="H2167" r:id="rId1381" xr:uid="{6FFBE17D-BB5C-402C-980B-46ADDBE71FD4}"/>
    <hyperlink ref="H2168" r:id="rId1382" xr:uid="{F61A8228-4F00-4B1A-AFBC-F6774E384EAE}"/>
    <hyperlink ref="H2169" r:id="rId1383" xr:uid="{810DC057-BC01-4415-9584-DA239560A8D7}"/>
    <hyperlink ref="H2436" r:id="rId1384" xr:uid="{216F3CE6-5922-4C24-9069-B84C677E775F}"/>
    <hyperlink ref="H2437" r:id="rId1385" xr:uid="{919359F7-E270-4EC1-B3A6-F599E8DE760E}"/>
    <hyperlink ref="H2438" r:id="rId1386" xr:uid="{DD7647BF-752E-4E4C-9363-324448A90F83}"/>
    <hyperlink ref="H2902" r:id="rId1387" xr:uid="{DA9DB0D8-B50B-4E2E-9350-A1D7512E0D7D}"/>
    <hyperlink ref="H2903" r:id="rId1388" xr:uid="{74B678F1-AAA3-45DF-A5AC-D846D0DC178D}"/>
    <hyperlink ref="H2904" r:id="rId1389" xr:uid="{91928E44-C7F2-4655-8676-11F011935F10}"/>
    <hyperlink ref="H3529" r:id="rId1390" xr:uid="{B586F2BC-F28B-45BC-A4EC-BF47FE1180AC}"/>
    <hyperlink ref="H3530" r:id="rId1391" xr:uid="{78B10211-1DB3-4D22-85E0-79792FA70BCA}"/>
    <hyperlink ref="H3531" r:id="rId1392" xr:uid="{7C6D6020-DD36-46FF-AB44-FBA39B4DE03C}"/>
    <hyperlink ref="H3618" r:id="rId1393" xr:uid="{B3B9CE39-7B2B-4F41-8738-27E9D7608B06}"/>
    <hyperlink ref="H3619" r:id="rId1394" xr:uid="{32F76BEC-87F2-4125-A7A2-4B40157F2BE2}"/>
    <hyperlink ref="H3620" r:id="rId1395" xr:uid="{F4AB7415-8820-4DDF-92F9-C81A008865B8}"/>
    <hyperlink ref="H633" r:id="rId1396" xr:uid="{0A1DF8E0-0473-4434-8D87-B16E891C6F65}"/>
    <hyperlink ref="H634" r:id="rId1397" xr:uid="{73FCAC8E-114F-4B72-AF64-A1783BA05A13}"/>
    <hyperlink ref="H635" r:id="rId1398" xr:uid="{EE6D3548-1062-4445-9681-4017254387F4}"/>
    <hyperlink ref="H1879" r:id="rId1399" xr:uid="{7DD3DE13-C61D-4FD0-B697-11F66228B93A}"/>
    <hyperlink ref="H1880" r:id="rId1400" xr:uid="{CC659503-D8E3-4B71-AB54-486EFC58095E}"/>
    <hyperlink ref="H1881" r:id="rId1401" xr:uid="{FBCB4DD5-0E2E-4032-AFFB-125B6C903DA4}"/>
    <hyperlink ref="H2260" r:id="rId1402" xr:uid="{811AB679-B443-4B6E-8B80-5142E6E0C4D1}"/>
    <hyperlink ref="H2261" r:id="rId1403" xr:uid="{9D0444C0-D20B-48D2-86C7-034FC6F8F52F}"/>
    <hyperlink ref="H2262" r:id="rId1404" xr:uid="{93961E14-3719-4D03-83FE-25E04DEA3ADE}"/>
    <hyperlink ref="H125" r:id="rId1405" xr:uid="{8627F3F3-C677-4D9A-BE4A-5CC5FC42C714}"/>
    <hyperlink ref="H126" r:id="rId1406" xr:uid="{C707A466-D0D7-4146-BCA5-9E977F7D3350}"/>
    <hyperlink ref="H127" r:id="rId1407" xr:uid="{28C0409E-4177-4CC1-B722-E6973C15531B}"/>
    <hyperlink ref="H186" r:id="rId1408" xr:uid="{6A24323B-A99F-47D2-A798-34A91C979A98}"/>
    <hyperlink ref="H187" r:id="rId1409" xr:uid="{0140E8A4-A5CC-4B0A-947D-98EBD630190F}"/>
    <hyperlink ref="H188" r:id="rId1410" xr:uid="{69D4D015-03DA-40EC-B0F0-149F02066D6C}"/>
    <hyperlink ref="H428" r:id="rId1411" xr:uid="{96AE7929-162F-4738-82FA-B13FAB65F700}"/>
    <hyperlink ref="H429" r:id="rId1412" xr:uid="{37C32E6C-0605-441F-B36A-DFF8F5D016A9}"/>
    <hyperlink ref="H430" r:id="rId1413" xr:uid="{3268A206-2FEF-4696-BACD-C18BBBF20458}"/>
    <hyperlink ref="H524" r:id="rId1414" xr:uid="{86E858A6-D206-446B-9750-F964534C80D5}"/>
    <hyperlink ref="H525" r:id="rId1415" xr:uid="{48C2FEE2-556D-43AD-87C5-D3189F70F95A}"/>
    <hyperlink ref="H526" r:id="rId1416" xr:uid="{B38628F2-BABE-49F6-BFA0-5A6402FBD963}"/>
    <hyperlink ref="H606" r:id="rId1417" xr:uid="{D80EA3BF-C414-4CA5-ADBC-2B34FE2CBDD2}"/>
    <hyperlink ref="H607" r:id="rId1418" xr:uid="{F1371E23-2900-4914-9D6E-2EA6808D3934}"/>
    <hyperlink ref="H608" r:id="rId1419" xr:uid="{0856227F-EFDE-43CA-B513-48E39D2FA13C}"/>
    <hyperlink ref="H1035" r:id="rId1420" xr:uid="{05945CEE-E4F9-4973-B6BD-7953369FC8B2}"/>
    <hyperlink ref="H1036" r:id="rId1421" xr:uid="{A6EAE634-A0A7-4556-A642-00E4E2AC447E}"/>
    <hyperlink ref="H1037" r:id="rId1422" xr:uid="{8A84BF60-0C03-4FBB-8170-932576D3A17F}"/>
    <hyperlink ref="H1059" r:id="rId1423" xr:uid="{1395023B-325B-4237-89C8-0D0AE98C25C8}"/>
    <hyperlink ref="H1060" r:id="rId1424" xr:uid="{F4A968E4-227B-46C0-8934-77CD0C5B9495}"/>
    <hyperlink ref="H1061" r:id="rId1425" xr:uid="{737A4CA9-4D19-4029-8661-5C0396C7B9DF}"/>
    <hyperlink ref="H1258" r:id="rId1426" xr:uid="{B52BCBBE-5823-4E94-928C-30A81889A1C9}"/>
    <hyperlink ref="H1259" r:id="rId1427" xr:uid="{6D63BBB1-C34D-497B-8339-10AEF9D230DC}"/>
    <hyperlink ref="H1260" r:id="rId1428" xr:uid="{BD70F940-AEBA-41FB-9075-82A07D7C61F5}"/>
    <hyperlink ref="H1407" r:id="rId1429" xr:uid="{78E90143-4DB8-4CDA-95F8-88EE2D727AC2}"/>
    <hyperlink ref="H1408" r:id="rId1430" xr:uid="{7A6E7BD5-48F7-42D0-A276-5AE553E0FE0F}"/>
    <hyperlink ref="H1409" r:id="rId1431" xr:uid="{5882E245-CA4F-4502-925C-8E90019A9E90}"/>
    <hyperlink ref="H1566" r:id="rId1432" xr:uid="{16A54E10-3181-41C8-B27E-E2C191BC30EA}"/>
    <hyperlink ref="H1567" r:id="rId1433" xr:uid="{5D0F18D4-919C-4356-A441-56E7400662DF}"/>
    <hyperlink ref="H1568" r:id="rId1434" xr:uid="{B73D58DB-D644-40E0-99AD-F9D2B602170A}"/>
    <hyperlink ref="H178" r:id="rId1435" xr:uid="{096AC280-49CF-4AA5-9926-134CBB595539}"/>
    <hyperlink ref="H179" r:id="rId1436" xr:uid="{114F1CE6-8B14-46CD-A26B-417F35B23118}"/>
    <hyperlink ref="H180" r:id="rId1437" xr:uid="{E431EAAA-0414-4E18-BAAD-D8EFD830F788}"/>
    <hyperlink ref="H213" r:id="rId1438" xr:uid="{C43812FC-1B90-4082-8AAF-F8BEBAE6C9B2}"/>
    <hyperlink ref="H214" r:id="rId1439" xr:uid="{B660B89D-8743-4C1A-993F-B1E3816730D0}"/>
    <hyperlink ref="H215" r:id="rId1440" xr:uid="{0492B405-9079-498F-B4B5-87F585C6A4C3}"/>
    <hyperlink ref="H241" r:id="rId1441" xr:uid="{8ECABC31-FA86-4868-89DB-A7D12F84A96E}"/>
    <hyperlink ref="H242" r:id="rId1442" xr:uid="{67BBE388-0A0D-4D2C-A953-1CD197C0526A}"/>
    <hyperlink ref="H243" r:id="rId1443" xr:uid="{796EA317-3460-4ED1-942A-A326E4EDA0FC}"/>
    <hyperlink ref="H341" r:id="rId1444" xr:uid="{BA64A6F8-B6E3-4A64-8E64-79056A16D3C1}"/>
    <hyperlink ref="H342" r:id="rId1445" xr:uid="{23ADC279-8860-463A-AD70-BDBC5F4E5389}"/>
    <hyperlink ref="H343" r:id="rId1446" xr:uid="{2F9A9631-D880-4DFF-B6CE-BF408B0D7514}"/>
    <hyperlink ref="H422" r:id="rId1447" xr:uid="{AB1A851D-2307-479D-A9A0-188F32600C5F}"/>
    <hyperlink ref="H423" r:id="rId1448" xr:uid="{07BC1C10-61D9-4081-8756-35A81FB5C669}"/>
    <hyperlink ref="H424" r:id="rId1449" xr:uid="{81B2E405-BA07-4B79-A46D-4ADEEE29E7C0}"/>
    <hyperlink ref="H641" r:id="rId1450" xr:uid="{6B5DC9AD-B3D9-42CD-8E47-9E73A82A9D60}"/>
    <hyperlink ref="H642" r:id="rId1451" xr:uid="{CB813E78-055A-4A0C-8AD6-A085EC1CC2F4}"/>
    <hyperlink ref="H643" r:id="rId1452" xr:uid="{792B49F8-C2CF-4C04-9B76-7405A1BE22F2}"/>
    <hyperlink ref="H1102" r:id="rId1453" xr:uid="{B8E9A3C2-9CFE-4AF5-83AC-FA301213AF68}"/>
    <hyperlink ref="H1103" r:id="rId1454" xr:uid="{41C4A34A-2D0B-4100-BB7B-9C08E0E81821}"/>
    <hyperlink ref="H1104" r:id="rId1455" xr:uid="{4F20D92A-1976-4A4C-8DC2-9D60D8CDB6CF}"/>
    <hyperlink ref="H3494" r:id="rId1456" xr:uid="{CED35F74-F07E-4FDC-968C-68E3BEDB3D1E}"/>
    <hyperlink ref="H3495" r:id="rId1457" xr:uid="{508A890A-E09F-4327-9AD9-F59D140F90E7}"/>
    <hyperlink ref="H3496" r:id="rId1458" xr:uid="{A03F2CC6-40BF-4C75-A291-4F2070C9019A}"/>
    <hyperlink ref="H3503" r:id="rId1459" xr:uid="{1944C17C-5EE3-4401-99DB-C411180599B5}"/>
    <hyperlink ref="H3504" r:id="rId1460" xr:uid="{0B624E3A-8B72-46DF-9021-5E6077E207A4}"/>
    <hyperlink ref="H3505" r:id="rId1461" xr:uid="{062DBB25-F880-4E2E-8BAB-505D7C9248E5}"/>
    <hyperlink ref="H3523" r:id="rId1462" xr:uid="{F9C21605-0BB2-4576-B719-FC4BDFA1CDB2}"/>
    <hyperlink ref="H3524" r:id="rId1463" xr:uid="{88158530-8ADE-405C-88D9-2EDC43E52355}"/>
    <hyperlink ref="H3525" r:id="rId1464" xr:uid="{0841EC56-5114-453B-B078-08598157572F}"/>
    <hyperlink ref="H1864" r:id="rId1465" xr:uid="{6B3ABD93-1286-411A-81E3-B97135B280F2}"/>
    <hyperlink ref="H1865" r:id="rId1466" xr:uid="{7958D5C7-3320-4D01-871D-EE6D9848C305}"/>
    <hyperlink ref="H1866" r:id="rId1467" xr:uid="{A0B3D44D-8BB4-4E89-9657-8DFC09D85764}"/>
    <hyperlink ref="H1967" r:id="rId1468" xr:uid="{4CE40F7D-E34D-4721-ACB0-960BF140B0D8}"/>
    <hyperlink ref="H1968" r:id="rId1469" xr:uid="{6849480F-E5E3-458D-B30F-9294F5B5846A}"/>
    <hyperlink ref="H1969" r:id="rId1470" xr:uid="{58CB12D0-1348-4F40-93B0-D43A2F9C587E}"/>
    <hyperlink ref="H2323" r:id="rId1471" xr:uid="{37F1364C-F5B4-4868-A920-01360F677E3B}"/>
    <hyperlink ref="H2324" r:id="rId1472" xr:uid="{CEC923BD-F757-4B05-839D-EBEE7B635247}"/>
    <hyperlink ref="H2325" r:id="rId1473" xr:uid="{B11439D9-B950-4B0E-AC55-4AE69E9C7484}"/>
    <hyperlink ref="H2433" r:id="rId1474" xr:uid="{0264DA32-DAAF-4141-A279-6B181F009C45}"/>
    <hyperlink ref="H2434" r:id="rId1475" xr:uid="{87B0CC48-0154-4A50-8851-2BD8636960EE}"/>
    <hyperlink ref="H2435" r:id="rId1476" xr:uid="{7B4676F3-C00B-48EA-9345-FE960F843146}"/>
    <hyperlink ref="H2460" r:id="rId1477" xr:uid="{DE31CECE-8D7E-42A0-AB13-81B3447BE722}"/>
    <hyperlink ref="H2461" r:id="rId1478" xr:uid="{C2AA0DD8-68BA-4FB1-8D21-DAA7E54CF0E5}"/>
    <hyperlink ref="H2462" r:id="rId1479" xr:uid="{A4945637-4C2A-417C-8110-8B584B07C4C1}"/>
    <hyperlink ref="H2927" r:id="rId1480" xr:uid="{280D784E-EBB8-4C14-B367-662DA1C6A476}"/>
    <hyperlink ref="H2928" r:id="rId1481" xr:uid="{565DDC60-28E7-46B6-B635-4D6BBD8161F4}"/>
    <hyperlink ref="H2929" r:id="rId1482" xr:uid="{8B798D50-D9CB-43A2-951E-AB56A6D58B81}"/>
    <hyperlink ref="H3497" r:id="rId1483" xr:uid="{006EFB1D-302E-4214-A4EA-3582E740B6BC}"/>
    <hyperlink ref="H3498" r:id="rId1484" xr:uid="{4ED31F1B-08EC-453D-9D9C-7F7C925391AA}"/>
    <hyperlink ref="H3499" r:id="rId1485" xr:uid="{24987B4E-4A7A-47CB-84C1-B627C335D061}"/>
    <hyperlink ref="H730" r:id="rId1486" xr:uid="{EC084393-1B0F-4A0C-9EC0-CE2C545040D0}"/>
    <hyperlink ref="H731" r:id="rId1487" xr:uid="{12FDCAF9-58DF-40EF-AE66-34C7AC53B49F}"/>
    <hyperlink ref="H732" r:id="rId1488" xr:uid="{EB98AA86-6632-4881-822C-9CAB9AB58BC4}"/>
    <hyperlink ref="H786" r:id="rId1489" xr:uid="{86A17CCB-0609-4C49-9B57-E41DBD6B18B7}"/>
    <hyperlink ref="H787" r:id="rId1490" xr:uid="{6F7013D7-06E2-4B3C-82DE-642B5052CF11}"/>
    <hyperlink ref="H788" r:id="rId1491" xr:uid="{126B5F5B-D2BD-46A9-848C-0883234F9242}"/>
    <hyperlink ref="H851" r:id="rId1492" xr:uid="{3FE62B6E-143D-4EBE-A6E5-75E3F9C86E79}"/>
    <hyperlink ref="H852" r:id="rId1493" xr:uid="{86CFA42C-FC70-405B-B087-E7FEF361ABFD}"/>
    <hyperlink ref="H853" r:id="rId1494" xr:uid="{3234A0AC-8BBA-4A24-A364-B093D75A2E5E}"/>
    <hyperlink ref="H1087" r:id="rId1495" xr:uid="{4C0B7278-E871-47A8-B695-6FFFAB81F9E2}"/>
    <hyperlink ref="H1088" r:id="rId1496" xr:uid="{629F93A6-5CCF-4338-B0BD-3795C9AFAF5E}"/>
    <hyperlink ref="H1089" r:id="rId1497" xr:uid="{4537D809-854C-4D53-A5A4-AAAD14EBF266}"/>
    <hyperlink ref="H1198" r:id="rId1498" xr:uid="{A073CEAD-24D9-46EF-B876-1EF06550F1BF}"/>
    <hyperlink ref="H1199" r:id="rId1499" xr:uid="{C7486B4B-0682-4803-9C9D-82B76B6DD3EE}"/>
    <hyperlink ref="H1200" r:id="rId1500" xr:uid="{F2870646-0242-4274-BA52-B9FF95EF8CED}"/>
    <hyperlink ref="H1268" r:id="rId1501" xr:uid="{058A75E8-2030-4F04-9B9C-410E016A7051}"/>
    <hyperlink ref="H1269" r:id="rId1502" xr:uid="{D18A092B-F53E-4576-9312-4FB208780EFD}"/>
    <hyperlink ref="H1270" r:id="rId1503" xr:uid="{C3B65C8F-707F-4D15-AF2F-79CAC3E2990E}"/>
    <hyperlink ref="H1312" r:id="rId1504" xr:uid="{792CBC51-5488-44D1-B411-8458C78CF003}"/>
    <hyperlink ref="H1313" r:id="rId1505" xr:uid="{1BECA85B-99FE-45E1-A955-C4F83BD66717}"/>
    <hyperlink ref="H1314" r:id="rId1506" xr:uid="{49031378-F290-4351-A419-555748414C6F}"/>
    <hyperlink ref="H1480" r:id="rId1507" xr:uid="{EBDBADE6-DE8A-43C4-A7CB-7B23ED56FCB3}"/>
    <hyperlink ref="H1481" r:id="rId1508" xr:uid="{97270FEA-2189-4352-81B6-224EB76055AF}"/>
    <hyperlink ref="H1482" r:id="rId1509" xr:uid="{B90C8C69-6E8F-4354-947B-90EB0119C668}"/>
    <hyperlink ref="H1548" r:id="rId1510" xr:uid="{5FDB4C69-5F0A-43C9-ACD1-447457A7FFEE}"/>
    <hyperlink ref="H1549" r:id="rId1511" xr:uid="{92BB4797-F115-4CB8-A0A8-3BEE1CA18159}"/>
    <hyperlink ref="H1550" r:id="rId1512" xr:uid="{D797230F-C6D5-45D8-B151-59CB02A01783}"/>
    <hyperlink ref="H1793" r:id="rId1513" xr:uid="{83B9A191-A409-4B68-9CF9-95CAB6161D53}"/>
    <hyperlink ref="H1794" r:id="rId1514" xr:uid="{DE0C8718-F067-401A-BAA7-99DC3B2B6C69}"/>
    <hyperlink ref="H1795" r:id="rId1515" xr:uid="{7B97DE4C-5C87-4766-9AD5-894AB4B4B221}"/>
    <hyperlink ref="H1846" r:id="rId1516" xr:uid="{633A671D-0A76-4E8F-8E96-AB3A06D9B37B}"/>
    <hyperlink ref="H1847" r:id="rId1517" xr:uid="{49E93D61-7DAD-4F42-AA91-F6BC0A65DDB8}"/>
    <hyperlink ref="H1848" r:id="rId1518" xr:uid="{4F3CC54D-0809-466D-AAC6-02EF1C5A68D6}"/>
    <hyperlink ref="H1964" r:id="rId1519" xr:uid="{A108DE5D-EDF5-460B-87B7-D21AA69A33F8}"/>
    <hyperlink ref="H1965" r:id="rId1520" xr:uid="{2951DB28-55C7-417F-9903-37A4414B4C17}"/>
    <hyperlink ref="H1966" r:id="rId1521" xr:uid="{EFA1EF38-6FA3-42EB-9073-3E5C2469F9B6}"/>
    <hyperlink ref="H2326" r:id="rId1522" xr:uid="{3E77A98A-03E2-4226-8ADC-BBFE0CC1CF37}"/>
    <hyperlink ref="H2327" r:id="rId1523" xr:uid="{96F329A0-E61D-41E3-A8A4-E72BCC8334DB}"/>
    <hyperlink ref="H2328" r:id="rId1524" xr:uid="{03434F5B-6E62-4C16-ACAF-9AAD1FA87238}"/>
    <hyperlink ref="H2626" r:id="rId1525" xr:uid="{CB89C587-8552-4A36-B9DE-33F0F8D70FBE}"/>
    <hyperlink ref="H2627" r:id="rId1526" xr:uid="{63DE69B9-400B-4267-91B5-BE6B5F6858DA}"/>
    <hyperlink ref="H2628" r:id="rId1527" xr:uid="{BCD784D4-E9B6-462C-83FA-5FE5FF8E8235}"/>
    <hyperlink ref="H2707" r:id="rId1528" xr:uid="{45A903EC-2200-43A3-A343-9B8B77673D92}"/>
    <hyperlink ref="H2708" r:id="rId1529" xr:uid="{F5307F11-CC92-4F6F-BB71-6BC63BBE06B5}"/>
    <hyperlink ref="H2709" r:id="rId1530" xr:uid="{21EB50D4-F001-40B0-B436-2EC065BDAE67}"/>
    <hyperlink ref="H2878" r:id="rId1531" xr:uid="{D7ECB112-F402-4957-8350-F34F2D3B3204}"/>
    <hyperlink ref="H2879" r:id="rId1532" xr:uid="{2FB388C1-5024-4C1B-BDD6-DEF9ACBE5E10}"/>
    <hyperlink ref="H2880" r:id="rId1533" xr:uid="{47C0D14F-1F2D-4066-A406-52959D8166EE}"/>
    <hyperlink ref="H2897" r:id="rId1534" xr:uid="{2B5F1816-168D-4CCA-AC6D-73D97E70525E}"/>
    <hyperlink ref="H2898" r:id="rId1535" xr:uid="{56819DD7-CC29-406D-AE1D-9DC5B87848EF}"/>
    <hyperlink ref="H2899" r:id="rId1536" xr:uid="{E9564CAC-E714-45A0-A686-E1489CEC6348}"/>
    <hyperlink ref="H2995" r:id="rId1537" xr:uid="{45C885E7-07CF-4755-9554-04705FC55252}"/>
    <hyperlink ref="H2996" r:id="rId1538" xr:uid="{048A602A-D4BD-46FE-BC3E-661902F5A64C}"/>
    <hyperlink ref="H2997" r:id="rId1539" xr:uid="{8301A280-CDAE-49B7-A749-8F30D76C7994}"/>
    <hyperlink ref="H139" r:id="rId1540" xr:uid="{3B97FB99-683D-4B07-B844-45361A70BA8A}"/>
    <hyperlink ref="H140" r:id="rId1541" xr:uid="{694E82C4-07CA-468F-88B0-A334F2031590}"/>
    <hyperlink ref="H141" r:id="rId1542" xr:uid="{0B167916-C18F-4615-84F3-2DE7AA9A269E}"/>
    <hyperlink ref="H183" r:id="rId1543" xr:uid="{7D4E4A60-E819-4AA0-BD90-1A6784BC22D2}"/>
    <hyperlink ref="H184" r:id="rId1544" xr:uid="{52F9B552-C746-450F-BE36-1DD6C8568EA4}"/>
    <hyperlink ref="H185" r:id="rId1545" xr:uid="{F512354E-B511-4803-B3E3-1AA194B25812}"/>
    <hyperlink ref="H1220" r:id="rId1546" xr:uid="{29E7C665-3E3D-416D-B56F-A1C3B79372A2}"/>
    <hyperlink ref="H1221" r:id="rId1547" xr:uid="{CFA6922C-F4A0-45F4-9723-6F6943DA58CB}"/>
    <hyperlink ref="H1222" r:id="rId1548" xr:uid="{D3E6BD06-F0EE-4A9B-804A-F8E8BE1146AD}"/>
    <hyperlink ref="H1297" r:id="rId1549" xr:uid="{2AF22731-A3B1-4BE8-AD5C-2BF3CCC66506}"/>
    <hyperlink ref="H1298" r:id="rId1550" xr:uid="{B9DF2409-B9A8-41A8-82FF-4C4542208175}"/>
    <hyperlink ref="H1299" r:id="rId1551" xr:uid="{05ADEBB3-3827-481D-BE1F-A4AF7D5F2FA9}"/>
    <hyperlink ref="H2057" r:id="rId1552" xr:uid="{C5A93C0D-BE61-44F9-9C65-6BFE729F676F}"/>
    <hyperlink ref="H2058" r:id="rId1553" xr:uid="{CB3DA815-9BDC-4E06-9405-BD44A8375B9B}"/>
    <hyperlink ref="H2059" r:id="rId1554" xr:uid="{E6052425-3FD8-4DBD-8366-4D0E237F7E94}"/>
    <hyperlink ref="H2418" r:id="rId1555" xr:uid="{239F7896-5A98-4DB4-B04E-2621A93E9C0B}"/>
    <hyperlink ref="H2419" r:id="rId1556" xr:uid="{B8EF5FF5-80B0-4872-87FB-6251E0AB0F82}"/>
    <hyperlink ref="H2420" r:id="rId1557" xr:uid="{D4F5B6CF-80CC-47A1-BCC3-B90CAA8E419A}"/>
    <hyperlink ref="H2515" r:id="rId1558" xr:uid="{6801ED81-5110-4C91-986C-5261038532DE}"/>
    <hyperlink ref="H2516" r:id="rId1559" xr:uid="{3D90F9C6-288D-4408-96C8-B4592B477D75}"/>
    <hyperlink ref="H2517" r:id="rId1560" xr:uid="{D5D58072-4385-4B1A-AE74-215896004A6B}"/>
    <hyperlink ref="H2847" r:id="rId1561" xr:uid="{758AB03A-CA58-40D4-866C-E7C144B05D4E}"/>
    <hyperlink ref="H2848" r:id="rId1562" xr:uid="{92B1D069-FEB5-4F14-8055-A43D466469D7}"/>
    <hyperlink ref="H2849" r:id="rId1563" xr:uid="{19716F79-2E44-4C6E-B4E1-482F40501A7C}"/>
    <hyperlink ref="H1170" r:id="rId1564" xr:uid="{2A61B3F6-098A-4573-85D1-CA1E16BEFF64}"/>
    <hyperlink ref="H1171" r:id="rId1565" xr:uid="{ADEB6229-9FD6-4980-871C-BB2ABCD44CD4}"/>
    <hyperlink ref="H1172" r:id="rId1566" xr:uid="{075C3B3D-6488-426C-ABB9-FCC9BD9C080D}"/>
    <hyperlink ref="H1551" r:id="rId1567" xr:uid="{A8D45E4C-F347-4529-AECD-F2EB5EC9D1F0}"/>
    <hyperlink ref="H1552" r:id="rId1568" xr:uid="{FB556E67-A7A9-4A78-9CE0-CEE22EF72E98}"/>
    <hyperlink ref="H1553" r:id="rId1569" xr:uid="{58F505FD-C3B2-4009-904E-B8B5FDC10E78}"/>
    <hyperlink ref="H311" r:id="rId1570" xr:uid="{118170FB-E9F7-46AF-A333-877CE3C4F375}"/>
    <hyperlink ref="H312" r:id="rId1571" xr:uid="{B81A40D4-5270-476C-B534-65D83E755139}"/>
    <hyperlink ref="H313" r:id="rId1572" xr:uid="{9A6F1931-85DA-4FEE-A58F-C743EACA92EA}"/>
    <hyperlink ref="H1031" r:id="rId1573" xr:uid="{EA74588F-FFF3-4429-8836-3B21E57AA9EC}"/>
    <hyperlink ref="H1032" r:id="rId1574" xr:uid="{BF3ED113-438B-4D99-8BD7-F120AF9514E0}"/>
    <hyperlink ref="H1033" r:id="rId1575" xr:uid="{8603B9EE-C382-48BF-B8FB-052D673F0889}"/>
    <hyperlink ref="H1077" r:id="rId1576" xr:uid="{4379BB40-FC12-4D60-B810-578D7AC973F7}"/>
    <hyperlink ref="H1078" r:id="rId1577" xr:uid="{26255B60-E6CC-4148-8642-422A4EEF531F}"/>
    <hyperlink ref="H1079" r:id="rId1578" xr:uid="{F46825DA-8E73-4DF0-9040-BBCE1F5EC062}"/>
    <hyperlink ref="H3071" r:id="rId1579" xr:uid="{E8CEF9A0-D1D4-45F1-BAAF-089ADB639643}"/>
    <hyperlink ref="H3072" r:id="rId1580" xr:uid="{ED678224-C681-483C-82FC-56A4885DA4CA}"/>
    <hyperlink ref="H3073" r:id="rId1581" xr:uid="{055F9CB9-E05D-49F2-99EC-0DDF895A567D}"/>
    <hyperlink ref="H3053" r:id="rId1582" xr:uid="{8206B6FE-8A8D-47D4-BA0C-FE25FB7CAEB8}"/>
    <hyperlink ref="H3054" r:id="rId1583" xr:uid="{620E70BB-6B1B-4036-8297-1977A96C2DBB}"/>
    <hyperlink ref="H3200" r:id="rId1584" xr:uid="{93712A9F-81E6-4F7D-9D34-9BE712A130FF}"/>
    <hyperlink ref="H3201" r:id="rId1585" xr:uid="{F89EE715-3A95-4BCC-B3A7-1E629D3E2A8B}"/>
    <hyperlink ref="H3549" r:id="rId1586" xr:uid="{7E99383C-43E4-4BF8-B361-D47993C2D264}"/>
    <hyperlink ref="H3550" r:id="rId1587" xr:uid="{51699851-013C-4BE9-8A51-616B9FD213C4}"/>
    <hyperlink ref="H533" r:id="rId1588" xr:uid="{44FF10B7-0472-4BFF-9B4A-2C84BEFB4B00}"/>
    <hyperlink ref="H534" r:id="rId1589" xr:uid="{D7F2485B-C801-407B-A104-9BDBC931F50E}"/>
    <hyperlink ref="H535" r:id="rId1590" xr:uid="{B817597B-2654-440A-99F4-F48CB74EC662}"/>
    <hyperlink ref="H536" r:id="rId1591" xr:uid="{DC122A65-7341-4D3F-B899-F091F3CA4117}"/>
    <hyperlink ref="H537" r:id="rId1592" xr:uid="{D91CA5CB-F99C-4CA9-93F4-081804E84CFF}"/>
    <hyperlink ref="H538" r:id="rId1593" xr:uid="{3661E5E3-7290-4184-BB42-921557213EDF}"/>
    <hyperlink ref="H733" r:id="rId1594" xr:uid="{F8A98103-E8E5-4342-813D-35D4E776A0FC}"/>
    <hyperlink ref="H734" r:id="rId1595" xr:uid="{EF5F753E-7FD4-4AE8-84AC-D84EBFE3C349}"/>
    <hyperlink ref="H735" r:id="rId1596" xr:uid="{DD49CA97-3532-4916-8C6A-3FBC7206576B}"/>
    <hyperlink ref="H1025" r:id="rId1597" xr:uid="{2F200A40-E37D-461A-818A-17B732B0BB0B}"/>
    <hyperlink ref="H1026" r:id="rId1598" xr:uid="{56E7BE38-D624-4B0A-A2B9-7CA7E84F0071}"/>
    <hyperlink ref="H1027" r:id="rId1599" xr:uid="{BEAFEBFC-2D31-489D-9E74-2510DD1CD3DD}"/>
    <hyperlink ref="H1176" r:id="rId1600" xr:uid="{D8CBB4BC-4792-4077-B0AA-B767DBE794CA}"/>
    <hyperlink ref="H1177" r:id="rId1601" xr:uid="{11506014-089D-41C6-90BE-544558CCB7BC}"/>
    <hyperlink ref="H1178" r:id="rId1602" xr:uid="{AB381977-AF1E-4962-B312-DBD640F6EC7E}"/>
    <hyperlink ref="H1201" r:id="rId1603" xr:uid="{2184C7F5-B494-47F8-B6E2-A2785E75DFF5}"/>
    <hyperlink ref="H1202" r:id="rId1604" xr:uid="{D14296C8-0CC4-4462-ACD7-545DF48425E2}"/>
    <hyperlink ref="H1203" r:id="rId1605" xr:uid="{25177241-751A-4DFD-9B2B-15B4F036BCF9}"/>
    <hyperlink ref="H1344" r:id="rId1606" xr:uid="{8A7AECED-50EC-4587-8FD4-8A75724C3355}"/>
    <hyperlink ref="H1345" r:id="rId1607" xr:uid="{613149D9-9D34-413A-86BD-EA5DDE808743}"/>
    <hyperlink ref="H1346" r:id="rId1608" xr:uid="{5244DB7A-D64D-456A-A67B-F84E2EDF2937}"/>
    <hyperlink ref="H1520" r:id="rId1609" xr:uid="{266200D3-0A60-4E18-B8C8-923E8365E55D}"/>
    <hyperlink ref="H1521" r:id="rId1610" xr:uid="{61FFC50B-8853-4235-9DF5-99A8172C3B27}"/>
    <hyperlink ref="H1522" r:id="rId1611" xr:uid="{56BAECBC-A9DF-4FAF-BDAF-2741F308F0AF}"/>
    <hyperlink ref="H1799" r:id="rId1612" xr:uid="{79F9D243-5B56-4B2C-B419-7F0531B84F5C}"/>
    <hyperlink ref="H1800" r:id="rId1613" xr:uid="{49A04093-BF75-45D3-94CE-0ED2A0FB8AA1}"/>
    <hyperlink ref="H1801" r:id="rId1614" xr:uid="{C8861F45-F3BB-495F-A2BF-10D44FDCE690}"/>
    <hyperlink ref="H2739" r:id="rId1615" xr:uid="{9EA2979C-AC09-4C0F-A250-3C710AC3325F}"/>
    <hyperlink ref="H2740" r:id="rId1616" xr:uid="{32B312BB-B2E2-4AB2-84FB-5349DB9DE11F}"/>
    <hyperlink ref="H2741" r:id="rId1617" xr:uid="{A1C282AB-02E0-4833-A841-E6BEE1E85EA4}"/>
    <hyperlink ref="H425" r:id="rId1618" xr:uid="{E8B00B8C-5C4F-4BAC-898F-8EF019882707}"/>
    <hyperlink ref="H426" r:id="rId1619" xr:uid="{2F3C6CD6-0A45-490E-BBCE-D34E07F253CD}"/>
    <hyperlink ref="H427" r:id="rId1620" xr:uid="{561A5E91-E9F8-4091-B5AE-9285A37602D1}"/>
    <hyperlink ref="H671" r:id="rId1621" xr:uid="{41195907-23F3-4424-AD3E-AF80726B1971}"/>
    <hyperlink ref="H672" r:id="rId1622" xr:uid="{A5DCDEE2-6299-484F-BE0B-4DB33777442B}"/>
    <hyperlink ref="H673" r:id="rId1623" xr:uid="{DEF821FE-2786-4D61-93A2-D67094A25B0D}"/>
    <hyperlink ref="H918" r:id="rId1624" xr:uid="{9BCD6E20-57C6-4669-81A4-36DF636BC6CB}"/>
    <hyperlink ref="H919" r:id="rId1625" xr:uid="{AC62E440-6BE6-415A-AAE4-CE63F7455DC5}"/>
    <hyperlink ref="H920" r:id="rId1626" xr:uid="{DEB1197B-2470-4430-9180-568F095A613A}"/>
    <hyperlink ref="H1354" r:id="rId1627" xr:uid="{C2160AEC-279C-4366-A6FD-C492CD421582}"/>
    <hyperlink ref="H1355" r:id="rId1628" xr:uid="{1E96A963-35EC-4CAD-9011-52B25122002E}"/>
    <hyperlink ref="H1356" r:id="rId1629" xr:uid="{3DA39737-61CA-4BD0-B843-D2BBBD9FBB46}"/>
    <hyperlink ref="H1410" r:id="rId1630" xr:uid="{BBEE4669-4453-432D-B322-7FB9B4BEB9D4}"/>
    <hyperlink ref="H1411" r:id="rId1631" xr:uid="{663A5941-98BE-455D-85FD-C1D0885CA9BF}"/>
    <hyperlink ref="H1412" r:id="rId1632" xr:uid="{6033B628-5003-497E-990D-BA5DDBE830F7}"/>
    <hyperlink ref="H1574" r:id="rId1633" xr:uid="{2689F673-30CC-45B7-AA7C-C514A3F522A1}"/>
    <hyperlink ref="H1575" r:id="rId1634" xr:uid="{D9945FB4-D450-4079-BD5F-96517F5D6545}"/>
    <hyperlink ref="H1576" r:id="rId1635" xr:uid="{FFA49E7E-95F1-4177-A6AF-C0742C5535A6}"/>
    <hyperlink ref="H407" r:id="rId1636" xr:uid="{E63E612B-C055-4F8D-8A8A-9882C1E28671}"/>
    <hyperlink ref="H408" r:id="rId1637" xr:uid="{25436D1D-51F8-4C5B-B1A5-80C766982290}"/>
    <hyperlink ref="H409" r:id="rId1638" xr:uid="{F334C124-8AFC-4856-98B2-5AEF9C26D880}"/>
    <hyperlink ref="H419" r:id="rId1639" xr:uid="{5433B300-3CF2-403B-8C3A-854C8E65DFCB}"/>
    <hyperlink ref="H420" r:id="rId1640" xr:uid="{B88300B8-B633-4CF5-8D46-DF0604087382}"/>
    <hyperlink ref="H421" r:id="rId1641" xr:uid="{2AE1598C-3362-4E63-82B1-A00135191A1C}"/>
    <hyperlink ref="H465" r:id="rId1642" xr:uid="{4D891EE7-5D03-44D6-BF0D-2DB023652C4C}"/>
    <hyperlink ref="H466" r:id="rId1643" xr:uid="{D2670F95-B1BF-4746-BB02-F90574EEE197}"/>
    <hyperlink ref="H467" r:id="rId1644" xr:uid="{F04003F8-FBB5-4441-AEB4-D501AAE7CDA3}"/>
    <hyperlink ref="H574" r:id="rId1645" xr:uid="{FE45E583-82C9-4BC1-AB3F-D6ED2C15D1A1}"/>
    <hyperlink ref="H575" r:id="rId1646" xr:uid="{5697DCEC-CA9C-43F4-A5EB-C7A0FD564764}"/>
    <hyperlink ref="H576" r:id="rId1647" xr:uid="{87CA752F-F2E8-40ED-84A2-E1398A6F3E42}"/>
    <hyperlink ref="H579" r:id="rId1648" xr:uid="{F9424E45-A97A-4816-9984-606D4D88BFAC}"/>
    <hyperlink ref="H580" r:id="rId1649" xr:uid="{083B09C8-71F7-4301-97C2-0D78F8211C6E}"/>
    <hyperlink ref="H581" r:id="rId1650" xr:uid="{78DA9E11-3A79-44E4-8101-85955BEEBD54}"/>
    <hyperlink ref="H638" r:id="rId1651" xr:uid="{FD53D532-E134-48D0-A448-05ECF2F31EEB}"/>
    <hyperlink ref="H639" r:id="rId1652" xr:uid="{054B4AED-E62C-411C-8122-A6651AB9E0C5}"/>
    <hyperlink ref="H640" r:id="rId1653" xr:uid="{3806C01D-50BD-4C3D-8CC7-407AB173B53A}"/>
    <hyperlink ref="H647" r:id="rId1654" xr:uid="{08B1C09D-5686-406E-81C1-5C597DF5DA3D}"/>
    <hyperlink ref="H648" r:id="rId1655" xr:uid="{B6091AF3-10CB-4726-B72D-D472E94D2852}"/>
    <hyperlink ref="H649" r:id="rId1656" xr:uid="{0789C4DF-F1D6-42E7-AB21-D9466A4D33D6}"/>
    <hyperlink ref="H660" r:id="rId1657" xr:uid="{48BB2658-43AC-4924-891C-9176A7BA5A14}"/>
    <hyperlink ref="H661" r:id="rId1658" xr:uid="{45956C68-D455-4F37-A82F-4D58E051E820}"/>
    <hyperlink ref="H662" r:id="rId1659" xr:uid="{22356135-6CAB-4ACA-8928-5426D3500961}"/>
    <hyperlink ref="H743" r:id="rId1660" xr:uid="{3CB36813-C598-4492-BDB0-3AD2493B33BF}"/>
    <hyperlink ref="H744" r:id="rId1661" xr:uid="{D63A597A-5E29-489A-8351-594CB9AA43D1}"/>
    <hyperlink ref="H745" r:id="rId1662" xr:uid="{C3FE20B7-7543-457A-BCAF-B3AF1161EEB2}"/>
    <hyperlink ref="H761" r:id="rId1663" xr:uid="{17FF4CBF-B006-4962-B28B-4D424B10F067}"/>
    <hyperlink ref="H762" r:id="rId1664" xr:uid="{176BA823-08ED-4924-BBA7-DDBA24FF6A40}"/>
    <hyperlink ref="H763" r:id="rId1665" xr:uid="{ED417438-881C-4806-AEE1-52DB75BE0C12}"/>
    <hyperlink ref="H1015" r:id="rId1666" xr:uid="{C8A5223C-70F8-4D9E-A136-5270D0A943BF}"/>
    <hyperlink ref="H1016" r:id="rId1667" xr:uid="{716D71B7-F746-4528-9F94-D094D8A69D8E}"/>
    <hyperlink ref="H1017" r:id="rId1668" xr:uid="{5B015CA4-B4F4-410D-87C9-47C6C22E8360}"/>
    <hyperlink ref="H1018" r:id="rId1669" xr:uid="{F129A7FF-0555-4570-B0DD-E85E5695213B}"/>
    <hyperlink ref="H1019" r:id="rId1670" xr:uid="{495735A2-B321-444F-8E4C-999A932F4789}"/>
    <hyperlink ref="H1020" r:id="rId1671" xr:uid="{392F464C-6A40-46D2-AB13-1DF32366C6E6}"/>
    <hyperlink ref="H1095" r:id="rId1672" xr:uid="{2F348396-4CA1-445E-B70C-67CEE4ED20BE}"/>
    <hyperlink ref="H1096" r:id="rId1673" xr:uid="{CFCF003B-9A4C-4487-BA87-5EB338648083}"/>
    <hyperlink ref="H1097" r:id="rId1674" xr:uid="{6079D504-E9E7-4634-ABF3-A15DB14F4946}"/>
    <hyperlink ref="H1165" r:id="rId1675" xr:uid="{5B2A032E-BEDC-412B-B82D-104292AADC58}"/>
    <hyperlink ref="H1166" r:id="rId1676" xr:uid="{7F8FB6D9-3776-42F7-95C7-EE04F3AA1F9E}"/>
    <hyperlink ref="H1167" r:id="rId1677" xr:uid="{EBFFDA85-D223-4BDB-8178-1FACA6CC4C39}"/>
    <hyperlink ref="H1265" r:id="rId1678" xr:uid="{2D328BD6-B4F6-4933-AA8E-CA7D5D2D82C0}"/>
    <hyperlink ref="H1266" r:id="rId1679" xr:uid="{D79139F3-DD1F-44AA-8BD5-B639ACB79B4F}"/>
    <hyperlink ref="H1267" r:id="rId1680" xr:uid="{209211C6-E47B-4649-8383-031770A6EFF5}"/>
    <hyperlink ref="H18" r:id="rId1681" xr:uid="{68E40852-1F7E-4864-A423-E28827B12448}"/>
    <hyperlink ref="H19" r:id="rId1682" xr:uid="{1F15AC74-941A-4560-9DFF-C096084F3A50}"/>
    <hyperlink ref="H20" r:id="rId1683" xr:uid="{0F715D84-AC50-456D-9AC6-107E7EED9FB6}"/>
    <hyperlink ref="H65" r:id="rId1684" xr:uid="{E2476A00-1E5D-4A83-BFE6-4CE09E209B66}"/>
    <hyperlink ref="H66" r:id="rId1685" xr:uid="{BB8C51C5-3F7F-4953-9BDE-683D742084BD}"/>
    <hyperlink ref="H67" r:id="rId1686" xr:uid="{42F91B1D-A47C-4AE0-BB2F-0929031FCDE8}"/>
    <hyperlink ref="H174" r:id="rId1687" xr:uid="{2E9D8EB3-F9A5-4590-96DF-797079C7B82E}"/>
    <hyperlink ref="H175" r:id="rId1688" xr:uid="{2E4F4E5F-85E4-4038-8998-ED9322606E08}"/>
    <hyperlink ref="H176" r:id="rId1689" xr:uid="{779D79F9-BB81-4E6A-B46A-F9B48C639E7E}"/>
    <hyperlink ref="H302" r:id="rId1690" xr:uid="{D8BA6E05-D49B-4AF0-A188-E6D3201BCE59}"/>
    <hyperlink ref="H303" r:id="rId1691" xr:uid="{66EF40F4-4A3B-4955-9A51-78886D6F611D}"/>
    <hyperlink ref="H304" r:id="rId1692" xr:uid="{1A3A0377-ED6A-40B3-B0A8-20A48C22567B}"/>
    <hyperlink ref="H321" r:id="rId1693" xr:uid="{33169BE8-78DD-4281-BE95-F0D54917CD3A}"/>
    <hyperlink ref="H322" r:id="rId1694" xr:uid="{604F208B-2D09-4A70-9AB4-6DBB077CD4D9}"/>
    <hyperlink ref="H323" r:id="rId1695" xr:uid="{DE217214-5B58-44EB-BC20-C9E6D26D2378}"/>
    <hyperlink ref="H338" r:id="rId1696" xr:uid="{46F45318-8781-42CA-A626-A87F6B89F873}"/>
    <hyperlink ref="H339" r:id="rId1697" xr:uid="{590CC934-CC16-4A56-BB67-B73C38C57F66}"/>
    <hyperlink ref="H340" r:id="rId1698" xr:uid="{E7B0A990-1B2E-4F27-903E-AE00CDF72F02}"/>
    <hyperlink ref="H445" r:id="rId1699" xr:uid="{817DD8F9-7F81-4D56-BD3D-7A538CC17E17}"/>
    <hyperlink ref="H446" r:id="rId1700" xr:uid="{7890B90A-8E05-404E-9A64-26B578DDEB41}"/>
    <hyperlink ref="H447" r:id="rId1701" xr:uid="{9EBA4E64-AAAD-41C3-A635-832A94A532F8}"/>
    <hyperlink ref="H791" r:id="rId1702" xr:uid="{26B5CA24-CAA7-41A4-A68B-26912B79FA92}"/>
    <hyperlink ref="H792" r:id="rId1703" xr:uid="{ED5BC50B-0AC2-4D0D-B4AD-6BC7A0657A11}"/>
    <hyperlink ref="H793" r:id="rId1704" xr:uid="{16FE6185-7679-4A94-8895-F589684CBDDC}"/>
    <hyperlink ref="H935" r:id="rId1705" xr:uid="{0AC34048-B3E2-477C-B358-8595922BEB40}"/>
    <hyperlink ref="H936" r:id="rId1706" xr:uid="{EC82C9B1-DD55-4C0F-B45E-15BF9C54C53C}"/>
    <hyperlink ref="H937" r:id="rId1707" xr:uid="{78BECA6F-F23D-4194-AA5E-ED2B1326D1E4}"/>
    <hyperlink ref="H2048" r:id="rId1708" xr:uid="{3374F501-5695-495E-ADDA-F48627FFE48D}"/>
    <hyperlink ref="H2049" r:id="rId1709" xr:uid="{3EB0C265-4EF5-4915-9064-5DCAABD24966}"/>
    <hyperlink ref="H2050" r:id="rId1710" xr:uid="{522E7517-C6FA-407A-98C6-CA32D7DC2A1C}"/>
    <hyperlink ref="H1445" r:id="rId1711" xr:uid="{49883536-E262-43A1-B5DC-F373DF6695B1}"/>
    <hyperlink ref="H1446" r:id="rId1712" xr:uid="{FE9332BF-9165-4F98-8A7B-8F433D752600}"/>
    <hyperlink ref="H1447" r:id="rId1713" xr:uid="{809FA1CF-750A-49E5-92F3-BCB2AAB7AC98}"/>
    <hyperlink ref="H1974" r:id="rId1714" xr:uid="{5574B20A-5820-43E7-B1D8-CE57D2416FFB}"/>
    <hyperlink ref="H1975" r:id="rId1715" xr:uid="{2374AD1D-331C-47DD-B374-52A0DD5CB80E}"/>
    <hyperlink ref="H1976" r:id="rId1716" xr:uid="{6F1F9DCA-9913-4A94-AFA7-925602470FE2}"/>
    <hyperlink ref="H3011" r:id="rId1717" xr:uid="{AFE332D3-F5D0-454F-8366-A53DB3EAB4CD}"/>
    <hyperlink ref="H3012" r:id="rId1718" xr:uid="{8BB2B0F4-0D15-4909-825F-9023DC17FCA2}"/>
    <hyperlink ref="H3013" r:id="rId1719" xr:uid="{6F2E4482-3896-430B-9605-DF63A850405B}"/>
    <hyperlink ref="H3156" r:id="rId1720" xr:uid="{D3467CBC-D6D2-4015-945F-A20E8BAA964A}"/>
    <hyperlink ref="H3157" r:id="rId1721" xr:uid="{AB2FDA68-C856-411F-973B-439DB2C2FCF7}"/>
    <hyperlink ref="H3158" r:id="rId1722" xr:uid="{5DFABC90-385B-47D5-AF03-106F99C5964B}"/>
    <hyperlink ref="H315" r:id="rId1723" xr:uid="{18325AD5-2134-4667-AF22-770EF873BA72}"/>
    <hyperlink ref="H316" r:id="rId1724" xr:uid="{D1D0B0DC-F2EF-4C1D-B516-E0A687A9B8F5}"/>
    <hyperlink ref="H317" r:id="rId1725" xr:uid="{CB69EC96-EAEC-4590-ACB7-40F1287DF555}"/>
    <hyperlink ref="H720" r:id="rId1726" xr:uid="{2495EF89-E9F1-460C-A711-7778FD170FB4}"/>
    <hyperlink ref="H721" r:id="rId1727" xr:uid="{B8BED25A-28E0-4674-86D2-D9FE31679BD2}"/>
    <hyperlink ref="H722" r:id="rId1728" xr:uid="{84E3015D-6F52-40DB-BDF8-50F2701AB9FD}"/>
    <hyperlink ref="H1243" r:id="rId1729" xr:uid="{A38631A6-557A-493A-9F08-CB699B2D8DDA}"/>
    <hyperlink ref="H1244" r:id="rId1730" xr:uid="{B69BE0F3-F88C-4B0A-8D01-40663E966BB6}"/>
    <hyperlink ref="H1245" r:id="rId1731" xr:uid="{2803AB48-820C-4D84-817C-FA5B249666A3}"/>
    <hyperlink ref="H2497" r:id="rId1732" xr:uid="{C781AA9A-8959-4DF4-B6D8-64F317AA9558}"/>
    <hyperlink ref="H2498" r:id="rId1733" xr:uid="{02AF0351-63E3-49FE-8D28-155AB6E298C5}"/>
    <hyperlink ref="H2499" r:id="rId1734" xr:uid="{EC8FA5A1-AE61-4E85-A627-4228468BCE70}"/>
    <hyperlink ref="H207" r:id="rId1735" xr:uid="{F76F74FE-E732-4F76-91AA-24164595789E}"/>
    <hyperlink ref="H208" r:id="rId1736" xr:uid="{C52843EC-9D31-40B9-A44C-C5D26C779089}"/>
    <hyperlink ref="H209" r:id="rId1737" xr:uid="{FB5517F2-4F01-4724-B414-B8B1AE38D4CA}"/>
    <hyperlink ref="H470" r:id="rId1738" xr:uid="{0361FE9D-5388-440C-8DA1-5F9E0841E610}"/>
    <hyperlink ref="H471" r:id="rId1739" xr:uid="{3DE366AF-E2E1-4C2B-A680-FB469DF36A39}"/>
    <hyperlink ref="H472" r:id="rId1740" xr:uid="{132BD23A-6151-420A-BB0A-AFFEC2AED83D}"/>
    <hyperlink ref="H644" r:id="rId1741" xr:uid="{8F5ACD3E-4FC6-4D39-BA2B-426285F816D8}"/>
    <hyperlink ref="H645" r:id="rId1742" xr:uid="{C6BF3AAF-8A20-4923-AA3D-8CC8E1969BB7}"/>
    <hyperlink ref="H646" r:id="rId1743" xr:uid="{6D1928D5-20AD-46DE-8434-4AB436344330}"/>
    <hyperlink ref="H822" r:id="rId1744" xr:uid="{56D0CFBA-5AC6-40C9-AFAF-0C81E572C78B}"/>
    <hyperlink ref="H823" r:id="rId1745" xr:uid="{AA6A3F4C-6B67-497E-AF13-B65D36D4E8AF}"/>
    <hyperlink ref="H824" r:id="rId1746" xr:uid="{F62A29CB-A299-4268-8B6A-DA32D50ED23A}"/>
    <hyperlink ref="H915" r:id="rId1747" xr:uid="{5F3D0C80-F8A1-43B7-9900-1D5F016AAB5A}"/>
    <hyperlink ref="H916" r:id="rId1748" xr:uid="{E4AD07DE-3EC6-4702-887C-D97C4ADCCA07}"/>
    <hyperlink ref="H917" r:id="rId1749" xr:uid="{04439CA6-7AE0-4618-B516-96CA1C95A8A6}"/>
    <hyperlink ref="H1465" r:id="rId1750" xr:uid="{B8E893A7-2FAD-4AB7-8F75-C6163C45EFD7}"/>
    <hyperlink ref="H1466" r:id="rId1751" xr:uid="{AD813AF4-C4F2-49A8-ABF9-67C351F72F73}"/>
    <hyperlink ref="H1467" r:id="rId1752" xr:uid="{B11223D5-CB72-4408-A24C-D84E88DBAFE3}"/>
    <hyperlink ref="H2129" r:id="rId1753" xr:uid="{D49EC449-E837-4788-9765-F289ABA51C1B}"/>
    <hyperlink ref="H2130" r:id="rId1754" xr:uid="{80572440-3C9D-4797-9FEC-339986D784EF}"/>
    <hyperlink ref="H2131" r:id="rId1755" xr:uid="{530FBA0A-BAFA-4C01-AB9B-E9BE1E83A254}"/>
    <hyperlink ref="H1449" r:id="rId1756" xr:uid="{5BD6A04F-1BD9-478D-9D6C-9F098BAB2F50}"/>
    <hyperlink ref="H1450" r:id="rId1757" xr:uid="{02918385-BF6D-49F7-932F-1587BC308A23}"/>
    <hyperlink ref="H1451" r:id="rId1758" xr:uid="{E9972B1E-38BC-4C6E-B364-8AC494FA48AD}"/>
    <hyperlink ref="H2086" r:id="rId1759" xr:uid="{6A2A3224-8740-4C58-A006-DCDC25E6FD98}"/>
    <hyperlink ref="H2087" r:id="rId1760" xr:uid="{1CFE9ACC-D453-4404-B646-6E7874A00AD7}"/>
    <hyperlink ref="H2088" r:id="rId1761" xr:uid="{88C0C9E5-B32C-419D-A6DA-8EA0C83A7467}"/>
    <hyperlink ref="H2083" r:id="rId1762" xr:uid="{4DCA5F1C-4F18-4552-A5A8-12AB362BF325}"/>
    <hyperlink ref="H2084" r:id="rId1763" xr:uid="{C74CD481-A7F0-424A-8B3F-08E991430F09}"/>
    <hyperlink ref="H2085" r:id="rId1764" xr:uid="{417A5E2A-DC36-4CFD-A878-A255B1064E1E}"/>
    <hyperlink ref="H2164" r:id="rId1765" xr:uid="{56D589DE-8ED1-4363-A513-AB6B5AB102CD}"/>
    <hyperlink ref="H2165" r:id="rId1766" xr:uid="{324891D9-7DC5-449E-A206-4A339904FEEC}"/>
    <hyperlink ref="H2166" r:id="rId1767" xr:uid="{2C0154C6-5387-40CE-B0E4-44AAB15084AF}"/>
    <hyperlink ref="H2183" r:id="rId1768" xr:uid="{312B9E93-6D87-4F5F-B6A1-015EE33121A6}"/>
    <hyperlink ref="H2184" r:id="rId1769" xr:uid="{F4756CEF-7186-44BC-8742-8AFBDF6DF2E2}"/>
    <hyperlink ref="H2185" r:id="rId1770" xr:uid="{8C93DC6C-544B-466C-AA3C-8AA983B7ED07}"/>
    <hyperlink ref="H2962" r:id="rId1771" xr:uid="{E4E4709F-2CEC-4E59-A102-6D6ED3438DCF}"/>
    <hyperlink ref="H2963" r:id="rId1772" xr:uid="{6B8B3DCF-9F90-488E-AEC1-DD1BD8A76C73}"/>
    <hyperlink ref="H2964" r:id="rId1773" xr:uid="{18265529-6A83-409D-AAC8-23A14D1F9BE9}"/>
    <hyperlink ref="H3060" r:id="rId1774" xr:uid="{D82C4F0E-CC8D-4D61-99F7-542E8A139FFF}"/>
    <hyperlink ref="H3061" r:id="rId1775" xr:uid="{20224B0B-86ED-4C66-9233-AE5D10D2B4D9}"/>
    <hyperlink ref="H3062" r:id="rId1776" xr:uid="{389494C3-EBFB-4D04-83EE-298FFF6E94D1}"/>
    <hyperlink ref="H3500" r:id="rId1777" xr:uid="{4430DA4A-4DB6-496E-85A2-F6BAC9522947}"/>
    <hyperlink ref="H3501" r:id="rId1778" xr:uid="{C9F96C04-6454-479C-85CF-4F197B90B07E}"/>
    <hyperlink ref="H3502" r:id="rId1779" xr:uid="{DAA9BDDD-8C92-4113-A637-7762BA186A05}"/>
    <hyperlink ref="H1149" r:id="rId1780" xr:uid="{DA4C365E-5CE6-42BF-9745-D87A93AE7142}"/>
    <hyperlink ref="H1150" r:id="rId1781" xr:uid="{06761C80-8028-4EB6-990A-7DC087D26B58}"/>
    <hyperlink ref="H1151" r:id="rId1782" xr:uid="{C8738939-A5A5-4881-9A03-5E0D36B1E318}"/>
    <hyperlink ref="H1230" r:id="rId1783" xr:uid="{EB3CC00B-382B-496A-A189-C56B6DB626DF}"/>
    <hyperlink ref="H1231" r:id="rId1784" xr:uid="{01F677B2-1B64-4EC3-AEAB-FA8E2AC625AD}"/>
    <hyperlink ref="H1232" r:id="rId1785" xr:uid="{0A8BE1C1-3AA4-4373-A99D-6689FC6CC217}"/>
    <hyperlink ref="H1246" r:id="rId1786" xr:uid="{200E29FB-0F2E-416A-A879-267C860F32CA}"/>
    <hyperlink ref="H1247" r:id="rId1787" xr:uid="{7D8C4205-2C01-48E9-903D-F59216F0FA89}"/>
    <hyperlink ref="H1248" r:id="rId1788" xr:uid="{410EC59B-5FEC-4735-8E4C-29A5068F94CA}"/>
    <hyperlink ref="H1442" r:id="rId1789" xr:uid="{CF53152A-6F3B-49CC-9760-77A2ECCBCC5E}"/>
    <hyperlink ref="H1443" r:id="rId1790" xr:uid="{97C35ED7-BC1E-4C9D-9EFB-9687AFCBC391}"/>
    <hyperlink ref="H1444" r:id="rId1791" xr:uid="{953E3F07-9392-40D7-8713-66B43DF0E59E}"/>
    <hyperlink ref="H1560" r:id="rId1792" xr:uid="{4FBBF304-18B6-4C2E-A8FE-E428003B14DC}"/>
    <hyperlink ref="H1561" r:id="rId1793" xr:uid="{57FD1A37-3541-4C38-B57D-CFD82A29F09C}"/>
    <hyperlink ref="H1562" r:id="rId1794" xr:uid="{B653FE1B-88A4-4728-B9A4-361F3EFB8C75}"/>
    <hyperlink ref="H1687" r:id="rId1795" xr:uid="{16AE8A7D-8308-4649-9A5B-28281A8C4294}"/>
    <hyperlink ref="H1688" r:id="rId1796" xr:uid="{DFA91C0C-4F6F-45B9-BABB-22A3A8F5670C}"/>
    <hyperlink ref="H1689" r:id="rId1797" xr:uid="{F7D787F8-DDDE-442D-A2FE-6C2DDB84FEC6}"/>
    <hyperlink ref="H1926" r:id="rId1798" xr:uid="{C07FB09A-6019-49D4-98DD-017314AC4548}"/>
    <hyperlink ref="H1927" r:id="rId1799" xr:uid="{051D1814-4696-4DAE-9EE8-617C0E9BFC11}"/>
    <hyperlink ref="H1928" r:id="rId1800" xr:uid="{491FA1A6-CB7F-4B45-A9B6-9B98DD2ABF41}"/>
    <hyperlink ref="H1958" r:id="rId1801" xr:uid="{A483F9CC-B6E7-4EC1-9B3E-C43FBF86AD3D}"/>
    <hyperlink ref="H1959" r:id="rId1802" xr:uid="{8F392D7D-F873-4DA6-8E29-2DB33DE016BB}"/>
    <hyperlink ref="H1960" r:id="rId1803" xr:uid="{75277039-142D-4F0F-931E-39E645A22B4D}"/>
    <hyperlink ref="H3477" r:id="rId1804" xr:uid="{4638F1DA-F07E-435A-8ECB-96D8EBF0F803}"/>
    <hyperlink ref="H3478" r:id="rId1805" xr:uid="{DA9CC018-7503-4E52-8BC4-D88B4A556E4B}"/>
    <hyperlink ref="H216" r:id="rId1806" xr:uid="{B98F5554-5683-44E5-B626-2A9121DDEE5B}"/>
    <hyperlink ref="H217" r:id="rId1807" xr:uid="{557774FD-D54D-4F88-B3F6-4B147917D5CE}"/>
    <hyperlink ref="H218" r:id="rId1808" xr:uid="{8516BAB8-3C9A-48E7-A06D-E5E0A7AE95AA}"/>
    <hyperlink ref="H331" r:id="rId1809" xr:uid="{AC0CD913-C6F8-4ED0-9B43-034F75A96C77}"/>
    <hyperlink ref="H332" r:id="rId1810" xr:uid="{138C47B4-32E2-46B7-89B6-C45F8AA12EE0}"/>
    <hyperlink ref="H333" r:id="rId1811" xr:uid="{9EE46E84-F474-463F-9AB5-693C0CCE76CA}"/>
    <hyperlink ref="H362" r:id="rId1812" xr:uid="{ECA4536E-92FD-480C-8F89-5C0DA5A27599}"/>
    <hyperlink ref="H363" r:id="rId1813" xr:uid="{93B8918B-0014-43B6-A260-D31C1EC017EB}"/>
    <hyperlink ref="H364" r:id="rId1814" xr:uid="{2A3A887D-5F7F-4D2D-B9D6-2A38F63B6393}"/>
    <hyperlink ref="H385" r:id="rId1815" xr:uid="{BF6A497B-9EE0-4898-87FD-5DCBB41301A5}"/>
    <hyperlink ref="H386" r:id="rId1816" xr:uid="{6C980701-5940-45CB-A510-C70F7B8F581A}"/>
    <hyperlink ref="H387" r:id="rId1817" xr:uid="{E226D88E-461F-4F8F-A590-CF55F290FB32}"/>
    <hyperlink ref="H400" r:id="rId1818" xr:uid="{3355A294-0BF1-465D-94F6-FD2B71BCAF96}"/>
    <hyperlink ref="H401" r:id="rId1819" xr:uid="{DF3528C6-3308-4A8E-871E-CA55D4DE4033}"/>
    <hyperlink ref="H402" r:id="rId1820" xr:uid="{3155903C-2EFF-4247-A465-DFFCE46017C9}"/>
    <hyperlink ref="H438" r:id="rId1821" xr:uid="{BA2FF0FB-0A03-4DCC-8F0E-9CE03B2BDADF}"/>
    <hyperlink ref="H439" r:id="rId1822" xr:uid="{3E63AD5B-75F0-476C-8BEE-973B16E79D00}"/>
    <hyperlink ref="H440" r:id="rId1823" xr:uid="{15AB8A0D-91F8-4A3C-B6B1-51C7A2F59CF6}"/>
    <hyperlink ref="H565" r:id="rId1824" xr:uid="{0A846C6F-E0DD-4924-89B7-0426C02E64FB}"/>
    <hyperlink ref="H566" r:id="rId1825" xr:uid="{358578AC-EF1C-445F-84AD-F0C024D6829F}"/>
    <hyperlink ref="H567" r:id="rId1826" xr:uid="{439C084F-877A-4CF6-B8A1-2BB440783E5C}"/>
    <hyperlink ref="H656" r:id="rId1827" xr:uid="{AFE76CE8-BB5D-4712-BF1D-E30086377F18}"/>
    <hyperlink ref="H657" r:id="rId1828" xr:uid="{8F1D99EA-2FD9-4F7F-AB97-331FD06B3E8E}"/>
    <hyperlink ref="H658" r:id="rId1829" xr:uid="{E82230D2-AA96-49F3-B43E-AB0A18B57CC7}"/>
    <hyperlink ref="H674" r:id="rId1830" xr:uid="{EDB8FC45-C184-4103-9FDB-C601973D9546}"/>
    <hyperlink ref="H675" r:id="rId1831" xr:uid="{1BCF2CF1-9E40-4D1E-B763-1AA3949F5F42}"/>
    <hyperlink ref="H676" r:id="rId1832" xr:uid="{2D27EB1F-BF67-49B0-B5A4-3CF697CB23EF}"/>
    <hyperlink ref="H773" r:id="rId1833" xr:uid="{37008CDD-AB63-475A-BA95-534BB25218B8}"/>
    <hyperlink ref="H774" r:id="rId1834" xr:uid="{DB6B2E6B-C2B1-4A2B-A5E5-1FFD687A8215}"/>
    <hyperlink ref="H775" r:id="rId1835" xr:uid="{56993AC6-50B3-4AEA-B025-24F97147E3DF}"/>
    <hyperlink ref="H808" r:id="rId1836" xr:uid="{A5B772F7-8EEE-4A9C-A971-2F12DB536623}"/>
    <hyperlink ref="H809" r:id="rId1837" xr:uid="{3E5514C5-D7FE-4F9C-A7F9-C8E5AE34575F}"/>
    <hyperlink ref="H810" r:id="rId1838" xr:uid="{F2125123-614F-478A-9344-83739C4BDF58}"/>
    <hyperlink ref="H886" r:id="rId1839" xr:uid="{F6B79819-C911-4511-A636-7903D501628D}"/>
    <hyperlink ref="H887" r:id="rId1840" xr:uid="{C9627B8D-2809-4E89-9ADA-255A214A0E24}"/>
    <hyperlink ref="H888" r:id="rId1841" xr:uid="{427D9850-3CFE-4883-90CA-E4BF55A40BE1}"/>
    <hyperlink ref="H957" r:id="rId1842" xr:uid="{F06338BF-7A4E-4BCC-8D3B-6F372EF239A4}"/>
    <hyperlink ref="H958" r:id="rId1843" xr:uid="{8073E777-0946-4F6C-93DC-C70DB1BBB7D1}"/>
    <hyperlink ref="H959" r:id="rId1844" xr:uid="{04E2FD98-4D1F-4767-9321-A42D2E67ACA2}"/>
    <hyperlink ref="H1000" r:id="rId1845" xr:uid="{30B74098-A459-4D4A-AB63-8F8AF42A6A14}"/>
    <hyperlink ref="H1001" r:id="rId1846" xr:uid="{D4EE7D34-32C4-4983-8F4B-FBAD08EA50BD}"/>
    <hyperlink ref="H1002" r:id="rId1847" xr:uid="{234553A9-D7C2-4061-B5A3-53BAFC7BF200}"/>
    <hyperlink ref="H1009" r:id="rId1848" xr:uid="{319CBB5E-DE4E-40AC-AABC-CAA497BFC965}"/>
    <hyperlink ref="H1010" r:id="rId1849" xr:uid="{2B8A43EB-9635-4F7A-B384-90CC768733B3}"/>
    <hyperlink ref="H1011" r:id="rId1850" xr:uid="{03C1FD3C-FE68-4F42-9573-4719379CF922}"/>
    <hyperlink ref="H1217" r:id="rId1851" xr:uid="{20B5AD65-32D3-4CDC-9895-A258E9A0459E}"/>
    <hyperlink ref="H1218" r:id="rId1852" xr:uid="{4173F946-97B4-48D3-9AA1-4F3F65A74750}"/>
    <hyperlink ref="H1219" r:id="rId1853" xr:uid="{0254D356-70C5-4AFA-8CE4-99BB8B8C2BAD}"/>
    <hyperlink ref="H1357" r:id="rId1854" xr:uid="{EE143880-8E97-41CB-8281-E25E3EB7644F}"/>
    <hyperlink ref="H1358" r:id="rId1855" xr:uid="{1D5AD790-B900-4455-9B87-05A34C9F75D4}"/>
    <hyperlink ref="H1359" r:id="rId1856" xr:uid="{7C646690-5E23-4F65-AC91-2ECAB50D229A}"/>
    <hyperlink ref="H1458" r:id="rId1857" xr:uid="{6D1AE487-2E22-41E8-9352-BA1AC0118BEC}"/>
    <hyperlink ref="H1459" r:id="rId1858" xr:uid="{7C2EF323-EE6A-4E86-B37E-011A4E2B6374}"/>
    <hyperlink ref="H1460" r:id="rId1859" xr:uid="{0FC2475C-83F4-40B7-BE5C-CF7524CAE8D0}"/>
    <hyperlink ref="H1506" r:id="rId1860" xr:uid="{1706FAAA-1127-483D-A9BD-CE70ADABC5EE}"/>
    <hyperlink ref="H1507" r:id="rId1861" xr:uid="{8483CE5F-386F-4AE6-860B-D70EC864E266}"/>
    <hyperlink ref="H1508" r:id="rId1862" xr:uid="{CFE5924F-F0C8-4716-AB3C-195787E43EF7}"/>
    <hyperlink ref="H1545" r:id="rId1863" xr:uid="{6D31A1E4-31B6-404A-93BA-3C3BAECA1E5D}"/>
    <hyperlink ref="H1546" r:id="rId1864" xr:uid="{D86B9F14-F400-4A65-9BB6-2336EC5BF73B}"/>
    <hyperlink ref="H1547" r:id="rId1865" xr:uid="{CB7C646F-8E46-40F8-9EB2-89EADCA10A2E}"/>
    <hyperlink ref="H1619" r:id="rId1866" xr:uid="{3F575227-81D8-4198-87D8-B05E6E9D0FA0}"/>
    <hyperlink ref="H1620" r:id="rId1867" xr:uid="{C912B175-146A-43E1-AA07-DF72FE320302}"/>
    <hyperlink ref="H1621" r:id="rId1868" xr:uid="{0E52709B-48C8-4B56-96FB-00DCA1F437FB}"/>
    <hyperlink ref="H1679" r:id="rId1869" xr:uid="{DEF5EB7C-744A-4BCA-B6F1-975BD64B4CF4}"/>
    <hyperlink ref="H1680" r:id="rId1870" xr:uid="{4ACBD2DC-694F-4419-A6E8-57207F716D0E}"/>
    <hyperlink ref="H1681" r:id="rId1871" xr:uid="{21E2D11D-AFF6-4278-A77F-F783704740D0}"/>
    <hyperlink ref="H1730" r:id="rId1872" xr:uid="{820186C0-C81D-4855-894D-2C7682F0766F}"/>
    <hyperlink ref="H1731" r:id="rId1873" xr:uid="{140CD78A-82F7-4E35-9FF2-43CA81DDEC17}"/>
    <hyperlink ref="H1732" r:id="rId1874" xr:uid="{4CAA2E3C-869E-454C-B2C3-992F21F8537B}"/>
    <hyperlink ref="H1752" r:id="rId1875" xr:uid="{B3AF1F82-0B2A-4D54-BCF4-84FFB981215C}"/>
    <hyperlink ref="H1753" r:id="rId1876" xr:uid="{C74966FB-5D8C-4BA2-982D-694E571F0F0C}"/>
    <hyperlink ref="H1754" r:id="rId1877" xr:uid="{806D1144-8F74-47AC-8FCC-7AD678487743}"/>
    <hyperlink ref="H1870" r:id="rId1878" xr:uid="{00AD79D0-4BC7-4CA4-977B-49DABB48297A}"/>
    <hyperlink ref="H1871" r:id="rId1879" xr:uid="{175F3739-FA73-48B9-966E-88A49B102C2A}"/>
    <hyperlink ref="H1872" r:id="rId1880" xr:uid="{191D2E4A-C509-460A-812C-2C9B836DC5C0}"/>
    <hyperlink ref="H1995" r:id="rId1881" xr:uid="{5F46CD61-1723-4286-98CD-D8D36223EB2B}"/>
    <hyperlink ref="H1996" r:id="rId1882" xr:uid="{7E75278E-BF9F-43B7-9FCB-35189FD65828}"/>
    <hyperlink ref="H1997" r:id="rId1883" xr:uid="{DF2B534B-F7A0-4175-9FF3-970A4556855F}"/>
    <hyperlink ref="H2073" r:id="rId1884" xr:uid="{E83C8DA6-53DB-4BA0-8445-52816EBF0B32}"/>
    <hyperlink ref="H2074" r:id="rId1885" xr:uid="{9063B3E6-818F-4FC6-8632-6C01F25E940B}"/>
    <hyperlink ref="H2075" r:id="rId1886" xr:uid="{13E5BEE4-01C7-436A-A560-62EF204D0E88}"/>
    <hyperlink ref="H2214" r:id="rId1887" xr:uid="{62EB2CD4-0B74-40DB-8883-75D7499E0015}"/>
    <hyperlink ref="H2215" r:id="rId1888" xr:uid="{7B8EE824-42E6-43FC-9426-59D12ACAE59E}"/>
    <hyperlink ref="H2216" r:id="rId1889" xr:uid="{A8CF9D28-B33B-41E4-AFBB-BD4441902859}"/>
    <hyperlink ref="H2228" r:id="rId1890" xr:uid="{0CC64894-288A-490E-903B-1C4508117EF0}"/>
    <hyperlink ref="H2229" r:id="rId1891" xr:uid="{7A9C2B91-E1DF-4133-8224-6BDA6AC203D9}"/>
    <hyperlink ref="H2230" r:id="rId1892" xr:uid="{09D8731D-C066-435C-902F-F91B45DD086A}"/>
    <hyperlink ref="H2376" r:id="rId1893" xr:uid="{09C9B4FD-09C5-4265-9C61-8289089B61EA}"/>
    <hyperlink ref="H2377" r:id="rId1894" xr:uid="{BF52BAC2-1E89-4FF3-8781-6BA617E3BDAE}"/>
    <hyperlink ref="H2378" r:id="rId1895" xr:uid="{2F1252AD-7C45-4A87-AA32-AB3A2C04280D}"/>
    <hyperlink ref="H2387" r:id="rId1896" xr:uid="{26D2EC02-1465-4351-BCC6-45E3DA1E033F}"/>
    <hyperlink ref="H2388" r:id="rId1897" xr:uid="{7E7A5C7B-B5B7-4A3A-AF94-6B7BAF26F1DC}"/>
    <hyperlink ref="H2389" r:id="rId1898" xr:uid="{016686E5-AD5E-441E-AF86-45AB105FC597}"/>
    <hyperlink ref="H3014" r:id="rId1899" xr:uid="{6B47B65D-9160-4C6C-9E0B-625CDE63551D}"/>
    <hyperlink ref="H3015" r:id="rId1900" xr:uid="{08ADDDF6-262C-4DA4-9C52-E2D84125BB31}"/>
    <hyperlink ref="H3016" r:id="rId1901" xr:uid="{FF06E186-32BF-4944-A4FC-545C1DE30D9A}"/>
    <hyperlink ref="H3219" r:id="rId1902" xr:uid="{A7EFCE62-0B48-43E7-97B2-28602ADD1AAC}"/>
    <hyperlink ref="H3220" r:id="rId1903" xr:uid="{61594365-4A27-43F6-B39C-ED566B9F813F}"/>
    <hyperlink ref="H3221" r:id="rId1904" xr:uid="{AB8B77E5-A3A3-4244-BB01-716A3D896C28}"/>
    <hyperlink ref="H3482" r:id="rId1905" xr:uid="{94D20C27-A174-4F47-BF44-86BAD8C11FC8}"/>
    <hyperlink ref="H3483" r:id="rId1906" xr:uid="{7F9FA26E-050C-47CE-BED0-AC8B10C56643}"/>
    <hyperlink ref="H3484" r:id="rId1907" xr:uid="{12E3C04D-2090-42BF-8434-4F97B4397807}"/>
    <hyperlink ref="H3535" r:id="rId1908" xr:uid="{C677556D-7BCC-485D-9245-4A0BBEF713FA}"/>
    <hyperlink ref="H3536" r:id="rId1909" xr:uid="{0ECEC6F6-D04D-437B-B070-E2CEBE6E4F01}"/>
    <hyperlink ref="H3537" r:id="rId1910" xr:uid="{C18DBF39-9A94-45C5-86E9-B21E2A195741}"/>
    <hyperlink ref="H199" r:id="rId1911" xr:uid="{E827D762-BC4B-402A-9098-8A9D197134DB}"/>
    <hyperlink ref="H200" r:id="rId1912" xr:uid="{2D029ACE-8608-47B5-8AD8-99D3B6043C8C}"/>
    <hyperlink ref="H201" r:id="rId1913" xr:uid="{7D8B35C1-87EF-48BD-8E1E-A6F308E5369E}"/>
    <hyperlink ref="H3532" r:id="rId1914" xr:uid="{9553EACA-1BE7-4844-A01F-5353985AA68C}"/>
    <hyperlink ref="H3533" r:id="rId1915" xr:uid="{E57F048B-A96B-49C9-B75F-D5C32F331C6B}"/>
    <hyperlink ref="H3534" r:id="rId1916" xr:uid="{58A82F1C-29A8-4B8C-8350-EEA3C8A36E00}"/>
    <hyperlink ref="H3566" r:id="rId1917" xr:uid="{FB704415-9294-4505-8D4D-2EB7E7D1634E}"/>
    <hyperlink ref="H3567" r:id="rId1918" xr:uid="{B21E407C-633F-4B88-A39C-4BAF49B61337}"/>
    <hyperlink ref="H3568" r:id="rId1919" xr:uid="{4F0465A0-E2EB-4B8A-883E-E09A087DAF6E}"/>
    <hyperlink ref="H3279" r:id="rId1920" xr:uid="{E919F685-13D4-4EAC-8A93-16E76192377A}"/>
    <hyperlink ref="H3280" r:id="rId1921" xr:uid="{A5A723ED-BC44-4840-BE44-840CEF5E47DA}"/>
    <hyperlink ref="H3281" r:id="rId1922" xr:uid="{14A51F57-68D3-4AED-9844-84E89FDD1F9C}"/>
    <hyperlink ref="H993" r:id="rId1923" xr:uid="{E27C9656-AD18-4D39-82AF-4DEAD0104321}"/>
    <hyperlink ref="H994" r:id="rId1924" xr:uid="{D13D825F-D5FD-4A5A-87B9-A9DFBAC07444}"/>
    <hyperlink ref="H995" r:id="rId1925" xr:uid="{6F33CFAB-162D-4F5A-A196-B6DC5065C3C9}"/>
    <hyperlink ref="H2407" r:id="rId1926" xr:uid="{02983C71-D7F9-4F04-92EE-C7A5328D4207}"/>
    <hyperlink ref="H2408" r:id="rId1927" xr:uid="{BAA1D9FD-C41A-4817-9EEB-E118A4E82F4E}"/>
    <hyperlink ref="H2409" r:id="rId1928" xr:uid="{E4DD150F-7324-4D8B-B138-7E0448BC64E3}"/>
    <hyperlink ref="H969" r:id="rId1929" xr:uid="{8FC927D5-52E4-4011-87E0-EDC2DD400574}"/>
    <hyperlink ref="H970" r:id="rId1930" xr:uid="{677C02E2-B716-4226-8352-4BA909FEF968}"/>
    <hyperlink ref="H971" r:id="rId1931" xr:uid="{4C659CC1-2679-46D3-B486-FBBBB20AF4B9}"/>
    <hyperlink ref="H352" r:id="rId1932" xr:uid="{DF7549B2-BA50-49AB-9FE4-F748FBC12C31}"/>
    <hyperlink ref="H353" r:id="rId1933" xr:uid="{AFD61221-171B-429B-A1AB-CD11B738FC59}"/>
    <hyperlink ref="H354" r:id="rId1934" xr:uid="{61D487CE-9C2E-43B6-A5E1-49D872CF174E}"/>
    <hyperlink ref="H558" r:id="rId1935" xr:uid="{D673EC8A-1D02-4AD6-993F-F4C3C06D8F1C}"/>
    <hyperlink ref="H559" r:id="rId1936" xr:uid="{4920DF43-F055-4DA6-B5BE-349863751815}"/>
    <hyperlink ref="H560" r:id="rId1937" xr:uid="{ECB739DD-FAC6-4AB8-BD04-F2FD8158E9C3}"/>
    <hyperlink ref="H685" r:id="rId1938" xr:uid="{07816209-1009-4CCC-9D52-C027B33323CE}"/>
    <hyperlink ref="H686" r:id="rId1939" xr:uid="{6187C18B-BB1A-4BFE-967F-379FD2294CF1}"/>
    <hyperlink ref="H687" r:id="rId1940" xr:uid="{54368935-0EAF-4AAD-B57A-38A75FD67CA4}"/>
    <hyperlink ref="H1404" r:id="rId1941" xr:uid="{DEDEA9B8-6CE5-45D5-885F-9F3F1CFDE096}"/>
    <hyperlink ref="H1405" r:id="rId1942" xr:uid="{60D67F9D-5336-4194-B767-5EA37498C168}"/>
    <hyperlink ref="H1406" r:id="rId1943" xr:uid="{5FD24828-AAFD-46C8-A7AB-68142707E83C}"/>
    <hyperlink ref="H1759" r:id="rId1944" xr:uid="{B6B93774-0E40-48EA-BC72-11400ED344B2}"/>
    <hyperlink ref="H1760" r:id="rId1945" xr:uid="{B20C768B-6CB2-4268-8692-549BF301434F}"/>
    <hyperlink ref="H1761" r:id="rId1946" xr:uid="{D0E2D51B-3982-432A-9E94-79713BF93FFD}"/>
    <hyperlink ref="H2439" r:id="rId1947" xr:uid="{D2BAC9DE-1E2F-413B-8359-BF97B0F944AA}"/>
    <hyperlink ref="H2440" r:id="rId1948" xr:uid="{C17626AF-6121-46F9-9816-3004D8BFEDEC}"/>
    <hyperlink ref="H2441" r:id="rId1949" xr:uid="{FE74F599-E236-424F-AA1E-1A8877EE861F}"/>
    <hyperlink ref="H2590" r:id="rId1950" xr:uid="{B7C8276F-6931-45D8-964C-7F16C303F124}"/>
    <hyperlink ref="H2591" r:id="rId1951" xr:uid="{DD6C4DB0-2C87-458D-82DA-A909B6D2570C}"/>
    <hyperlink ref="H2592" r:id="rId1952" xr:uid="{E59F4C15-FD12-4F1C-908E-444BCD44AA3C}"/>
    <hyperlink ref="H711" r:id="rId1953" xr:uid="{9AAC0AB6-C0FC-4009-ADCB-E212DC9A4907}"/>
    <hyperlink ref="H712" r:id="rId1954" xr:uid="{B818B927-A884-4E1A-998B-02E3A757498B}"/>
    <hyperlink ref="H713" r:id="rId1955" xr:uid="{301F153C-DF09-4D57-93A6-010F69652AB1}"/>
    <hyperlink ref="H848" r:id="rId1956" xr:uid="{842D23D7-462B-4236-8893-0C876D2B4543}"/>
    <hyperlink ref="H849" r:id="rId1957" xr:uid="{E05C3C72-5E77-4B9B-B97F-D23E436B5EA1}"/>
    <hyperlink ref="H850" r:id="rId1958" xr:uid="{525F1919-5ECA-426C-AB3D-3FCA0225FF8C}"/>
    <hyperlink ref="H931" r:id="rId1959" xr:uid="{FC909762-264F-4CC5-AF53-686575E8EF13}"/>
    <hyperlink ref="H932" r:id="rId1960" xr:uid="{B55B3128-D587-4DA4-9CD1-5329A1E24454}"/>
    <hyperlink ref="H933" r:id="rId1961" xr:uid="{8968ACA7-B66D-461D-A165-7143E9DEF90F}"/>
    <hyperlink ref="H1116" r:id="rId1962" xr:uid="{1ABE49A2-5388-40DD-B417-7CF1D5E00E84}"/>
    <hyperlink ref="H1117" r:id="rId1963" xr:uid="{32DC52BA-6C04-4B5C-BEAB-81C91951DB42}"/>
    <hyperlink ref="H1118" r:id="rId1964" xr:uid="{2C93667D-1738-4738-8141-86513D67CDEE}"/>
    <hyperlink ref="H1340" r:id="rId1965" xr:uid="{0B6B662D-3F3C-4EBD-BC15-408AB9BAE7AC}"/>
    <hyperlink ref="H1341" r:id="rId1966" xr:uid="{8C80820F-E33D-468C-B863-D4B9DCA8927A}"/>
    <hyperlink ref="H1342" r:id="rId1967" xr:uid="{EBDE88A8-04EA-478C-824B-6C0E1DF616DD}"/>
    <hyperlink ref="H1432" r:id="rId1968" xr:uid="{68287F70-EB7D-4044-9528-B1CE11CFD7E6}"/>
    <hyperlink ref="H1433" r:id="rId1969" xr:uid="{D03B24AE-1F0C-475B-B1E0-EAA37C9A0AA3}"/>
    <hyperlink ref="H1434" r:id="rId1970" xr:uid="{5EB5C520-5864-4A59-A299-45DEA89567C2}"/>
    <hyperlink ref="H1850" r:id="rId1971" xr:uid="{779F8755-CA85-48AD-A7F3-B485AA66096F}"/>
    <hyperlink ref="H1851" r:id="rId1972" xr:uid="{5A74D5DD-D685-4A14-B01D-F2125787361E}"/>
    <hyperlink ref="H1852" r:id="rId1973" xr:uid="{80521CB6-A9BD-492A-853E-A4A07DDC0675}"/>
    <hyperlink ref="H1977" r:id="rId1974" xr:uid="{8F6D0C96-B1EB-4762-B858-237BC0F8BC53}"/>
    <hyperlink ref="H1978" r:id="rId1975" xr:uid="{20A5AF0B-2A2D-45A9-B21A-91B61D3C73ED}"/>
    <hyperlink ref="H1979" r:id="rId1976" xr:uid="{E409C19F-322A-4787-807E-C699FE96C508}"/>
    <hyperlink ref="H2335" r:id="rId1977" xr:uid="{51B63B6D-9E16-4130-B218-30DFEE0FCBAC}"/>
    <hyperlink ref="H2336" r:id="rId1978" xr:uid="{31C78457-77F6-45A6-A210-8CAFAFBC4831}"/>
    <hyperlink ref="H2337" r:id="rId1979" xr:uid="{569607C9-5EEA-4ADB-9550-56C64B9DEFB4}"/>
    <hyperlink ref="H308" r:id="rId1980" xr:uid="{969BB2FC-284C-4221-B9A1-32A568508FC3}"/>
    <hyperlink ref="H309" r:id="rId1981" xr:uid="{DB340BB6-F6D1-49EA-A1E5-702CCD876231}"/>
    <hyperlink ref="H310" r:id="rId1982" xr:uid="{EFA443A4-BA93-497F-9558-FD894188542F}"/>
    <hyperlink ref="H431" r:id="rId1983" xr:uid="{CEE72110-3CD9-46C6-9582-A8BE3695C694}"/>
    <hyperlink ref="H432" r:id="rId1984" xr:uid="{57B4350A-4B03-426B-A96E-2E1E9DF1B11C}"/>
    <hyperlink ref="H433" r:id="rId1985" xr:uid="{C4BA6BD8-FF76-45EE-8D29-3B9E09C826F9}"/>
    <hyperlink ref="H521" r:id="rId1986" xr:uid="{1AD49175-4524-431D-B426-DC2420A129AC}"/>
    <hyperlink ref="H522" r:id="rId1987" xr:uid="{8151ED94-F8EA-4004-8ACF-EF1264AD95C8}"/>
    <hyperlink ref="H523" r:id="rId1988" xr:uid="{E0F36678-2F4C-49DF-886D-1FB0CF379EE7}"/>
    <hyperlink ref="H568" r:id="rId1989" xr:uid="{4DF481C8-B1A7-47A7-BC25-48EE57BDD2ED}"/>
    <hyperlink ref="H569" r:id="rId1990" xr:uid="{2C91CACC-770F-4242-A78F-798760968B21}"/>
    <hyperlink ref="H570" r:id="rId1991" xr:uid="{986640EC-2EEB-46B9-85AC-7E27A5C63F32}"/>
    <hyperlink ref="H1971" r:id="rId1992" xr:uid="{9BE7A1FC-4C51-4A2E-B914-66BD7A462A6D}"/>
    <hyperlink ref="H1972" r:id="rId1993" xr:uid="{5450BBD3-AB3D-4A68-9F30-CCA7C581484B}"/>
    <hyperlink ref="H1973" r:id="rId1994" xr:uid="{40429081-E333-48F9-ADAD-A7749C821A2E}"/>
    <hyperlink ref="H591" r:id="rId1995" xr:uid="{11C877CF-2069-4CD0-882D-5CE730A6E049}"/>
    <hyperlink ref="H592" r:id="rId1996" xr:uid="{31CAB972-17E8-4C97-9D02-D329B2E3FC34}"/>
    <hyperlink ref="H593" r:id="rId1997" xr:uid="{350CCF4B-3126-45EB-9E1C-185C8E01FA28}"/>
    <hyperlink ref="H114" r:id="rId1998" xr:uid="{F681C32E-0C4A-4F1D-A915-CE7EA77CAB4C}"/>
    <hyperlink ref="H115" r:id="rId1999" xr:uid="{E99C4688-BD6C-410C-BE80-20F2FD26565F}"/>
    <hyperlink ref="H116" r:id="rId2000" xr:uid="{9D91DAB2-7EFC-4E2C-9A20-C4EA6900C31B}"/>
    <hyperlink ref="H1329" r:id="rId2001" xr:uid="{3E5415F3-E897-4B24-82FE-A0FA0E7E88E7}"/>
    <hyperlink ref="H1330" r:id="rId2002" xr:uid="{507A4A98-202D-4237-A70F-6D6F0A892CCA}"/>
    <hyperlink ref="H1331" r:id="rId2003" xr:uid="{9D596C91-1FCD-4251-BE70-6FB89A2B58DA}"/>
    <hyperlink ref="H1541" r:id="rId2004" xr:uid="{52AE7E40-B661-4648-BB2B-C942DC2B1917}"/>
    <hyperlink ref="H1542" r:id="rId2005" xr:uid="{EBCE1AE4-2657-432D-8AB7-4A388BAD4B77}"/>
    <hyperlink ref="H1543" r:id="rId2006" xr:uid="{7C189116-A09D-486B-84F3-1FF9AB1E0836}"/>
    <hyperlink ref="H2789" r:id="rId2007" xr:uid="{59977641-3F45-4FA4-850D-43175FBCC887}"/>
    <hyperlink ref="H2790" r:id="rId2008" xr:uid="{CB3D671B-51BA-435B-933C-3E87BC87F6A9}"/>
    <hyperlink ref="H2791" r:id="rId2009" xr:uid="{3E602955-7413-4467-9080-3A0439DF23A6}"/>
    <hyperlink ref="H3215" r:id="rId2010" xr:uid="{2C4F1CA1-2568-48EA-8802-19FA207B1C2A}"/>
    <hyperlink ref="H3216" r:id="rId2011" xr:uid="{0A79DA2C-4C34-484C-BA20-CD636856A02C}"/>
    <hyperlink ref="H3217" r:id="rId2012" xr:uid="{C07B8F8F-3C0E-42C7-88F8-F6A1540F4A14}"/>
    <hyperlink ref="H3466" r:id="rId2013" xr:uid="{5D51128D-C0DE-4AD1-BF00-6CE607681BC4}"/>
    <hyperlink ref="H3467" r:id="rId2014" xr:uid="{B5174189-9C2A-4A7F-831A-38AF51B48726}"/>
    <hyperlink ref="H3468" r:id="rId2015" xr:uid="{D94FB8D9-0EFB-4A09-B600-EB97D9DBE28A}"/>
    <hyperlink ref="H3546" r:id="rId2016" xr:uid="{1F52F8B2-0EA9-44E3-A3EE-AC78DEDD237F}"/>
    <hyperlink ref="H3547" r:id="rId2017" xr:uid="{BC4518C7-1145-438E-B4D8-8420788EC80E}"/>
    <hyperlink ref="H3548" r:id="rId2018" xr:uid="{588068FE-D1EE-4726-8818-177034162BE6}"/>
    <hyperlink ref="H3569" r:id="rId2019" xr:uid="{BB4490CC-402F-4DDC-B24E-4FA462854069}"/>
    <hyperlink ref="H3570" r:id="rId2020" xr:uid="{9059B6B6-DD21-4E2D-A066-337CF7AC3C80}"/>
    <hyperlink ref="H3571" r:id="rId2021" xr:uid="{2F70576F-A31F-48FF-9CCD-7D8B23C5DC4A}"/>
    <hyperlink ref="H3624" r:id="rId2022" xr:uid="{02ADC8B7-CFA9-4F37-B9DF-290011BB1E37}"/>
    <hyperlink ref="H3625" r:id="rId2023" xr:uid="{79450444-CF30-49E2-8E5C-3E95EA37C87A}"/>
    <hyperlink ref="H3626" r:id="rId2024" xr:uid="{547648B1-DE8F-416F-85FA-0083B9805E46}"/>
    <hyperlink ref="H692" r:id="rId2025" xr:uid="{E282288C-728A-426F-A058-14A4656D7B05}"/>
    <hyperlink ref="H693" r:id="rId2026" xr:uid="{F948263A-7822-4712-A3DF-B39F8F80B90B}"/>
    <hyperlink ref="H694" r:id="rId2027" xr:uid="{9E9C0E2C-04D3-441F-BC2A-CD211A2C2263}"/>
    <hyperlink ref="H3555" r:id="rId2028" xr:uid="{C260EDCB-5916-45B3-AD9E-0730E29D56AD}"/>
    <hyperlink ref="H3556" r:id="rId2029" xr:uid="{85611411-8B8B-4735-884E-A677CAC608B6}"/>
    <hyperlink ref="H3557" r:id="rId2030" xr:uid="{CE466F52-60D8-4474-A681-7CF8D750DFF4}"/>
    <hyperlink ref="H948" r:id="rId2031" xr:uid="{926C9D82-4273-41D9-877D-0C5A5C8CA6A9}"/>
    <hyperlink ref="H949" r:id="rId2032" xr:uid="{361C4655-7E4E-424D-AE3D-4BCC6CDD02AB}"/>
    <hyperlink ref="H950" r:id="rId2033" xr:uid="{0D954110-7152-4BD4-9ED0-F1A8A32D58CF}"/>
    <hyperlink ref="H1316" r:id="rId2034" xr:uid="{0A056018-8962-4C10-8227-052B9C316181}"/>
    <hyperlink ref="H1317" r:id="rId2035" xr:uid="{2EF9DDA7-ED52-44C5-AA62-5BEF903138CF}"/>
    <hyperlink ref="H1318" r:id="rId2036" xr:uid="{44F06C9C-F214-44B6-8456-3F8D70D6F4AB}"/>
    <hyperlink ref="H3479" r:id="rId2037" xr:uid="{436A3709-0C4D-48F0-8986-1A192C5D9F19}"/>
    <hyperlink ref="H3480" r:id="rId2038" xr:uid="{C74F0E53-D89F-4F5C-9E50-B32E0483643E}"/>
    <hyperlink ref="H3481" r:id="rId2039" xr:uid="{7CB2F9B6-4C9F-4B15-854F-104E5FB87C3A}"/>
    <hyperlink ref="H1496" r:id="rId2040" xr:uid="{0B4CB92E-4542-4C4A-8397-EF559154C29B}"/>
    <hyperlink ref="H1497" r:id="rId2041" xr:uid="{928050FC-B27E-429B-A14F-BF6339BAB05E}"/>
    <hyperlink ref="H1498" r:id="rId2042" xr:uid="{1C9A0C70-C735-4158-8DFA-FA7873A09025}"/>
    <hyperlink ref="H1538" r:id="rId2043" xr:uid="{3EE809C4-1AA8-439D-A638-033091B3507A}"/>
    <hyperlink ref="H1539" r:id="rId2044" xr:uid="{1F607E10-E74D-4127-BC3E-3469C725AD06}"/>
    <hyperlink ref="H1540" r:id="rId2045" xr:uid="{8D10ED1B-28B4-4830-B31E-1B273A24714D}"/>
    <hyperlink ref="H1796" r:id="rId2046" xr:uid="{1525AA76-B150-4761-BFF5-44B165C7A160}"/>
    <hyperlink ref="H1797" r:id="rId2047" xr:uid="{2AE7147D-76AE-4E24-9148-D47CBA3FEE41}"/>
    <hyperlink ref="H1798" r:id="rId2048" xr:uid="{D769DB29-705F-45ED-A9F7-5F5E230E21AC}"/>
    <hyperlink ref="H1876" r:id="rId2049" xr:uid="{2057D0D5-895B-4591-9135-11575ABCCC68}"/>
    <hyperlink ref="H1877" r:id="rId2050" xr:uid="{B907EF0A-B3D0-48E0-B846-0997C2421A56}"/>
    <hyperlink ref="H1878" r:id="rId2051" xr:uid="{F94E763C-92B1-4560-9624-0731B347F713}"/>
    <hyperlink ref="H1992" r:id="rId2052" xr:uid="{99F4DD9A-2F45-420F-B653-183775E46BE3}"/>
    <hyperlink ref="H1993" r:id="rId2053" xr:uid="{14E776AA-09A3-415F-8905-5BB62B416E0F}"/>
    <hyperlink ref="H1994" r:id="rId2054" xr:uid="{011BDE6C-20ED-4371-AECD-A7C0A6CDFCCF}"/>
    <hyperlink ref="H2153" r:id="rId2055" xr:uid="{B6C22BA1-F588-4BA4-A927-EB548AD166F6}"/>
    <hyperlink ref="H2154" r:id="rId2056" xr:uid="{1A4DB368-C881-4700-BEDF-2EA7D2F3BC47}"/>
    <hyperlink ref="H2155" r:id="rId2057" xr:uid="{93A0C01C-19A5-4E5F-A6B8-AAE3652D18BC}"/>
    <hyperlink ref="H2390" r:id="rId2058" xr:uid="{DA6B6FA4-E309-450C-9C87-2257AC534852}"/>
    <hyperlink ref="H2391" r:id="rId2059" xr:uid="{2285149A-FE46-4775-9AB8-E7C1A752B7BF}"/>
    <hyperlink ref="H2392" r:id="rId2060" xr:uid="{707FC1BC-D8FD-49EE-8D1C-72C94481A433}"/>
    <hyperlink ref="H3222" r:id="rId2061" xr:uid="{AE3E00F4-59B1-4124-9F3D-10437F5D2492}"/>
    <hyperlink ref="H3223" r:id="rId2062" xr:uid="{C410AFBF-28C1-4419-B4CE-028606F9B214}"/>
    <hyperlink ref="H3224" r:id="rId2063" xr:uid="{0992422A-FDDE-44F6-977F-11DD7677463D}"/>
    <hyperlink ref="H3253" r:id="rId2064" xr:uid="{3DEE74A9-E0BE-4E54-A137-4ECB556D674E}"/>
    <hyperlink ref="H3254" r:id="rId2065" xr:uid="{F660A2D7-6CDF-43ED-ADC4-F2BC3AF69E20}"/>
    <hyperlink ref="H3255" r:id="rId2066" xr:uid="{196EDC58-72E5-425D-BFDB-93D699573C8C}"/>
    <hyperlink ref="H3562" r:id="rId2067" xr:uid="{0CED2E03-5913-4635-9F39-CFEC48B0353C}"/>
    <hyperlink ref="H3563" r:id="rId2068" xr:uid="{36AE9B4D-8E41-4322-907B-58961D671E06}"/>
    <hyperlink ref="H3564" r:id="rId2069" xr:uid="{F98516AF-A485-4EEE-8614-38D53B2644CB}"/>
    <hyperlink ref="H455" r:id="rId2070" xr:uid="{E80EE0C3-4334-4C6C-9A74-6BB92735E1E0}"/>
    <hyperlink ref="H456" r:id="rId2071" xr:uid="{13553CBB-934F-40DD-AE72-BBA7483BC49E}"/>
    <hyperlink ref="H457" r:id="rId2072" xr:uid="{FAE5EAA5-6ACC-4A78-BFDA-2A34979B970A}"/>
    <hyperlink ref="H1038" r:id="rId2073" xr:uid="{CA98959C-C444-4514-B1B7-CB1CF818958C}"/>
    <hyperlink ref="H1039" r:id="rId2074" xr:uid="{4EA03CC9-FDDF-48BB-826A-E39DF93867C6}"/>
    <hyperlink ref="H1040" r:id="rId2075" xr:uid="{5DA1B56E-1325-45C4-95B6-11009A1261AA}"/>
    <hyperlink ref="H1194" r:id="rId2076" xr:uid="{7419DCC4-4B6D-45E0-9F0C-CF2FE6383D95}"/>
    <hyperlink ref="H1195" r:id="rId2077" xr:uid="{7FA2F3E4-8F23-498C-8CCB-F136CC4B009A}"/>
    <hyperlink ref="H1196" r:id="rId2078" xr:uid="{BBADA50B-41B5-45AB-8A03-4A362F594E43}"/>
    <hyperlink ref="H831" r:id="rId2079" xr:uid="{230F2B22-1229-417F-A37D-3E3EAF31B7FA}"/>
    <hyperlink ref="H832" r:id="rId2080" xr:uid="{A9156473-319A-4B6B-9B88-1D0B185D9C4C}"/>
    <hyperlink ref="H833" r:id="rId2081" xr:uid="{4CEDEB03-042C-4CC1-BF20-CBEDFB714194}"/>
    <hyperlink ref="H2211" r:id="rId2082" xr:uid="{2CDDC422-0FBA-42E8-86B9-DA9236435F0A}"/>
    <hyperlink ref="H2212" r:id="rId2083" xr:uid="{475A2F6E-139E-4D94-B25E-054704750893}"/>
    <hyperlink ref="H2213" r:id="rId2084" xr:uid="{B2E49685-0463-4995-A8DC-68173C501348}"/>
    <hyperlink ref="H2332" r:id="rId2085" xr:uid="{5D1E4551-3737-40DB-92E5-227E729816F0}"/>
    <hyperlink ref="H2333" r:id="rId2086" xr:uid="{C21AF87A-D819-48BF-AB47-BFE3807E2AE0}"/>
    <hyperlink ref="H2334" r:id="rId2087" xr:uid="{A542C83C-6155-4EDC-BB3D-7CC3611B9A51}"/>
    <hyperlink ref="H2842" r:id="rId2088" xr:uid="{17305805-468C-41E9-B100-2384D138202C}"/>
    <hyperlink ref="H2843" r:id="rId2089" xr:uid="{2405BCE7-1BFA-49C2-A774-BFECF38659A9}"/>
    <hyperlink ref="H2844" r:id="rId2090" xr:uid="{38F7A962-481B-4F7A-9CFE-DF65BFD52727}"/>
    <hyperlink ref="H3576" r:id="rId2091" xr:uid="{DC00D75B-7D69-4A71-9AAC-4C38BB4F28C7}"/>
    <hyperlink ref="H3577" r:id="rId2092" xr:uid="{33CAA6D3-EDBB-4773-B8FE-3F91A710B8CA}"/>
    <hyperlink ref="H3578" r:id="rId2093" xr:uid="{A39A4EAA-4EBE-47A8-AB9C-81257FC64EEA}"/>
    <hyperlink ref="H571" r:id="rId2094" xr:uid="{FCB263A3-1B83-42B3-859B-71A55A10E971}"/>
    <hyperlink ref="H572" r:id="rId2095" xr:uid="{7FAB89D9-1879-43E1-8E16-5820133D3EFD}"/>
    <hyperlink ref="H573" r:id="rId2096" xr:uid="{15BD5ED7-815A-42A0-B83E-85407EB057FA}"/>
    <hyperlink ref="H1512" r:id="rId2097" xr:uid="{7EE51803-E65F-4037-9060-CF939B342A36}"/>
    <hyperlink ref="H1513" r:id="rId2098" xr:uid="{2DE12309-6D8A-479A-A1DB-088334484DE2}"/>
    <hyperlink ref="H1514" r:id="rId2099" xr:uid="{3A03069E-663D-41B4-B9AB-F520885A7BBB}"/>
    <hyperlink ref="H1981" r:id="rId2100" xr:uid="{C07131C5-A588-4E0D-A6E2-7D057F753781}"/>
    <hyperlink ref="H1982" r:id="rId2101" xr:uid="{63E78B9C-3CB8-4122-B54A-026B7938447D}"/>
    <hyperlink ref="H1983" r:id="rId2102" xr:uid="{119A3F53-5A48-4530-A26D-23B470C8979B}"/>
    <hyperlink ref="H2080" r:id="rId2103" xr:uid="{CDCF68C3-A1CD-481B-AE91-5AD28A47277E}"/>
    <hyperlink ref="H2081" r:id="rId2104" xr:uid="{946393B8-B221-4C1C-8784-A9217512C7B5}"/>
    <hyperlink ref="H2082" r:id="rId2105" xr:uid="{AFC07A1E-7298-4A35-A11A-F8E6503E2A17}"/>
    <hyperlink ref="H2111" r:id="rId2106" xr:uid="{CB42DAAC-7F3C-4063-83B4-5364726C9543}"/>
    <hyperlink ref="H2112" r:id="rId2107" xr:uid="{A1D0E4D1-0930-4D0B-A326-D91664C9D06A}"/>
    <hyperlink ref="H2113" r:id="rId2108" xr:uid="{12B26E8F-7CD8-4197-8768-8EDAA1D49650}"/>
    <hyperlink ref="H284" r:id="rId2109" xr:uid="{939B5151-47D5-4129-9DCC-16B913701C2A}"/>
    <hyperlink ref="H285" r:id="rId2110" xr:uid="{4B013DA5-D472-43C5-80A5-2B18DE43253C}"/>
    <hyperlink ref="H286" r:id="rId2111" xr:uid="{975F40EF-50F3-4F57-B6A6-E5A444CB8DB3}"/>
    <hyperlink ref="H2060" r:id="rId2112" xr:uid="{7944E7EB-B8A3-4C1A-A9B1-68756917751F}"/>
    <hyperlink ref="H2061" r:id="rId2113" xr:uid="{304ECE16-3805-4534-95C8-CE93D99A7CAA}"/>
    <hyperlink ref="H2062" r:id="rId2114" xr:uid="{76EF5EEA-AB9F-499E-8C49-86362CC177B9}"/>
    <hyperlink ref="H2096" r:id="rId2115" xr:uid="{9FF38EDA-1733-452B-99D8-F06803937291}"/>
    <hyperlink ref="H2097" r:id="rId2116" xr:uid="{2D15C8EB-2632-4CEC-A9E6-B31BD00DC0AC}"/>
    <hyperlink ref="H2098" r:id="rId2117" xr:uid="{3C5FE5E7-5946-409E-92EA-E29900BC3B17}"/>
    <hyperlink ref="H2178" r:id="rId2118" xr:uid="{8606C83A-00F3-4AD6-B071-EF127351C0C6}"/>
    <hyperlink ref="H2179" r:id="rId2119" xr:uid="{8875CCEF-A895-4150-BA03-7C73F6D4116D}"/>
    <hyperlink ref="H2180" r:id="rId2120" xr:uid="{4A9273BD-E6B9-45DF-9DC4-9B737EEC1721}"/>
    <hyperlink ref="H2217" r:id="rId2121" xr:uid="{4A512B3F-1B39-485C-A221-A6F2A5818F3F}"/>
    <hyperlink ref="H2218" r:id="rId2122" xr:uid="{151D5927-780C-4149-8E9B-C53C9EB5D306}"/>
    <hyperlink ref="H2219" r:id="rId2123" xr:uid="{53AAB86B-BE42-4721-8A1A-A6263CF51385}"/>
    <hyperlink ref="H858" r:id="rId2124" xr:uid="{4B8412BC-2D6A-4180-8BC7-6B593FABC85D}"/>
    <hyperlink ref="H861" r:id="rId2125" xr:uid="{0CF8148A-F9AB-4A2E-A9B9-BF54E93C6F22}"/>
    <hyperlink ref="H862" r:id="rId2126" xr:uid="{47EC38CB-56CF-4962-8880-4BA47BE36206}"/>
    <hyperlink ref="H863" r:id="rId2127" xr:uid="{70B1F587-DBEC-4376-8C4E-CA1FD1503261}"/>
    <hyperlink ref="H3225" r:id="rId2128" xr:uid="{3F5D20AA-72A6-4766-A44F-F2B0733EE5DD}"/>
    <hyperlink ref="H3226" r:id="rId2129" xr:uid="{65C6A678-EED2-42BB-938F-2F13F3692846}"/>
    <hyperlink ref="H3227" r:id="rId2130" xr:uid="{E55AA79B-7B51-43E5-818F-DB3C82B15C99}"/>
    <hyperlink ref="H131" r:id="rId2131" xr:uid="{05956908-7CFA-4EF1-AF8A-8937E6835D0D}"/>
    <hyperlink ref="H132" r:id="rId2132" xr:uid="{A525414B-DB82-45B4-9929-C7F2C97322D7}"/>
    <hyperlink ref="H133" r:id="rId2133" xr:uid="{97E9CD9D-57B7-4935-A859-979940846FB9}"/>
    <hyperlink ref="H134" r:id="rId2134" xr:uid="{37A6F6D5-F471-4429-92CE-2532F379B2D1}"/>
    <hyperlink ref="H135" r:id="rId2135" xr:uid="{09FAA42A-B3DE-412D-856D-0DC168029AE6}"/>
    <hyperlink ref="H136" r:id="rId2136" xr:uid="{40C3770B-8160-4A80-9E2D-CF5C79ED14D9}"/>
    <hyperlink ref="H189" r:id="rId2137" xr:uid="{449625EF-E77D-490C-A0DA-129F4D16FD40}"/>
    <hyperlink ref="H190" r:id="rId2138" xr:uid="{346B0F1A-ECE2-4CD7-9AC8-E6F7F4D65041}"/>
    <hyperlink ref="H191" r:id="rId2139" xr:uid="{A205B987-434F-4354-9880-D16892A8A4A9}"/>
    <hyperlink ref="H228" r:id="rId2140" xr:uid="{398FE12D-3105-488F-B77E-DF384AC4FD56}"/>
    <hyperlink ref="H229" r:id="rId2141" xr:uid="{D7974C76-689F-4BFA-A847-DBA18FAB0222}"/>
    <hyperlink ref="H230" r:id="rId2142" xr:uid="{3C924D95-1646-49D1-A058-BDA5D9719025}"/>
    <hyperlink ref="H277" r:id="rId2143" xr:uid="{F668B66C-F865-4AD1-B8A1-AE6635600EA2}"/>
    <hyperlink ref="H278" r:id="rId2144" xr:uid="{4C9A8D63-FB1A-4E1E-AAA7-70124B07E919}"/>
    <hyperlink ref="H279" r:id="rId2145" xr:uid="{B78DB1DF-42F6-43EC-88EC-03164577E083}"/>
    <hyperlink ref="H305" r:id="rId2146" xr:uid="{42CFBC6C-992D-4CEA-A009-CBE71AD90EC5}"/>
    <hyperlink ref="H306" r:id="rId2147" xr:uid="{385831FB-C5C6-4459-8337-B4F38823D692}"/>
    <hyperlink ref="H307" r:id="rId2148" xr:uid="{941DF46B-E643-4DCD-949A-649C5C10A294}"/>
    <hyperlink ref="H373" r:id="rId2149" xr:uid="{212F4AB3-9E04-4C4A-8A5F-3EE485B6A5E8}"/>
    <hyperlink ref="H374" r:id="rId2150" xr:uid="{18731174-B55A-431D-A1FC-C9258C3E3E0D}"/>
    <hyperlink ref="H375" r:id="rId2151" xr:uid="{B3DFE95D-EC58-4A8B-A908-D2ED3B26212F}"/>
    <hyperlink ref="H434" r:id="rId2152" xr:uid="{E35F1852-6A61-4A56-8F15-A6D5FCC2529A}"/>
    <hyperlink ref="H435" r:id="rId2153" xr:uid="{1960EE4C-9026-42AD-9088-4FDF2B1DA97D}"/>
    <hyperlink ref="H436" r:id="rId2154" xr:uid="{A18DC0B3-BEFF-4823-948B-38C1C77BF883}"/>
    <hyperlink ref="H491" r:id="rId2155" xr:uid="{F6ED7FA4-26E8-4D73-BFFE-23B6D29BA9CF}"/>
    <hyperlink ref="H492" r:id="rId2156" xr:uid="{E40A9122-482F-4916-AB7D-5E24D4A35E3F}"/>
    <hyperlink ref="H493" r:id="rId2157" xr:uid="{FB33D319-061E-4EF0-A486-96643834244A}"/>
    <hyperlink ref="H707" r:id="rId2158" xr:uid="{FBF7F1D5-9E2A-416C-AEA3-BC5B78C27C4A}"/>
    <hyperlink ref="H708" r:id="rId2159" xr:uid="{F38D3B67-A641-4638-9A10-7EF74452E826}"/>
    <hyperlink ref="H709" r:id="rId2160" xr:uid="{884DB6A6-60B9-4EB0-A431-EBA963DDD62F}"/>
    <hyperlink ref="H1323" r:id="rId2161" xr:uid="{B45C639E-9422-40E9-A6B3-8C4AF78FFB8B}"/>
    <hyperlink ref="H1324" r:id="rId2162" xr:uid="{90D6BEB9-0C22-47B7-8D7F-D1A62FCF4431}"/>
    <hyperlink ref="H1325" r:id="rId2163" xr:uid="{5904BFAD-663C-4EE4-AA86-B315EC362692}"/>
    <hyperlink ref="H1888" r:id="rId2164" xr:uid="{E38922C5-252C-4578-B54C-A9EF6B44D769}"/>
    <hyperlink ref="H1889" r:id="rId2165" xr:uid="{D9521435-9192-499D-9385-A7F6EA1125A3}"/>
    <hyperlink ref="H1890" r:id="rId2166" xr:uid="{910677C3-D7F2-4F73-A192-C12C8591BD0F}"/>
    <hyperlink ref="H2465" r:id="rId2167" xr:uid="{324A61F6-93A4-46A1-A615-18EF3412DD11}"/>
    <hyperlink ref="H2466" r:id="rId2168" xr:uid="{D52F6CCA-BB2B-4749-9CE0-1421A1246450}"/>
    <hyperlink ref="H2467" r:id="rId2169" xr:uid="{F5F82921-900B-4B49-824C-676390F0AE3D}"/>
    <hyperlink ref="H380" r:id="rId2170" xr:uid="{E2895564-396F-44AF-8BEB-7E8F54DDE80D}"/>
    <hyperlink ref="H381" r:id="rId2171" xr:uid="{F7A5B1D9-2749-4EBC-80D7-387A4ED0553E}"/>
    <hyperlink ref="H382" r:id="rId2172" xr:uid="{8BEE3E6F-0656-437C-93C6-A07D0E7E971F}"/>
    <hyperlink ref="H391" r:id="rId2173" xr:uid="{EEA2E831-0D60-4FC2-88CC-DA8B8B71E977}"/>
    <hyperlink ref="H392" r:id="rId2174" xr:uid="{C98AFDC8-8A02-4583-817E-E0C6EEEEDD5F}"/>
    <hyperlink ref="H393" r:id="rId2175" xr:uid="{25848C78-7A5D-4C5A-862D-7B268A8AF92B}"/>
    <hyperlink ref="H552" r:id="rId2176" xr:uid="{3FCCCDAD-13F1-4AF4-BA05-64AD3A75F599}"/>
    <hyperlink ref="H553" r:id="rId2177" xr:uid="{915DBBB4-971A-469B-9834-3509E566E597}"/>
    <hyperlink ref="H1500" r:id="rId2178" xr:uid="{5B43B143-B1FD-4C60-8A6E-0ED22831F3A9}"/>
    <hyperlink ref="H1501" r:id="rId2179" xr:uid="{5183E6B8-9C4C-415F-B6C0-2C5DA9091634}"/>
    <hyperlink ref="H1502" r:id="rId2180" xr:uid="{DF874625-FF6B-4587-871B-AE46BA28F0B2}"/>
    <hyperlink ref="H1789" r:id="rId2181" xr:uid="{75742519-C465-4E11-AECE-12B4270C34AF}"/>
    <hyperlink ref="H1790" r:id="rId2182" xr:uid="{C06D49F0-AF7F-4DEA-887C-768B86728DC8}"/>
    <hyperlink ref="H1791" r:id="rId2183" xr:uid="{018B46FE-EF57-4B57-A981-D638BF5C846C}"/>
    <hyperlink ref="H2015" r:id="rId2184" xr:uid="{6CAF6CFE-6D8D-418A-91BB-393A44A1670C}"/>
    <hyperlink ref="H2016" r:id="rId2185" xr:uid="{AA0A5CA7-CE8B-443C-B281-D69CA5A97743}"/>
    <hyperlink ref="H2017" r:id="rId2186" xr:uid="{61FBA9E9-0D8F-46BD-B8AA-17A0311B5965}"/>
    <hyperlink ref="H263" r:id="rId2187" xr:uid="{014EE1B4-9E16-470F-AB18-120F314DB399}"/>
    <hyperlink ref="H264" r:id="rId2188" xr:uid="{450F3942-FA02-4535-BCF6-BB0DAE3DA846}"/>
    <hyperlink ref="H265" r:id="rId2189" xr:uid="{B5EC8FF6-0D01-450D-A078-BFC7D865B57D}"/>
    <hyperlink ref="H514" r:id="rId2190" xr:uid="{3BC6EA29-A830-4147-96A6-0066FD509D52}"/>
    <hyperlink ref="H515" r:id="rId2191" xr:uid="{C6A1299D-13C4-42FD-A0D6-FC8F2DD4281F}"/>
    <hyperlink ref="H516" r:id="rId2192" xr:uid="{DCCDAF80-00CF-4FC4-BBDE-F458A0426D4D}"/>
    <hyperlink ref="H816" r:id="rId2193" xr:uid="{043DD766-60D5-417D-82BB-3F7D2A33AC6C}"/>
    <hyperlink ref="H817" r:id="rId2194" xr:uid="{8978A99D-9BDF-49F9-8CB3-873DAB1F4923}"/>
    <hyperlink ref="H818" r:id="rId2195" xr:uid="{F069BCB5-D9A2-46BB-BEE4-D10CDB8E930C}"/>
    <hyperlink ref="H819" r:id="rId2196" xr:uid="{10B89597-A374-4A86-BB58-C5F95D1AA1D3}"/>
    <hyperlink ref="H820" r:id="rId2197" xr:uid="{8D9551C4-9508-42E7-AF20-7BFB67AEC71E}"/>
    <hyperlink ref="H821" r:id="rId2198" xr:uid="{DAD18418-85A4-4713-BEE7-26283CA4EB97}"/>
    <hyperlink ref="H928" r:id="rId2199" xr:uid="{012D0F8F-5809-4EDE-9068-9A039EFBB975}"/>
    <hyperlink ref="H929" r:id="rId2200" xr:uid="{1FEE0AA3-B3C8-4D33-B15B-BB59317F6CBB}"/>
    <hyperlink ref="H930" r:id="rId2201" xr:uid="{E4F1F701-CFED-4C25-A018-2A503060036E}"/>
    <hyperlink ref="H1223" r:id="rId2202" xr:uid="{30C2EFE2-2BB1-4DB5-A900-C50780C548FE}"/>
    <hyperlink ref="H1224" r:id="rId2203" xr:uid="{F78EC3D2-365D-4CFC-9D8E-C687A0252980}"/>
    <hyperlink ref="H1225" r:id="rId2204" xr:uid="{B64679B0-C049-4647-988A-A11812F8A315}"/>
    <hyperlink ref="H1285" r:id="rId2205" xr:uid="{BFE2BBE4-DEEE-4923-BA84-4A2525790A85}"/>
    <hyperlink ref="H1286" r:id="rId2206" xr:uid="{7D0348F8-E84E-44EE-B544-6B487E2B8061}"/>
    <hyperlink ref="H1287" r:id="rId2207" xr:uid="{F5F911C9-D05F-47EF-9292-06FE5E9A4ED0}"/>
    <hyperlink ref="H2006" r:id="rId2208" xr:uid="{5271835D-4A3A-455F-B010-EA0551F6224C}"/>
    <hyperlink ref="H2007" r:id="rId2209" xr:uid="{22E10151-21D1-40B6-ACBF-D054F2D8ECF6}"/>
    <hyperlink ref="H2008" r:id="rId2210" xr:uid="{502A61FE-A28C-43B7-9657-D710D1031808}"/>
    <hyperlink ref="H2273" r:id="rId2211" xr:uid="{E1EB4B05-C172-4946-A61D-E9A234A7C3A2}"/>
    <hyperlink ref="H2274" r:id="rId2212" xr:uid="{40770561-D6CB-4E4F-94E0-DFF74172D4A2}"/>
    <hyperlink ref="H2275" r:id="rId2213" xr:uid="{687600AB-ECEE-4FEC-8501-D26CAF0B5D5F}"/>
    <hyperlink ref="H554" r:id="rId2214" xr:uid="{39666B7F-11F8-4E8A-952C-924712D140DF}"/>
    <hyperlink ref="H128" r:id="rId2215" xr:uid="{54920646-F93D-49D2-81F8-FDE1FAD048B0}"/>
    <hyperlink ref="H129" r:id="rId2216" xr:uid="{2B551952-19A8-4801-B5EB-97F241F15766}"/>
    <hyperlink ref="H130" r:id="rId2217" xr:uid="{6EABD5A2-3544-47C6-8B55-A7B36CD89609}"/>
    <hyperlink ref="H196" r:id="rId2218" xr:uid="{988CFC62-7CA1-48BC-AE57-59750F7D01A6}"/>
    <hyperlink ref="H197" r:id="rId2219" xr:uid="{D1447B85-CCA9-4598-B9B8-6EA511617F61}"/>
    <hyperlink ref="H198" r:id="rId2220" xr:uid="{EF90354D-0F67-4B48-9DCA-2C008E6D8A61}"/>
    <hyperlink ref="H219" r:id="rId2221" xr:uid="{72C5B8F7-2FC0-41F4-BCAC-9C25E46F885D}"/>
    <hyperlink ref="H220" r:id="rId2222" xr:uid="{78C23004-7A41-4E00-B042-713D59939B1A}"/>
    <hyperlink ref="H221" r:id="rId2223" xr:uid="{FDCC5D18-7544-4329-A3FF-79CCF3B90455}"/>
    <hyperlink ref="H225" r:id="rId2224" xr:uid="{8FCDD9F2-BE28-41AA-9356-A94DDB54B340}"/>
    <hyperlink ref="H226" r:id="rId2225" xr:uid="{D736242A-39B3-4697-B66B-9DEBFF3E18A9}"/>
    <hyperlink ref="H227" r:id="rId2226" xr:uid="{EFC238B7-E6F9-44C3-8D81-3A4B37281346}"/>
    <hyperlink ref="H266" r:id="rId2227" xr:uid="{5F019592-54D8-4C2A-B774-1DE519CA77FD}"/>
    <hyperlink ref="H267" r:id="rId2228" xr:uid="{B6FF38AA-8D5F-4FA0-8359-6DF1FBC9CF79}"/>
    <hyperlink ref="H268" r:id="rId2229" xr:uid="{79D56B31-D72B-48CF-AA78-6740DB7068A2}"/>
    <hyperlink ref="H448" r:id="rId2230" xr:uid="{9524FCF7-61EB-4F5D-8E45-54DC092461F6}"/>
    <hyperlink ref="H449" r:id="rId2231" xr:uid="{C2DF9F6E-FDC2-4DB1-9323-12B80C4EBF9A}"/>
    <hyperlink ref="H450" r:id="rId2232" xr:uid="{680C2EA9-356C-4B3D-9CDB-C062E26665DA}"/>
    <hyperlink ref="H508" r:id="rId2233" xr:uid="{0DF0D2C7-4F45-4481-AF4E-6BA224E4D3BF}"/>
    <hyperlink ref="H509" r:id="rId2234" xr:uid="{02101C4E-7716-4A7C-B179-70FAF52C4646}"/>
    <hyperlink ref="H510" r:id="rId2235" xr:uid="{D118C20C-D73A-4A9C-90AE-03BBED429ABB}"/>
    <hyperlink ref="H972" r:id="rId2236" xr:uid="{2EEF6D18-CD12-47FA-A496-D7E04C1DD0A3}"/>
    <hyperlink ref="H973" r:id="rId2237" xr:uid="{5B113AB6-B893-4E07-946E-96AB916E8532}"/>
    <hyperlink ref="H974" r:id="rId2238" xr:uid="{767AD9AF-4920-4956-ABA4-910D5A93EA59}"/>
    <hyperlink ref="H1112" r:id="rId2239" xr:uid="{75C8DF3F-53F6-4905-9F8C-8D20BAF2E4D1}"/>
    <hyperlink ref="H1113" r:id="rId2240" xr:uid="{AC89B7C7-AA78-4636-8232-D6016857E0D0}"/>
    <hyperlink ref="H1114" r:id="rId2241" xr:uid="{79F012BA-F85F-41FE-BB7C-231D218235AC}"/>
    <hyperlink ref="H1159" r:id="rId2242" xr:uid="{1D27CEFB-89E5-4B22-A813-4C3757497916}"/>
    <hyperlink ref="H1160" r:id="rId2243" xr:uid="{DAECE2CA-73D6-4370-BE22-4A7FC664687B}"/>
    <hyperlink ref="H1161" r:id="rId2244" xr:uid="{66B12259-2803-49D3-B6FE-621AD8B056A7}"/>
    <hyperlink ref="H1213" r:id="rId2245" xr:uid="{5E851F9F-D806-4FF3-A106-2AFFD9F7A6A1}"/>
    <hyperlink ref="H1214" r:id="rId2246" xr:uid="{59DC8CC5-595E-4B07-AA57-452FB5E7466A}"/>
    <hyperlink ref="H1215" r:id="rId2247" xr:uid="{BBC99912-6739-4AD2-94EC-D376F080E990}"/>
    <hyperlink ref="H1623" r:id="rId2248" xr:uid="{9D30E36C-5560-40A8-81A5-B14A33125B6D}"/>
    <hyperlink ref="H1624" r:id="rId2249" xr:uid="{4E8D234B-12AB-4A38-A591-7921459EC67C}"/>
    <hyperlink ref="H1625" r:id="rId2250" xr:uid="{50715879-CB99-47F0-BC2F-9348C5E4EC0F}"/>
    <hyperlink ref="H3030" r:id="rId2251" xr:uid="{D855261C-BB55-488B-95A5-14A10F6AAF77}"/>
    <hyperlink ref="H3031" r:id="rId2252" xr:uid="{9F36EC50-DF37-4779-A60E-4276E11D7D2A}"/>
    <hyperlink ref="H3032" r:id="rId2253" xr:uid="{2F018056-290C-49C8-9A8E-33619102FBBA}"/>
    <hyperlink ref="H1435" r:id="rId2254" xr:uid="{83071199-9F22-4ED2-92B9-68F55568D693}"/>
    <hyperlink ref="H1436" r:id="rId2255" xr:uid="{2CDC4322-68FB-4AB5-BA4B-DCA5E183192E}"/>
    <hyperlink ref="H1437" r:id="rId2256" xr:uid="{95334C9E-6C9E-4CD3-AE24-1BDEEFAE46FF}"/>
    <hyperlink ref="H119" r:id="rId2257" xr:uid="{BFC0C546-95AA-4D63-95D0-49412A04107A}"/>
    <hyperlink ref="H120" r:id="rId2258" xr:uid="{08156CAC-69E1-4973-80AB-2E74332526A7}"/>
    <hyperlink ref="H121" r:id="rId2259" xr:uid="{E128A019-986F-45D3-850B-CA8FDBA6AD1B}"/>
    <hyperlink ref="H3244" r:id="rId2260" xr:uid="{BEE7703B-02CA-43EA-AAF2-F37235B366E4}"/>
    <hyperlink ref="H3245" r:id="rId2261" xr:uid="{2DD1D9CD-75AC-4E86-B833-DD111E20163E}"/>
    <hyperlink ref="H3246" r:id="rId2262" xr:uid="{1CCB5105-F0DF-454A-9258-523CF58A74A3}"/>
    <hyperlink ref="H3668" r:id="rId2263" xr:uid="{698C5589-D11B-4701-B7C4-02FEA4CFBADB}"/>
    <hyperlink ref="H3669" r:id="rId2264" xr:uid="{FA9F48EC-7443-4AEE-9A42-C9776F7083D8}"/>
    <hyperlink ref="H3670" r:id="rId2265" xr:uid="{8B0D0122-DF45-4477-A59F-7DF2CB026197}"/>
    <hyperlink ref="H3671" r:id="rId2266" xr:uid="{94B4302D-BD46-4CF5-8E53-BE3EAA2B9146}"/>
    <hyperlink ref="H3672" r:id="rId2267" xr:uid="{70323BE8-5612-49E7-BF9C-0398B96D9A46}"/>
    <hyperlink ref="H3673" r:id="rId2268" xr:uid="{91EAFA72-6334-45A3-90E6-95007EBB64A3}"/>
    <hyperlink ref="H3674" r:id="rId2269" xr:uid="{6BDE43FA-68EC-48F6-867B-88F9C3546DC5}"/>
    <hyperlink ref="H3675" r:id="rId2270" xr:uid="{CB0DB60E-3253-4CFB-AB9B-0164A094AE2A}"/>
  </hyperlinks>
  <pageMargins left="0.7" right="0.7" top="0.75" bottom="0.75" header="0.3" footer="0.3"/>
  <pageSetup orientation="portrait" r:id="rId227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1"/>
  <sheetViews>
    <sheetView workbookViewId="0">
      <selection activeCell="D1" sqref="D1"/>
    </sheetView>
  </sheetViews>
  <sheetFormatPr baseColWidth="10" defaultRowHeight="15.75" x14ac:dyDescent="0.25"/>
  <cols>
    <col min="1" max="1" width="78.375" customWidth="1"/>
    <col min="4" max="4" width="24.25" customWidth="1"/>
  </cols>
  <sheetData>
    <row r="1" spans="1:4" x14ac:dyDescent="0.25">
      <c r="A1" s="10" t="s">
        <v>2098</v>
      </c>
      <c r="B1" s="10" t="s">
        <v>2099</v>
      </c>
      <c r="D1" t="str">
        <f>CONCATENATE(A1,"  ",B1)</f>
        <v>RADIAL LLANTAS ES LIDER A NIVEL NACIONAL  Compra con Radial Llantas y tú… ¡tranquilo! 
Al realizar tu compra con Radial Llantas estás comprando con los expertos. Con más de 49 años de trayectoria en el mercado, te ofrecemos nuestros servicios en más de 70 sucursales, en más de 17 estados del país.  
(Pregunta por las condiciones) 
Servicios exclusivos: 
-	Garantía de 5 años a partir de la fecha de compra
-	Póliza de Seguro Total Radial
-	Póliza de Servicio Extendido
-	Servicio de instalación 
(Aplican restricciones)
Distribuidor oficial de: Pirelli, Goodyear; Bridgestone, Coopertires, Dunlop y más…
(Precios en línea no son aplicables en patio de servicio)</v>
      </c>
    </row>
    <row r="2" spans="1:4" x14ac:dyDescent="0.25">
      <c r="D2" t="str">
        <f t="shared" ref="D2:D65" si="0">CONCATENATE(A2,"  ",B2)</f>
        <v xml:space="preserve">  </v>
      </c>
    </row>
    <row r="3" spans="1:4" x14ac:dyDescent="0.25">
      <c r="D3" t="str">
        <f t="shared" si="0"/>
        <v xml:space="preserve">  </v>
      </c>
    </row>
    <row r="4" spans="1:4" x14ac:dyDescent="0.25">
      <c r="D4" t="str">
        <f t="shared" si="0"/>
        <v xml:space="preserve">  </v>
      </c>
    </row>
    <row r="5" spans="1:4" x14ac:dyDescent="0.25">
      <c r="D5" t="str">
        <f t="shared" si="0"/>
        <v xml:space="preserve">  </v>
      </c>
    </row>
    <row r="6" spans="1:4" x14ac:dyDescent="0.25">
      <c r="D6" t="str">
        <f t="shared" si="0"/>
        <v xml:space="preserve">  </v>
      </c>
    </row>
    <row r="7" spans="1:4" x14ac:dyDescent="0.25">
      <c r="D7" t="str">
        <f t="shared" si="0"/>
        <v xml:space="preserve">  </v>
      </c>
    </row>
    <row r="8" spans="1:4" x14ac:dyDescent="0.25">
      <c r="D8" t="str">
        <f t="shared" si="0"/>
        <v xml:space="preserve">  </v>
      </c>
    </row>
    <row r="9" spans="1:4" x14ac:dyDescent="0.25">
      <c r="D9" t="str">
        <f t="shared" si="0"/>
        <v xml:space="preserve">  </v>
      </c>
    </row>
    <row r="10" spans="1:4" x14ac:dyDescent="0.25">
      <c r="D10" t="str">
        <f t="shared" si="0"/>
        <v xml:space="preserve">  </v>
      </c>
    </row>
    <row r="11" spans="1:4" x14ac:dyDescent="0.25">
      <c r="D11" t="str">
        <f t="shared" si="0"/>
        <v xml:space="preserve">  </v>
      </c>
    </row>
    <row r="12" spans="1:4" x14ac:dyDescent="0.25">
      <c r="D12" t="str">
        <f t="shared" si="0"/>
        <v xml:space="preserve">  </v>
      </c>
    </row>
    <row r="13" spans="1:4" x14ac:dyDescent="0.25">
      <c r="D13" t="str">
        <f t="shared" si="0"/>
        <v xml:space="preserve">  </v>
      </c>
    </row>
    <row r="14" spans="1:4" x14ac:dyDescent="0.25">
      <c r="D14" t="str">
        <f t="shared" si="0"/>
        <v xml:space="preserve">  </v>
      </c>
    </row>
    <row r="15" spans="1:4" x14ac:dyDescent="0.25">
      <c r="D15" t="str">
        <f t="shared" si="0"/>
        <v xml:space="preserve">  </v>
      </c>
    </row>
    <row r="16" spans="1:4" x14ac:dyDescent="0.25">
      <c r="D16" t="str">
        <f t="shared" si="0"/>
        <v xml:space="preserve">  </v>
      </c>
    </row>
    <row r="17" spans="4:4" x14ac:dyDescent="0.25">
      <c r="D17" t="str">
        <f t="shared" si="0"/>
        <v xml:space="preserve">  </v>
      </c>
    </row>
    <row r="18" spans="4:4" x14ac:dyDescent="0.25">
      <c r="D18" t="str">
        <f t="shared" si="0"/>
        <v xml:space="preserve">  </v>
      </c>
    </row>
    <row r="19" spans="4:4" x14ac:dyDescent="0.25">
      <c r="D19" t="str">
        <f t="shared" si="0"/>
        <v xml:space="preserve">  </v>
      </c>
    </row>
    <row r="20" spans="4:4" x14ac:dyDescent="0.25">
      <c r="D20" t="str">
        <f t="shared" si="0"/>
        <v xml:space="preserve">  </v>
      </c>
    </row>
    <row r="21" spans="4:4" x14ac:dyDescent="0.25">
      <c r="D21" t="str">
        <f t="shared" si="0"/>
        <v xml:space="preserve">  </v>
      </c>
    </row>
    <row r="22" spans="4:4" x14ac:dyDescent="0.25">
      <c r="D22" t="str">
        <f t="shared" si="0"/>
        <v xml:space="preserve">  </v>
      </c>
    </row>
    <row r="23" spans="4:4" x14ac:dyDescent="0.25">
      <c r="D23" t="str">
        <f t="shared" si="0"/>
        <v xml:space="preserve">  </v>
      </c>
    </row>
    <row r="24" spans="4:4" x14ac:dyDescent="0.25">
      <c r="D24" t="str">
        <f t="shared" si="0"/>
        <v xml:space="preserve">  </v>
      </c>
    </row>
    <row r="25" spans="4:4" x14ac:dyDescent="0.25">
      <c r="D25" t="str">
        <f t="shared" si="0"/>
        <v xml:space="preserve">  </v>
      </c>
    </row>
    <row r="26" spans="4:4" x14ac:dyDescent="0.25">
      <c r="D26" t="str">
        <f t="shared" si="0"/>
        <v xml:space="preserve">  </v>
      </c>
    </row>
    <row r="27" spans="4:4" x14ac:dyDescent="0.25">
      <c r="D27" t="str">
        <f t="shared" si="0"/>
        <v xml:space="preserve">  </v>
      </c>
    </row>
    <row r="28" spans="4:4" x14ac:dyDescent="0.25">
      <c r="D28" t="str">
        <f t="shared" si="0"/>
        <v xml:space="preserve">  </v>
      </c>
    </row>
    <row r="29" spans="4:4" x14ac:dyDescent="0.25">
      <c r="D29" t="str">
        <f t="shared" si="0"/>
        <v xml:space="preserve">  </v>
      </c>
    </row>
    <row r="30" spans="4:4" x14ac:dyDescent="0.25">
      <c r="D30" t="str">
        <f t="shared" si="0"/>
        <v xml:space="preserve">  </v>
      </c>
    </row>
    <row r="31" spans="4:4" x14ac:dyDescent="0.25">
      <c r="D31" t="str">
        <f t="shared" si="0"/>
        <v xml:space="preserve">  </v>
      </c>
    </row>
    <row r="32" spans="4:4" x14ac:dyDescent="0.25">
      <c r="D32" t="str">
        <f t="shared" si="0"/>
        <v xml:space="preserve">  </v>
      </c>
    </row>
    <row r="33" spans="4:4" x14ac:dyDescent="0.25">
      <c r="D33" t="str">
        <f t="shared" si="0"/>
        <v xml:space="preserve">  </v>
      </c>
    </row>
    <row r="34" spans="4:4" x14ac:dyDescent="0.25">
      <c r="D34" t="str">
        <f t="shared" si="0"/>
        <v xml:space="preserve">  </v>
      </c>
    </row>
    <row r="35" spans="4:4" x14ac:dyDescent="0.25">
      <c r="D35" t="str">
        <f t="shared" si="0"/>
        <v xml:space="preserve">  </v>
      </c>
    </row>
    <row r="36" spans="4:4" x14ac:dyDescent="0.25">
      <c r="D36" t="str">
        <f t="shared" si="0"/>
        <v xml:space="preserve">  </v>
      </c>
    </row>
    <row r="37" spans="4:4" x14ac:dyDescent="0.25">
      <c r="D37" t="str">
        <f t="shared" si="0"/>
        <v xml:space="preserve">  </v>
      </c>
    </row>
    <row r="38" spans="4:4" x14ac:dyDescent="0.25">
      <c r="D38" t="str">
        <f t="shared" si="0"/>
        <v xml:space="preserve">  </v>
      </c>
    </row>
    <row r="39" spans="4:4" x14ac:dyDescent="0.25">
      <c r="D39" t="str">
        <f t="shared" si="0"/>
        <v xml:space="preserve">  </v>
      </c>
    </row>
    <row r="40" spans="4:4" x14ac:dyDescent="0.25">
      <c r="D40" t="str">
        <f t="shared" si="0"/>
        <v xml:space="preserve">  </v>
      </c>
    </row>
    <row r="41" spans="4:4" x14ac:dyDescent="0.25">
      <c r="D41" t="str">
        <f t="shared" si="0"/>
        <v xml:space="preserve">  </v>
      </c>
    </row>
    <row r="42" spans="4:4" x14ac:dyDescent="0.25">
      <c r="D42" t="str">
        <f t="shared" si="0"/>
        <v xml:space="preserve">  </v>
      </c>
    </row>
    <row r="43" spans="4:4" x14ac:dyDescent="0.25">
      <c r="D43" t="str">
        <f t="shared" si="0"/>
        <v xml:space="preserve">  </v>
      </c>
    </row>
    <row r="44" spans="4:4" x14ac:dyDescent="0.25">
      <c r="D44" t="str">
        <f t="shared" si="0"/>
        <v xml:space="preserve">  </v>
      </c>
    </row>
    <row r="45" spans="4:4" x14ac:dyDescent="0.25">
      <c r="D45" t="str">
        <f t="shared" si="0"/>
        <v xml:space="preserve">  </v>
      </c>
    </row>
    <row r="46" spans="4:4" x14ac:dyDescent="0.25">
      <c r="D46" t="str">
        <f t="shared" si="0"/>
        <v xml:space="preserve">  </v>
      </c>
    </row>
    <row r="47" spans="4:4" x14ac:dyDescent="0.25">
      <c r="D47" t="str">
        <f t="shared" si="0"/>
        <v xml:space="preserve">  </v>
      </c>
    </row>
    <row r="48" spans="4:4" x14ac:dyDescent="0.25">
      <c r="D48" t="str">
        <f t="shared" si="0"/>
        <v xml:space="preserve">  </v>
      </c>
    </row>
    <row r="49" spans="4:4" x14ac:dyDescent="0.25">
      <c r="D49" t="str">
        <f t="shared" si="0"/>
        <v xml:space="preserve">  </v>
      </c>
    </row>
    <row r="50" spans="4:4" x14ac:dyDescent="0.25">
      <c r="D50" t="str">
        <f t="shared" si="0"/>
        <v xml:space="preserve">  </v>
      </c>
    </row>
    <row r="51" spans="4:4" x14ac:dyDescent="0.25">
      <c r="D51" t="str">
        <f t="shared" si="0"/>
        <v xml:space="preserve">  </v>
      </c>
    </row>
    <row r="52" spans="4:4" x14ac:dyDescent="0.25">
      <c r="D52" t="str">
        <f t="shared" si="0"/>
        <v xml:space="preserve">  </v>
      </c>
    </row>
    <row r="53" spans="4:4" x14ac:dyDescent="0.25">
      <c r="D53" t="str">
        <f t="shared" si="0"/>
        <v xml:space="preserve">  </v>
      </c>
    </row>
    <row r="54" spans="4:4" x14ac:dyDescent="0.25">
      <c r="D54" t="str">
        <f t="shared" si="0"/>
        <v xml:space="preserve">  </v>
      </c>
    </row>
    <row r="55" spans="4:4" x14ac:dyDescent="0.25">
      <c r="D55" t="str">
        <f t="shared" si="0"/>
        <v xml:space="preserve">  </v>
      </c>
    </row>
    <row r="56" spans="4:4" x14ac:dyDescent="0.25">
      <c r="D56" t="str">
        <f t="shared" si="0"/>
        <v xml:space="preserve">  </v>
      </c>
    </row>
    <row r="57" spans="4:4" x14ac:dyDescent="0.25">
      <c r="D57" t="str">
        <f t="shared" si="0"/>
        <v xml:space="preserve">  </v>
      </c>
    </row>
    <row r="58" spans="4:4" x14ac:dyDescent="0.25">
      <c r="D58" t="str">
        <f t="shared" si="0"/>
        <v xml:space="preserve">  </v>
      </c>
    </row>
    <row r="59" spans="4:4" x14ac:dyDescent="0.25">
      <c r="D59" t="str">
        <f t="shared" si="0"/>
        <v xml:space="preserve">  </v>
      </c>
    </row>
    <row r="60" spans="4:4" x14ac:dyDescent="0.25">
      <c r="D60" t="str">
        <f t="shared" si="0"/>
        <v xml:space="preserve">  </v>
      </c>
    </row>
    <row r="61" spans="4:4" x14ac:dyDescent="0.25">
      <c r="D61" t="str">
        <f t="shared" si="0"/>
        <v xml:space="preserve">  </v>
      </c>
    </row>
    <row r="62" spans="4:4" x14ac:dyDescent="0.25">
      <c r="D62" t="str">
        <f t="shared" si="0"/>
        <v xml:space="preserve">  </v>
      </c>
    </row>
    <row r="63" spans="4:4" x14ac:dyDescent="0.25">
      <c r="D63" t="str">
        <f t="shared" si="0"/>
        <v xml:space="preserve">  </v>
      </c>
    </row>
    <row r="64" spans="4:4" x14ac:dyDescent="0.25">
      <c r="D64" t="str">
        <f t="shared" si="0"/>
        <v xml:space="preserve">  </v>
      </c>
    </row>
    <row r="65" spans="4:4" x14ac:dyDescent="0.25">
      <c r="D65" t="str">
        <f t="shared" si="0"/>
        <v xml:space="preserve">  </v>
      </c>
    </row>
    <row r="66" spans="4:4" x14ac:dyDescent="0.25">
      <c r="D66" t="str">
        <f t="shared" ref="D66:D129" si="1">CONCATENATE(A66,"  ",B66)</f>
        <v xml:space="preserve">  </v>
      </c>
    </row>
    <row r="67" spans="4:4" x14ac:dyDescent="0.25">
      <c r="D67" t="str">
        <f t="shared" si="1"/>
        <v xml:space="preserve">  </v>
      </c>
    </row>
    <row r="68" spans="4:4" x14ac:dyDescent="0.25">
      <c r="D68" t="str">
        <f t="shared" si="1"/>
        <v xml:space="preserve">  </v>
      </c>
    </row>
    <row r="69" spans="4:4" x14ac:dyDescent="0.25">
      <c r="D69" t="str">
        <f t="shared" si="1"/>
        <v xml:space="preserve">  </v>
      </c>
    </row>
    <row r="70" spans="4:4" x14ac:dyDescent="0.25">
      <c r="D70" t="str">
        <f t="shared" si="1"/>
        <v xml:space="preserve">  </v>
      </c>
    </row>
    <row r="71" spans="4:4" x14ac:dyDescent="0.25">
      <c r="D71" t="str">
        <f t="shared" si="1"/>
        <v xml:space="preserve">  </v>
      </c>
    </row>
    <row r="72" spans="4:4" x14ac:dyDescent="0.25">
      <c r="D72" t="str">
        <f t="shared" si="1"/>
        <v xml:space="preserve">  </v>
      </c>
    </row>
    <row r="73" spans="4:4" x14ac:dyDescent="0.25">
      <c r="D73" t="str">
        <f t="shared" si="1"/>
        <v xml:space="preserve">  </v>
      </c>
    </row>
    <row r="74" spans="4:4" x14ac:dyDescent="0.25">
      <c r="D74" t="str">
        <f t="shared" si="1"/>
        <v xml:space="preserve">  </v>
      </c>
    </row>
    <row r="75" spans="4:4" x14ac:dyDescent="0.25">
      <c r="D75" t="str">
        <f t="shared" si="1"/>
        <v xml:space="preserve">  </v>
      </c>
    </row>
    <row r="76" spans="4:4" x14ac:dyDescent="0.25">
      <c r="D76" t="str">
        <f t="shared" si="1"/>
        <v xml:space="preserve">  </v>
      </c>
    </row>
    <row r="77" spans="4:4" x14ac:dyDescent="0.25">
      <c r="D77" t="str">
        <f t="shared" si="1"/>
        <v xml:space="preserve">  </v>
      </c>
    </row>
    <row r="78" spans="4:4" x14ac:dyDescent="0.25">
      <c r="D78" t="str">
        <f t="shared" si="1"/>
        <v xml:space="preserve">  </v>
      </c>
    </row>
    <row r="79" spans="4:4" x14ac:dyDescent="0.25">
      <c r="D79" t="str">
        <f t="shared" si="1"/>
        <v xml:space="preserve">  </v>
      </c>
    </row>
    <row r="80" spans="4:4" x14ac:dyDescent="0.25">
      <c r="D80" t="str">
        <f t="shared" si="1"/>
        <v xml:space="preserve">  </v>
      </c>
    </row>
    <row r="81" spans="4:4" x14ac:dyDescent="0.25">
      <c r="D81" t="str">
        <f t="shared" si="1"/>
        <v xml:space="preserve">  </v>
      </c>
    </row>
    <row r="82" spans="4:4" x14ac:dyDescent="0.25">
      <c r="D82" t="str">
        <f t="shared" si="1"/>
        <v xml:space="preserve">  </v>
      </c>
    </row>
    <row r="83" spans="4:4" x14ac:dyDescent="0.25">
      <c r="D83" t="str">
        <f t="shared" si="1"/>
        <v xml:space="preserve">  </v>
      </c>
    </row>
    <row r="84" spans="4:4" x14ac:dyDescent="0.25">
      <c r="D84" t="str">
        <f t="shared" si="1"/>
        <v xml:space="preserve">  </v>
      </c>
    </row>
    <row r="85" spans="4:4" x14ac:dyDescent="0.25">
      <c r="D85" t="str">
        <f t="shared" si="1"/>
        <v xml:space="preserve">  </v>
      </c>
    </row>
    <row r="86" spans="4:4" x14ac:dyDescent="0.25">
      <c r="D86" t="str">
        <f t="shared" si="1"/>
        <v xml:space="preserve">  </v>
      </c>
    </row>
    <row r="87" spans="4:4" x14ac:dyDescent="0.25">
      <c r="D87" t="str">
        <f t="shared" si="1"/>
        <v xml:space="preserve">  </v>
      </c>
    </row>
    <row r="88" spans="4:4" x14ac:dyDescent="0.25">
      <c r="D88" t="str">
        <f t="shared" si="1"/>
        <v xml:space="preserve">  </v>
      </c>
    </row>
    <row r="89" spans="4:4" x14ac:dyDescent="0.25">
      <c r="D89" t="str">
        <f t="shared" si="1"/>
        <v xml:space="preserve">  </v>
      </c>
    </row>
    <row r="90" spans="4:4" x14ac:dyDescent="0.25">
      <c r="D90" t="str">
        <f t="shared" si="1"/>
        <v xml:space="preserve">  </v>
      </c>
    </row>
    <row r="91" spans="4:4" x14ac:dyDescent="0.25">
      <c r="D91" t="str">
        <f t="shared" si="1"/>
        <v xml:space="preserve">  </v>
      </c>
    </row>
    <row r="92" spans="4:4" x14ac:dyDescent="0.25">
      <c r="D92" t="str">
        <f t="shared" si="1"/>
        <v xml:space="preserve">  </v>
      </c>
    </row>
    <row r="93" spans="4:4" x14ac:dyDescent="0.25">
      <c r="D93" t="str">
        <f t="shared" si="1"/>
        <v xml:space="preserve">  </v>
      </c>
    </row>
    <row r="94" spans="4:4" x14ac:dyDescent="0.25">
      <c r="D94" t="str">
        <f t="shared" si="1"/>
        <v xml:space="preserve">  </v>
      </c>
    </row>
    <row r="95" spans="4:4" x14ac:dyDescent="0.25">
      <c r="D95" t="str">
        <f t="shared" si="1"/>
        <v xml:space="preserve">  </v>
      </c>
    </row>
    <row r="96" spans="4:4" x14ac:dyDescent="0.25">
      <c r="D96" t="str">
        <f t="shared" si="1"/>
        <v xml:space="preserve">  </v>
      </c>
    </row>
    <row r="97" spans="4:4" x14ac:dyDescent="0.25">
      <c r="D97" t="str">
        <f t="shared" si="1"/>
        <v xml:space="preserve">  </v>
      </c>
    </row>
    <row r="98" spans="4:4" x14ac:dyDescent="0.25">
      <c r="D98" t="str">
        <f t="shared" si="1"/>
        <v xml:space="preserve">  </v>
      </c>
    </row>
    <row r="99" spans="4:4" x14ac:dyDescent="0.25">
      <c r="D99" t="str">
        <f t="shared" si="1"/>
        <v xml:space="preserve">  </v>
      </c>
    </row>
    <row r="100" spans="4:4" x14ac:dyDescent="0.25">
      <c r="D100" t="str">
        <f t="shared" si="1"/>
        <v xml:space="preserve">  </v>
      </c>
    </row>
    <row r="101" spans="4:4" x14ac:dyDescent="0.25">
      <c r="D101" t="str">
        <f t="shared" si="1"/>
        <v xml:space="preserve">  </v>
      </c>
    </row>
    <row r="102" spans="4:4" x14ac:dyDescent="0.25">
      <c r="D102" t="str">
        <f t="shared" si="1"/>
        <v xml:space="preserve">  </v>
      </c>
    </row>
    <row r="103" spans="4:4" x14ac:dyDescent="0.25">
      <c r="D103" t="str">
        <f t="shared" si="1"/>
        <v xml:space="preserve">  </v>
      </c>
    </row>
    <row r="104" spans="4:4" x14ac:dyDescent="0.25">
      <c r="D104" t="str">
        <f t="shared" si="1"/>
        <v xml:space="preserve">  </v>
      </c>
    </row>
    <row r="105" spans="4:4" x14ac:dyDescent="0.25">
      <c r="D105" t="str">
        <f t="shared" si="1"/>
        <v xml:space="preserve">  </v>
      </c>
    </row>
    <row r="106" spans="4:4" x14ac:dyDescent="0.25">
      <c r="D106" t="str">
        <f t="shared" si="1"/>
        <v xml:space="preserve">  </v>
      </c>
    </row>
    <row r="107" spans="4:4" x14ac:dyDescent="0.25">
      <c r="D107" t="str">
        <f t="shared" si="1"/>
        <v xml:space="preserve">  </v>
      </c>
    </row>
    <row r="108" spans="4:4" x14ac:dyDescent="0.25">
      <c r="D108" t="str">
        <f t="shared" si="1"/>
        <v xml:space="preserve">  </v>
      </c>
    </row>
    <row r="109" spans="4:4" x14ac:dyDescent="0.25">
      <c r="D109" t="str">
        <f t="shared" si="1"/>
        <v xml:space="preserve">  </v>
      </c>
    </row>
    <row r="110" spans="4:4" x14ac:dyDescent="0.25">
      <c r="D110" t="str">
        <f t="shared" si="1"/>
        <v xml:space="preserve">  </v>
      </c>
    </row>
    <row r="111" spans="4:4" x14ac:dyDescent="0.25">
      <c r="D111" t="str">
        <f t="shared" si="1"/>
        <v xml:space="preserve">  </v>
      </c>
    </row>
    <row r="112" spans="4:4" x14ac:dyDescent="0.25">
      <c r="D112" t="str">
        <f t="shared" si="1"/>
        <v xml:space="preserve">  </v>
      </c>
    </row>
    <row r="113" spans="4:4" x14ac:dyDescent="0.25">
      <c r="D113" t="str">
        <f t="shared" si="1"/>
        <v xml:space="preserve">  </v>
      </c>
    </row>
    <row r="114" spans="4:4" x14ac:dyDescent="0.25">
      <c r="D114" t="str">
        <f t="shared" si="1"/>
        <v xml:space="preserve">  </v>
      </c>
    </row>
    <row r="115" spans="4:4" x14ac:dyDescent="0.25">
      <c r="D115" t="str">
        <f t="shared" si="1"/>
        <v xml:space="preserve">  </v>
      </c>
    </row>
    <row r="116" spans="4:4" x14ac:dyDescent="0.25">
      <c r="D116" t="str">
        <f t="shared" si="1"/>
        <v xml:space="preserve">  </v>
      </c>
    </row>
    <row r="117" spans="4:4" x14ac:dyDescent="0.25">
      <c r="D117" t="str">
        <f t="shared" si="1"/>
        <v xml:space="preserve">  </v>
      </c>
    </row>
    <row r="118" spans="4:4" x14ac:dyDescent="0.25">
      <c r="D118" t="str">
        <f t="shared" si="1"/>
        <v xml:space="preserve">  </v>
      </c>
    </row>
    <row r="119" spans="4:4" x14ac:dyDescent="0.25">
      <c r="D119" t="str">
        <f t="shared" si="1"/>
        <v xml:space="preserve">  </v>
      </c>
    </row>
    <row r="120" spans="4:4" x14ac:dyDescent="0.25">
      <c r="D120" t="str">
        <f t="shared" si="1"/>
        <v xml:space="preserve">  </v>
      </c>
    </row>
    <row r="121" spans="4:4" x14ac:dyDescent="0.25">
      <c r="D121" t="str">
        <f t="shared" si="1"/>
        <v xml:space="preserve">  </v>
      </c>
    </row>
    <row r="122" spans="4:4" x14ac:dyDescent="0.25">
      <c r="D122" t="str">
        <f t="shared" si="1"/>
        <v xml:space="preserve">  </v>
      </c>
    </row>
    <row r="123" spans="4:4" x14ac:dyDescent="0.25">
      <c r="D123" t="str">
        <f t="shared" si="1"/>
        <v xml:space="preserve">  </v>
      </c>
    </row>
    <row r="124" spans="4:4" x14ac:dyDescent="0.25">
      <c r="D124" t="str">
        <f t="shared" si="1"/>
        <v xml:space="preserve">  </v>
      </c>
    </row>
    <row r="125" spans="4:4" x14ac:dyDescent="0.25">
      <c r="D125" t="str">
        <f t="shared" si="1"/>
        <v xml:space="preserve">  </v>
      </c>
    </row>
    <row r="126" spans="4:4" x14ac:dyDescent="0.25">
      <c r="D126" t="str">
        <f t="shared" si="1"/>
        <v xml:space="preserve">  </v>
      </c>
    </row>
    <row r="127" spans="4:4" x14ac:dyDescent="0.25">
      <c r="D127" t="str">
        <f t="shared" si="1"/>
        <v xml:space="preserve">  </v>
      </c>
    </row>
    <row r="128" spans="4:4" x14ac:dyDescent="0.25">
      <c r="D128" t="str">
        <f t="shared" si="1"/>
        <v xml:space="preserve">  </v>
      </c>
    </row>
    <row r="129" spans="4:4" x14ac:dyDescent="0.25">
      <c r="D129" t="str">
        <f t="shared" si="1"/>
        <v xml:space="preserve">  </v>
      </c>
    </row>
    <row r="130" spans="4:4" x14ac:dyDescent="0.25">
      <c r="D130" t="str">
        <f>CONCATENATE(A130,"  ",B130)</f>
        <v xml:space="preserve">  </v>
      </c>
    </row>
    <row r="131" spans="4:4" x14ac:dyDescent="0.25">
      <c r="D131" t="str">
        <f>CONCATENATE(A131,"  ",B131)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3"/>
  <sheetViews>
    <sheetView topLeftCell="A39" workbookViewId="0">
      <selection activeCell="D70" sqref="D70"/>
    </sheetView>
  </sheetViews>
  <sheetFormatPr baseColWidth="10" defaultRowHeight="15.75" x14ac:dyDescent="0.25"/>
  <cols>
    <col min="1" max="1" width="13.5" bestFit="1" customWidth="1"/>
    <col min="2" max="2" width="12.875" bestFit="1" customWidth="1"/>
  </cols>
  <sheetData>
    <row r="1" spans="1:2" x14ac:dyDescent="0.25">
      <c r="A1" t="s">
        <v>87</v>
      </c>
      <c r="B1" t="s">
        <v>88</v>
      </c>
    </row>
    <row r="2" spans="1:2" x14ac:dyDescent="0.25">
      <c r="A2">
        <v>70</v>
      </c>
      <c r="B2">
        <v>335</v>
      </c>
    </row>
    <row r="3" spans="1:2" x14ac:dyDescent="0.25">
      <c r="A3">
        <v>71</v>
      </c>
      <c r="B3">
        <v>345</v>
      </c>
    </row>
    <row r="4" spans="1:2" x14ac:dyDescent="0.25">
      <c r="A4">
        <v>72</v>
      </c>
      <c r="B4">
        <v>355</v>
      </c>
    </row>
    <row r="5" spans="1:2" x14ac:dyDescent="0.25">
      <c r="A5">
        <v>73</v>
      </c>
      <c r="B5">
        <v>365</v>
      </c>
    </row>
    <row r="6" spans="1:2" x14ac:dyDescent="0.25">
      <c r="A6">
        <v>74</v>
      </c>
      <c r="B6">
        <v>375</v>
      </c>
    </row>
    <row r="7" spans="1:2" x14ac:dyDescent="0.25">
      <c r="A7">
        <v>75</v>
      </c>
      <c r="B7">
        <v>387</v>
      </c>
    </row>
    <row r="8" spans="1:2" x14ac:dyDescent="0.25">
      <c r="A8">
        <v>76</v>
      </c>
      <c r="B8">
        <v>400</v>
      </c>
    </row>
    <row r="9" spans="1:2" x14ac:dyDescent="0.25">
      <c r="A9">
        <v>77</v>
      </c>
      <c r="B9">
        <v>412</v>
      </c>
    </row>
    <row r="10" spans="1:2" x14ac:dyDescent="0.25">
      <c r="A10">
        <v>78</v>
      </c>
      <c r="B10">
        <v>425</v>
      </c>
    </row>
    <row r="11" spans="1:2" x14ac:dyDescent="0.25">
      <c r="A11">
        <v>79</v>
      </c>
      <c r="B11">
        <v>437</v>
      </c>
    </row>
    <row r="12" spans="1:2" x14ac:dyDescent="0.25">
      <c r="A12">
        <v>80</v>
      </c>
      <c r="B12">
        <v>450</v>
      </c>
    </row>
    <row r="13" spans="1:2" x14ac:dyDescent="0.25">
      <c r="A13">
        <v>81</v>
      </c>
      <c r="B13">
        <v>462</v>
      </c>
    </row>
    <row r="14" spans="1:2" x14ac:dyDescent="0.25">
      <c r="A14">
        <v>82</v>
      </c>
      <c r="B14">
        <v>475</v>
      </c>
    </row>
    <row r="15" spans="1:2" x14ac:dyDescent="0.25">
      <c r="A15">
        <v>83</v>
      </c>
      <c r="B15">
        <v>487</v>
      </c>
    </row>
    <row r="16" spans="1:2" x14ac:dyDescent="0.25">
      <c r="A16">
        <v>84</v>
      </c>
      <c r="B16">
        <v>500</v>
      </c>
    </row>
    <row r="17" spans="1:2" x14ac:dyDescent="0.25">
      <c r="A17">
        <v>85</v>
      </c>
      <c r="B17">
        <v>515</v>
      </c>
    </row>
    <row r="18" spans="1:2" x14ac:dyDescent="0.25">
      <c r="A18">
        <v>86</v>
      </c>
      <c r="B18">
        <v>530</v>
      </c>
    </row>
    <row r="19" spans="1:2" x14ac:dyDescent="0.25">
      <c r="A19">
        <v>87</v>
      </c>
      <c r="B19">
        <v>545</v>
      </c>
    </row>
    <row r="20" spans="1:2" x14ac:dyDescent="0.25">
      <c r="A20">
        <v>88</v>
      </c>
      <c r="B20">
        <v>560</v>
      </c>
    </row>
    <row r="21" spans="1:2" x14ac:dyDescent="0.25">
      <c r="A21">
        <v>89</v>
      </c>
      <c r="B21">
        <v>580</v>
      </c>
    </row>
    <row r="22" spans="1:2" x14ac:dyDescent="0.25">
      <c r="A22">
        <v>90</v>
      </c>
      <c r="B22">
        <v>600</v>
      </c>
    </row>
    <row r="23" spans="1:2" x14ac:dyDescent="0.25">
      <c r="A23">
        <v>91</v>
      </c>
      <c r="B23">
        <v>615</v>
      </c>
    </row>
    <row r="24" spans="1:2" x14ac:dyDescent="0.25">
      <c r="A24">
        <v>92</v>
      </c>
      <c r="B24">
        <v>630</v>
      </c>
    </row>
    <row r="25" spans="1:2" x14ac:dyDescent="0.25">
      <c r="A25">
        <v>93</v>
      </c>
      <c r="B25">
        <v>650</v>
      </c>
    </row>
    <row r="26" spans="1:2" x14ac:dyDescent="0.25">
      <c r="A26">
        <v>94</v>
      </c>
      <c r="B26">
        <v>670</v>
      </c>
    </row>
    <row r="27" spans="1:2" x14ac:dyDescent="0.25">
      <c r="A27">
        <v>95</v>
      </c>
      <c r="B27">
        <v>690</v>
      </c>
    </row>
    <row r="28" spans="1:2" x14ac:dyDescent="0.25">
      <c r="A28">
        <v>96</v>
      </c>
      <c r="B28">
        <v>710</v>
      </c>
    </row>
    <row r="29" spans="1:2" x14ac:dyDescent="0.25">
      <c r="A29">
        <v>97</v>
      </c>
      <c r="B29">
        <v>730</v>
      </c>
    </row>
    <row r="30" spans="1:2" x14ac:dyDescent="0.25">
      <c r="A30">
        <v>98</v>
      </c>
      <c r="B30">
        <v>750</v>
      </c>
    </row>
    <row r="31" spans="1:2" x14ac:dyDescent="0.25">
      <c r="A31">
        <v>99</v>
      </c>
      <c r="B31">
        <v>775</v>
      </c>
    </row>
    <row r="32" spans="1:2" x14ac:dyDescent="0.25">
      <c r="A32">
        <v>100</v>
      </c>
      <c r="B32">
        <v>800</v>
      </c>
    </row>
    <row r="33" spans="1:2" x14ac:dyDescent="0.25">
      <c r="A33">
        <v>101</v>
      </c>
      <c r="B33">
        <v>825</v>
      </c>
    </row>
    <row r="34" spans="1:2" x14ac:dyDescent="0.25">
      <c r="A34">
        <v>102</v>
      </c>
      <c r="B34">
        <v>850</v>
      </c>
    </row>
    <row r="35" spans="1:2" x14ac:dyDescent="0.25">
      <c r="A35">
        <v>103</v>
      </c>
      <c r="B35">
        <v>875</v>
      </c>
    </row>
    <row r="36" spans="1:2" x14ac:dyDescent="0.25">
      <c r="A36">
        <v>104</v>
      </c>
      <c r="B36">
        <v>900</v>
      </c>
    </row>
    <row r="37" spans="1:2" x14ac:dyDescent="0.25">
      <c r="A37">
        <v>105</v>
      </c>
      <c r="B37">
        <v>925</v>
      </c>
    </row>
    <row r="38" spans="1:2" x14ac:dyDescent="0.25">
      <c r="A38">
        <v>106</v>
      </c>
      <c r="B38">
        <v>950</v>
      </c>
    </row>
    <row r="39" spans="1:2" x14ac:dyDescent="0.25">
      <c r="A39">
        <v>107</v>
      </c>
      <c r="B39">
        <v>975</v>
      </c>
    </row>
    <row r="40" spans="1:2" x14ac:dyDescent="0.25">
      <c r="A40">
        <v>108</v>
      </c>
      <c r="B40">
        <v>1000</v>
      </c>
    </row>
    <row r="41" spans="1:2" x14ac:dyDescent="0.25">
      <c r="A41">
        <v>109</v>
      </c>
      <c r="B41">
        <v>1030</v>
      </c>
    </row>
    <row r="42" spans="1:2" x14ac:dyDescent="0.25">
      <c r="A42">
        <v>110</v>
      </c>
      <c r="B42">
        <v>1060</v>
      </c>
    </row>
    <row r="43" spans="1:2" x14ac:dyDescent="0.25">
      <c r="A43">
        <v>111</v>
      </c>
      <c r="B43">
        <v>1090</v>
      </c>
    </row>
    <row r="44" spans="1:2" x14ac:dyDescent="0.25">
      <c r="A44">
        <v>112</v>
      </c>
      <c r="B44">
        <v>1120</v>
      </c>
    </row>
    <row r="45" spans="1:2" x14ac:dyDescent="0.25">
      <c r="A45">
        <v>113</v>
      </c>
      <c r="B45">
        <v>1150</v>
      </c>
    </row>
    <row r="46" spans="1:2" x14ac:dyDescent="0.25">
      <c r="A46">
        <v>114</v>
      </c>
      <c r="B46">
        <v>1180</v>
      </c>
    </row>
    <row r="47" spans="1:2" x14ac:dyDescent="0.25">
      <c r="A47">
        <v>115</v>
      </c>
      <c r="B47">
        <v>1215</v>
      </c>
    </row>
    <row r="48" spans="1:2" x14ac:dyDescent="0.25">
      <c r="A48">
        <v>116</v>
      </c>
      <c r="B48">
        <v>1250</v>
      </c>
    </row>
    <row r="49" spans="1:2" x14ac:dyDescent="0.25">
      <c r="A49">
        <v>117</v>
      </c>
      <c r="B49">
        <v>1285</v>
      </c>
    </row>
    <row r="50" spans="1:2" x14ac:dyDescent="0.25">
      <c r="A50">
        <v>118</v>
      </c>
      <c r="B50">
        <v>1320</v>
      </c>
    </row>
    <row r="51" spans="1:2" x14ac:dyDescent="0.25">
      <c r="A51">
        <v>119</v>
      </c>
      <c r="B51">
        <v>1360</v>
      </c>
    </row>
    <row r="52" spans="1:2" x14ac:dyDescent="0.25">
      <c r="A52">
        <v>120</v>
      </c>
      <c r="B52">
        <v>1400</v>
      </c>
    </row>
    <row r="53" spans="1:2" x14ac:dyDescent="0.25">
      <c r="A53">
        <v>121</v>
      </c>
      <c r="B53">
        <v>1450</v>
      </c>
    </row>
    <row r="54" spans="1:2" x14ac:dyDescent="0.25">
      <c r="A54">
        <v>122</v>
      </c>
      <c r="B54">
        <v>1500</v>
      </c>
    </row>
    <row r="55" spans="1:2" x14ac:dyDescent="0.25">
      <c r="A55">
        <v>123</v>
      </c>
      <c r="B55">
        <v>1550</v>
      </c>
    </row>
    <row r="56" spans="1:2" x14ac:dyDescent="0.25">
      <c r="A56">
        <v>124</v>
      </c>
      <c r="B56">
        <v>1600</v>
      </c>
    </row>
    <row r="57" spans="1:2" x14ac:dyDescent="0.25">
      <c r="A57">
        <v>125</v>
      </c>
      <c r="B57">
        <v>1650</v>
      </c>
    </row>
    <row r="58" spans="1:2" x14ac:dyDescent="0.25">
      <c r="A58">
        <v>126</v>
      </c>
      <c r="B58">
        <v>1700</v>
      </c>
    </row>
    <row r="59" spans="1:2" x14ac:dyDescent="0.25">
      <c r="A59">
        <v>127</v>
      </c>
      <c r="B59">
        <v>1750</v>
      </c>
    </row>
    <row r="60" spans="1:2" x14ac:dyDescent="0.25">
      <c r="A60">
        <v>128</v>
      </c>
      <c r="B60">
        <v>1800</v>
      </c>
    </row>
    <row r="61" spans="1:2" x14ac:dyDescent="0.25">
      <c r="A61">
        <v>129</v>
      </c>
      <c r="B61">
        <v>1850</v>
      </c>
    </row>
    <row r="62" spans="1:2" x14ac:dyDescent="0.25">
      <c r="A62">
        <v>130</v>
      </c>
      <c r="B62">
        <v>1900</v>
      </c>
    </row>
    <row r="63" spans="1:2" x14ac:dyDescent="0.25">
      <c r="A63">
        <v>131</v>
      </c>
      <c r="B63">
        <v>1950</v>
      </c>
    </row>
    <row r="64" spans="1:2" x14ac:dyDescent="0.25">
      <c r="A64">
        <v>132</v>
      </c>
      <c r="B64">
        <v>2000</v>
      </c>
    </row>
    <row r="65" spans="1:2" x14ac:dyDescent="0.25">
      <c r="A65">
        <v>133</v>
      </c>
      <c r="B65">
        <v>2060</v>
      </c>
    </row>
    <row r="66" spans="1:2" x14ac:dyDescent="0.25">
      <c r="A66">
        <v>134</v>
      </c>
      <c r="B66">
        <v>2120</v>
      </c>
    </row>
    <row r="67" spans="1:2" x14ac:dyDescent="0.25">
      <c r="A67">
        <v>135</v>
      </c>
      <c r="B67">
        <v>2180</v>
      </c>
    </row>
    <row r="68" spans="1:2" x14ac:dyDescent="0.25">
      <c r="A68">
        <v>136</v>
      </c>
      <c r="B68">
        <v>2240</v>
      </c>
    </row>
    <row r="69" spans="1:2" x14ac:dyDescent="0.25">
      <c r="A69">
        <v>137</v>
      </c>
      <c r="B69">
        <v>2300</v>
      </c>
    </row>
    <row r="70" spans="1:2" x14ac:dyDescent="0.25">
      <c r="A70">
        <v>138</v>
      </c>
      <c r="B70">
        <v>2360</v>
      </c>
    </row>
    <row r="71" spans="1:2" x14ac:dyDescent="0.25">
      <c r="A71">
        <v>139</v>
      </c>
      <c r="B71">
        <v>2430</v>
      </c>
    </row>
    <row r="72" spans="1:2" x14ac:dyDescent="0.25">
      <c r="A72">
        <v>140</v>
      </c>
      <c r="B72">
        <v>2500</v>
      </c>
    </row>
    <row r="73" spans="1:2" x14ac:dyDescent="0.25">
      <c r="A73">
        <v>141</v>
      </c>
      <c r="B73">
        <v>2575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selection activeCell="E2" sqref="E2"/>
    </sheetView>
  </sheetViews>
  <sheetFormatPr baseColWidth="10" defaultRowHeight="15.75" x14ac:dyDescent="0.25"/>
  <sheetData>
    <row r="1" spans="1:7" x14ac:dyDescent="0.25">
      <c r="A1" s="4" t="s">
        <v>50</v>
      </c>
      <c r="B1" s="4" t="s">
        <v>68</v>
      </c>
      <c r="C1" s="4" t="s">
        <v>89</v>
      </c>
      <c r="D1" s="4" t="s">
        <v>90</v>
      </c>
      <c r="E1" s="4" t="s">
        <v>70</v>
      </c>
      <c r="F1" s="4" t="s">
        <v>69</v>
      </c>
      <c r="G1" s="4" t="s">
        <v>91</v>
      </c>
    </row>
    <row r="2" spans="1:7" x14ac:dyDescent="0.25">
      <c r="A2" t="s">
        <v>74</v>
      </c>
      <c r="B2">
        <v>1677</v>
      </c>
      <c r="C2">
        <v>1276.8599999999999</v>
      </c>
      <c r="D2">
        <v>2012.6</v>
      </c>
      <c r="E2">
        <v>2071.7600000000002</v>
      </c>
      <c r="F2">
        <v>2110.04</v>
      </c>
      <c r="G2">
        <v>4232.84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2"/>
  <sheetViews>
    <sheetView workbookViewId="0">
      <selection activeCell="A2" sqref="A2"/>
    </sheetView>
  </sheetViews>
  <sheetFormatPr baseColWidth="10" defaultRowHeight="15.75" x14ac:dyDescent="0.25"/>
  <cols>
    <col min="1" max="1" width="37.375" bestFit="1" customWidth="1"/>
    <col min="2" max="2" width="39.125" bestFit="1" customWidth="1"/>
    <col min="3" max="3" width="11.375" bestFit="1" customWidth="1"/>
    <col min="4" max="4" width="8.875" bestFit="1" customWidth="1"/>
    <col min="5" max="5" width="9.5" bestFit="1" customWidth="1"/>
    <col min="6" max="6" width="88.125" bestFit="1" customWidth="1"/>
    <col min="7" max="7" width="11.25" customWidth="1"/>
    <col min="8" max="9" width="12.625" bestFit="1" customWidth="1"/>
    <col min="10" max="11" width="5.875" customWidth="1"/>
    <col min="12" max="12" width="5" customWidth="1"/>
    <col min="13" max="13" width="5.5" customWidth="1"/>
    <col min="14" max="14" width="11" bestFit="1" customWidth="1"/>
    <col min="15" max="15" width="13" bestFit="1" customWidth="1"/>
    <col min="16" max="16" width="11.625" customWidth="1"/>
    <col min="17" max="17" width="18.5" customWidth="1"/>
    <col min="18" max="18" width="7.625" customWidth="1"/>
    <col min="19" max="19" width="10.875" customWidth="1"/>
    <col min="20" max="20" width="11.875" bestFit="1" customWidth="1"/>
    <col min="21" max="21" width="22.125" bestFit="1" customWidth="1"/>
    <col min="22" max="22" width="15.875" customWidth="1"/>
    <col min="23" max="23" width="12.5" customWidth="1"/>
    <col min="24" max="24" width="14.375" bestFit="1" customWidth="1"/>
    <col min="25" max="25" width="20" customWidth="1"/>
    <col min="26" max="26" width="8.875" customWidth="1"/>
    <col min="27" max="27" width="22" bestFit="1" customWidth="1"/>
    <col min="28" max="28" width="8.375" bestFit="1" customWidth="1"/>
    <col min="29" max="43" width="7.875" customWidth="1"/>
    <col min="44" max="44" width="8.5" customWidth="1"/>
    <col min="45" max="45" width="7.125" customWidth="1"/>
    <col min="46" max="46" width="5.625" customWidth="1"/>
    <col min="47" max="47" width="12" bestFit="1" customWidth="1"/>
    <col min="48" max="48" width="6.375" bestFit="1" customWidth="1"/>
  </cols>
  <sheetData>
    <row r="1" spans="1:5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spans="1:50" s="8" customFormat="1" ht="30" customHeight="1" x14ac:dyDescent="0.25">
      <c r="A2" s="5" t="s">
        <v>92</v>
      </c>
      <c r="B2" s="5" t="str">
        <f>CONCATENATE(Catálogo!D3,"/",Catálogo!E3, " R",Catálogo!F3," ",Catálogo!B3, " ", Catálogo!C3, " ", Catálogo!K3, Catálogo!M3)</f>
        <v>235/75 R15 Goodyear Wrangler Armortrac 109S</v>
      </c>
      <c r="C2" s="6" t="s">
        <v>93</v>
      </c>
      <c r="D2" s="5" t="str">
        <f>VLOOKUP($N2,Catálogo!$A$3:$W$3,2,FALSE)</f>
        <v>Goodyear</v>
      </c>
      <c r="E2" s="5" t="str">
        <f>VLOOKUP($N2,Catálogo!$A$3:$W$3,8,FALSE)</f>
        <v>https://cdn.shopify.com/s/files/1/0257/8605/6753/products/GOODYEAR.WRANGLER.ARMORTRAC.1_05557e25-83d4-4f95-9d58-6923f2df0e3d.png?v=1621004607</v>
      </c>
      <c r="F2" s="5" t="str">
        <f>CONCATENATE(Catálogo!B3, ",",Catálogo!C3,",",Catálogo!D3,",",Catálogo!E3,",",Catálogo!F3,",",Catálogo!I3,",",Catálogo!J3,",",Catálogo!K3,",",Catálogo!M3,",",Catálogo!O3,",",Catálogo!P3,",",Catálogo!Q3,",",Catálogo!R3,",",Catálogo!S3,",",IF(Catálogo!U3="Si", "Run Flat,", "0,"))</f>
        <v>Goodyear,Wrangler Armortrac,235,75,15,Camioneta,All Terrain,109,S,XL (Extra Load),A,B,360,Letra Negra,0,</v>
      </c>
      <c r="G2" s="5" t="b">
        <v>1</v>
      </c>
      <c r="H2" s="5" t="s">
        <v>1</v>
      </c>
      <c r="I2" s="5" t="s">
        <v>94</v>
      </c>
      <c r="J2" s="5"/>
      <c r="K2" s="5"/>
      <c r="L2" s="5"/>
      <c r="M2" s="5"/>
      <c r="N2" s="5" t="s">
        <v>74</v>
      </c>
      <c r="O2" s="5">
        <v>0</v>
      </c>
      <c r="P2" s="5" t="s">
        <v>95</v>
      </c>
      <c r="Q2" s="5">
        <f>VLOOKUP($N2,Actualización!A2:$G$1048576,2,FALSE)</f>
        <v>1677</v>
      </c>
      <c r="R2" s="5" t="s">
        <v>96</v>
      </c>
      <c r="S2" s="5" t="s">
        <v>97</v>
      </c>
      <c r="T2" s="5">
        <f>VLOOKUP($N2,Actualización!A2:$G$1048576,5,FALSE)</f>
        <v>2071.7600000000002</v>
      </c>
      <c r="U2" s="5">
        <f>VLOOKUP($N2,Actualización!A2:$G$1048576,7,FALSE)</f>
        <v>4232.84</v>
      </c>
      <c r="V2" s="5" t="b">
        <v>1</v>
      </c>
      <c r="W2" s="5" t="b">
        <v>0</v>
      </c>
      <c r="X2" s="5"/>
      <c r="Y2" s="7" t="str">
        <f>VLOOKUP($N2,Catálogo!$A$3:$W$3,8,FALSE)</f>
        <v>https://cdn.shopify.com/s/files/1/0257/8605/6753/products/GOODYEAR.WRANGLER.ARMORTRAC.1_05557e25-83d4-4f95-9d58-6923f2df0e3d.png?v=1621004607</v>
      </c>
      <c r="Z2" s="5">
        <v>1</v>
      </c>
      <c r="AA2" s="5" t="s">
        <v>99</v>
      </c>
      <c r="AB2" s="5" t="b">
        <v>0</v>
      </c>
      <c r="AC2" s="5"/>
      <c r="AD2" s="5"/>
      <c r="AE2" s="5"/>
      <c r="AF2" s="5"/>
      <c r="AG2" s="5"/>
      <c r="AH2" s="5"/>
      <c r="AI2" s="5"/>
      <c r="AJ2" s="5"/>
      <c r="AK2" s="5"/>
      <c r="AL2" s="5"/>
      <c r="AM2" s="5"/>
      <c r="AN2" s="5"/>
      <c r="AO2" s="5"/>
      <c r="AP2" s="5"/>
      <c r="AQ2" s="5"/>
      <c r="AR2" s="5"/>
      <c r="AS2" s="5" t="s">
        <v>100</v>
      </c>
      <c r="AT2" s="5"/>
      <c r="AU2" s="5">
        <f>VLOOKUP($N2,Actualización!A2:$G$1048576,3,FALSE)</f>
        <v>1276.8599999999999</v>
      </c>
      <c r="AV2" s="5" t="s">
        <v>101</v>
      </c>
      <c r="AW2" s="5"/>
      <c r="AX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Catálogo</vt:lpstr>
      <vt:lpstr>Hoja2</vt:lpstr>
      <vt:lpstr>Sheet4</vt:lpstr>
      <vt:lpstr>Actualización</vt:lpstr>
      <vt:lpstr>Shopify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González Luna Pérez</dc:creator>
  <cp:lastModifiedBy>Radial</cp:lastModifiedBy>
  <dcterms:created xsi:type="dcterms:W3CDTF">2021-05-18T14:14:43Z</dcterms:created>
  <dcterms:modified xsi:type="dcterms:W3CDTF">2021-07-26T16:13:24Z</dcterms:modified>
</cp:coreProperties>
</file>