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yan1\Downloads\FitBit Dataset\"/>
    </mc:Choice>
  </mc:AlternateContent>
  <xr:revisionPtr revIDLastSave="0" documentId="13_ncr:1_{99A51930-A8A2-4FDD-8008-F9DE25D33DD7}" xr6:coauthVersionLast="47" xr6:coauthVersionMax="47" xr10:uidLastSave="{00000000-0000-0000-0000-000000000000}"/>
  <bookViews>
    <workbookView xWindow="-110" yWindow="-110" windowWidth="19420" windowHeight="11020" xr2:uid="{77EEFCB9-1A24-4CE8-932E-5DB336CA36D8}"/>
  </bookViews>
  <sheets>
    <sheet name="Result" sheetId="4" r:id="rId1"/>
    <sheet name="heartrate_seconds_merged" sheetId="2" r:id="rId2"/>
    <sheet name="weightLogInfo_merged" sheetId="3" r:id="rId3"/>
  </sheets>
  <definedNames>
    <definedName name="ExternalData_1" localSheetId="1" hidden="1">heartrate_seconds_merged!$A$1:$C$15</definedName>
    <definedName name="ExternalData_2" localSheetId="2" hidden="1">weightLogInfo_merged!$A$1:$B$9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C2" i="3"/>
  <c r="C3" i="3"/>
  <c r="C4" i="3"/>
  <c r="C5" i="3"/>
  <c r="C6" i="3"/>
  <c r="C7" i="3"/>
  <c r="C8" i="3"/>
  <c r="C9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BA11E-881B-4C1F-A032-B068062962DE}" keepAlive="1" name="Query - heartrate_seconds_merged" description="Connection to the 'heartrate_seconds_merged' query in the workbook." type="5" refreshedVersion="8" background="1" saveData="1">
    <dbPr connection="Provider=Microsoft.Mashup.OleDb.1;Data Source=$Workbook$;Location=heartrate_seconds_merged;Extended Properties=&quot;&quot;" command="SELECT * FROM [heartrate_seconds_merged]"/>
  </connection>
  <connection id="2" xr16:uid="{0A334E27-5263-4A40-8695-77D689F9CF47}" keepAlive="1" name="Query - weightLogInfo_merged" description="Connection to the 'weightLogInfo_merged' query in the workbook." type="5" refreshedVersion="8" background="1" saveData="1">
    <dbPr connection="Provider=Microsoft.Mashup.OleDb.1;Data Source=$Workbook$;Location=weightLogInfo_merged;Extended Properties=&quot;&quot;" command="SELECT * FROM [weightLogInfo_merged]"/>
  </connection>
</connections>
</file>

<file path=xl/sharedStrings.xml><?xml version="1.0" encoding="utf-8"?>
<sst xmlns="http://schemas.openxmlformats.org/spreadsheetml/2006/main" count="84" uniqueCount="55">
  <si>
    <t>Id</t>
  </si>
  <si>
    <t>Maximum Heart Rate</t>
  </si>
  <si>
    <t>1503960366</t>
  </si>
  <si>
    <t>1927972279</t>
  </si>
  <si>
    <t>2873212765</t>
  </si>
  <si>
    <t>4319703577</t>
  </si>
  <si>
    <t>4558609924</t>
  </si>
  <si>
    <t>5577150313</t>
  </si>
  <si>
    <t>6962181067</t>
  </si>
  <si>
    <t>8877689391</t>
  </si>
  <si>
    <t>Row Labels</t>
  </si>
  <si>
    <t>Column Labels</t>
  </si>
  <si>
    <t>Remark</t>
  </si>
  <si>
    <t>Count of Remark</t>
  </si>
  <si>
    <t>Healthy</t>
  </si>
  <si>
    <t>Obesity</t>
  </si>
  <si>
    <t>Over Weight</t>
  </si>
  <si>
    <t>Count of Id</t>
  </si>
  <si>
    <t>Cardio Vascular Diseases</t>
  </si>
  <si>
    <t xml:space="preserve">High Chances of </t>
  </si>
  <si>
    <t xml:space="preserve">  Hypertension, increased risk of Tachycardia, increased risks of Stroke and Cardiac Arrest.</t>
  </si>
  <si>
    <t>Resting Heart Rate</t>
  </si>
  <si>
    <t>Persons with high Resting Heart Rate should consider a consultation with doctor</t>
  </si>
  <si>
    <t>Result Table / Potential Customers</t>
  </si>
  <si>
    <r>
      <rPr>
        <b/>
        <sz val="11"/>
        <color theme="1"/>
        <rFont val="Calibri"/>
        <family val="2"/>
        <scheme val="minor"/>
      </rPr>
      <t xml:space="preserve">*Maximu Heart Rate </t>
    </r>
    <r>
      <rPr>
        <sz val="11"/>
        <color theme="1"/>
        <rFont val="Calibri"/>
        <family val="2"/>
        <scheme val="minor"/>
      </rPr>
      <t>more than 185 generally implies bad health condions like hypertension or unhealthy amount of Cardio (Exercise)</t>
    </r>
  </si>
  <si>
    <t>a.</t>
  </si>
  <si>
    <t>b.</t>
  </si>
  <si>
    <t>c.</t>
  </si>
  <si>
    <t>d.</t>
  </si>
  <si>
    <t>f.</t>
  </si>
  <si>
    <r>
      <t xml:space="preserve">I have selected the </t>
    </r>
    <r>
      <rPr>
        <b/>
        <i/>
        <sz val="12"/>
        <color theme="9" tint="-0.499984740745262"/>
        <rFont val="Calibri"/>
        <family val="2"/>
        <scheme val="minor"/>
      </rPr>
      <t>heart rate data</t>
    </r>
    <r>
      <rPr>
        <i/>
        <sz val="12"/>
        <color theme="9" tint="-0.499984740745262"/>
        <rFont val="Calibri"/>
        <family val="2"/>
        <scheme val="minor"/>
      </rPr>
      <t xml:space="preserve"> and </t>
    </r>
    <r>
      <rPr>
        <b/>
        <i/>
        <sz val="12"/>
        <color theme="9" tint="-0.499984740745262"/>
        <rFont val="Calibri"/>
        <family val="2"/>
        <scheme val="minor"/>
      </rPr>
      <t>weight data</t>
    </r>
    <r>
      <rPr>
        <i/>
        <sz val="12"/>
        <color theme="9" tint="-0.499984740745262"/>
        <rFont val="Calibri"/>
        <family val="2"/>
        <scheme val="minor"/>
      </rPr>
      <t xml:space="preserve"> for this analysis.</t>
    </r>
  </si>
  <si>
    <t xml:space="preserve">unhealthy amount of Cardio (Exercise). On this basis I labeled some Ids having high chances of </t>
  </si>
  <si>
    <t>Cardio Vascular diseases.</t>
  </si>
  <si>
    <t>Median Heart Rate implies the Resting Heart Rate. Resting Heart Rate going over 90 indicates</t>
  </si>
  <si>
    <t xml:space="preserve">Hypertension, increased risk of Tachycardia, increased risks of Stroke and Cardiac Arrest. On this </t>
  </si>
  <si>
    <t>basis I labeled some Ids having high resting heart rate.</t>
  </si>
  <si>
    <t>Potential customer list who may want to buy LeanFit Diet Plans:</t>
  </si>
  <si>
    <t>g.</t>
  </si>
  <si>
    <t>h.</t>
  </si>
  <si>
    <t xml:space="preserve">considered as healthy, people having BMI between 25 and 30 are considered over weight and </t>
  </si>
  <si>
    <t>people having BMI more than 30 are Obese. On this basis I selected Ids who are over weight or obese.</t>
  </si>
  <si>
    <t>Potential Customers</t>
  </si>
  <si>
    <t>From Heart Rate Data</t>
  </si>
  <si>
    <t>From Weight Data</t>
  </si>
  <si>
    <t xml:space="preserve">People having BMI less than 18 considered as under weight, people having BMI between 18 to 25 </t>
  </si>
  <si>
    <t xml:space="preserve">Maximum Heart Rate more than 185 generally implies bad health conditions like hypertension or </t>
  </si>
  <si>
    <r>
      <rPr>
        <b/>
        <sz val="11"/>
        <color theme="1"/>
        <rFont val="Calibri"/>
        <family val="2"/>
        <scheme val="minor"/>
      </rPr>
      <t xml:space="preserve">*Average Heart Rate </t>
    </r>
    <r>
      <rPr>
        <sz val="11"/>
        <color theme="1"/>
        <rFont val="Calibri"/>
        <family val="2"/>
        <scheme val="minor"/>
      </rPr>
      <t xml:space="preserve">implies the </t>
    </r>
    <r>
      <rPr>
        <b/>
        <sz val="11"/>
        <color theme="1"/>
        <rFont val="Calibri"/>
        <family val="2"/>
        <scheme val="minor"/>
      </rPr>
      <t>Resting Heart Rate.</t>
    </r>
    <r>
      <rPr>
        <sz val="11"/>
        <color theme="1"/>
        <rFont val="Calibri"/>
        <family val="2"/>
        <scheme val="minor"/>
      </rPr>
      <t xml:space="preserve"> Resting Heart Rate going over 90 indicates</t>
    </r>
  </si>
  <si>
    <t>Average Heart Rate</t>
  </si>
  <si>
    <t>Average BMI</t>
  </si>
  <si>
    <r>
      <t xml:space="preserve">I grouped the daily intensity data by </t>
    </r>
    <r>
      <rPr>
        <b/>
        <i/>
        <sz val="12"/>
        <color theme="9" tint="-0.499984740745262"/>
        <rFont val="Calibri"/>
        <family val="2"/>
        <scheme val="minor"/>
      </rPr>
      <t>id</t>
    </r>
    <r>
      <rPr>
        <i/>
        <sz val="12"/>
        <color theme="9" tint="-0.499984740745262"/>
        <rFont val="Calibri"/>
        <family val="2"/>
        <scheme val="minor"/>
      </rPr>
      <t xml:space="preserve"> and applied the aggregation function Average on heart rate</t>
    </r>
  </si>
  <si>
    <t>and max function on heart rate. *Better Option - Median is more immune to outliers than mean/average.</t>
  </si>
  <si>
    <t>Process of choosing potential customer list:</t>
  </si>
  <si>
    <t>I grouped the BMI data by Id and applied aggregation function average.</t>
  </si>
  <si>
    <t>ID</t>
  </si>
  <si>
    <t>I have imported the weight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</si>
</sst>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9" tint="-0.499984740745262"/>
      <name val="Calibri"/>
      <family val="2"/>
      <scheme val="minor"/>
    </font>
    <font>
      <b/>
      <i/>
      <sz val="12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applyBorder="1"/>
    <xf numFmtId="0" fontId="0" fillId="0" borderId="9" xfId="0" pivotButton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0" fillId="3" borderId="6" xfId="0" applyFill="1" applyBorder="1" applyAlignment="1">
      <alignment horizontal="left"/>
    </xf>
    <xf numFmtId="0" fontId="0" fillId="3" borderId="7" xfId="0" applyFill="1" applyBorder="1"/>
    <xf numFmtId="0" fontId="0" fillId="3" borderId="8" xfId="0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0" fillId="7" borderId="6" xfId="0" applyFill="1" applyBorder="1"/>
    <xf numFmtId="0" fontId="0" fillId="7" borderId="8" xfId="0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0" fontId="0" fillId="7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7" fillId="0" borderId="0" xfId="0" applyFont="1"/>
    <xf numFmtId="0" fontId="8" fillId="9" borderId="0" xfId="0" applyFont="1" applyFill="1"/>
    <xf numFmtId="0" fontId="0" fillId="9" borderId="0" xfId="0" applyFill="1"/>
    <xf numFmtId="0" fontId="9" fillId="10" borderId="0" xfId="0" applyFont="1" applyFill="1"/>
    <xf numFmtId="0" fontId="1" fillId="2" borderId="4" xfId="0" pivotButton="1" applyFont="1" applyFill="1" applyBorder="1"/>
    <xf numFmtId="0" fontId="1" fillId="2" borderId="10" xfId="0" pivotButton="1" applyFont="1" applyFill="1" applyBorder="1"/>
    <xf numFmtId="0" fontId="1" fillId="2" borderId="9" xfId="0" pivotButton="1" applyFont="1" applyFill="1" applyBorder="1"/>
    <xf numFmtId="0" fontId="11" fillId="10" borderId="0" xfId="0" applyFont="1" applyFill="1"/>
    <xf numFmtId="0" fontId="12" fillId="10" borderId="0" xfId="0" applyFont="1" applyFill="1"/>
    <xf numFmtId="0" fontId="1" fillId="0" borderId="0" xfId="0" applyFont="1"/>
    <xf numFmtId="2" fontId="1" fillId="0" borderId="0" xfId="0" applyNumberFormat="1" applyFont="1"/>
    <xf numFmtId="0" fontId="6" fillId="8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63"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2" formatCode="0.00"/>
    </dxf>
    <dxf>
      <numFmt numFmtId="0" formatCode="General"/>
    </dxf>
    <dxf>
      <font>
        <color theme="1"/>
      </font>
    </dxf>
    <dxf>
      <fill>
        <patternFill patternType="solid">
          <bgColor rgb="FFFFC000"/>
        </patternFill>
      </fill>
    </dxf>
    <dxf>
      <font>
        <color theme="0"/>
      </font>
    </dxf>
    <dxf>
      <fill>
        <patternFill patternType="solid">
          <bgColor rgb="FFC0000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/>
      </border>
    </dxf>
    <dxf>
      <border>
        <vertical/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2" formatCode="0.00"/>
    </dxf>
    <dxf>
      <alignment wrapText="1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border>
        <vertical/>
      </border>
    </dxf>
    <dxf>
      <border>
        <vertical/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 No. 1.xlsx]heartrate_seconds_merged!PivotTable36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Chances</a:t>
            </a:r>
            <a:r>
              <a:rPr lang="en-US" baseline="0"/>
              <a:t> of </a:t>
            </a:r>
            <a:r>
              <a:rPr lang="en-IN" baseline="0"/>
              <a:t>Diseases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6932215412608234E-2"/>
              <c:y val="0.26443202979515829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118777"/>
                    <a:gd name="adj2" fmla="val -138813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21289355322338829"/>
                  <c:h val="0.1352184049619496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541230174378443E-2"/>
              <c:y val="-0.32402234636871508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97959"/>
                    <a:gd name="adj2" fmla="val 162452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25584813892266467"/>
                  <c:h val="0.17653044766052284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heartrate_seconds_merged!$I$18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D6-4EE9-81FC-28DB093945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D6-4EE9-81FC-28DB0939458D}"/>
              </c:ext>
            </c:extLst>
          </c:dPt>
          <c:dLbls>
            <c:dLbl>
              <c:idx val="0"/>
              <c:layout>
                <c:manualLayout>
                  <c:x val="-4.4541230174378443E-2"/>
                  <c:y val="-0.32402234636871508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97959"/>
                        <a:gd name="adj2" fmla="val 162452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584813892266467"/>
                      <c:h val="0.176530447660522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2D6-4EE9-81FC-28DB0939458D}"/>
                </c:ext>
              </c:extLst>
            </c:dLbl>
            <c:dLbl>
              <c:idx val="1"/>
              <c:layout>
                <c:manualLayout>
                  <c:x val="5.6932215412608234E-2"/>
                  <c:y val="0.2644320297951582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18777"/>
                        <a:gd name="adj2" fmla="val -138813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289355322338829"/>
                      <c:h val="0.135218404961949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2D6-4EE9-81FC-28DB0939458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heartrate_seconds_merged!$H$19:$H$20</c:f>
              <c:strCache>
                <c:ptCount val="2"/>
                <c:pt idx="0">
                  <c:v>Cardio Vascular Diseases</c:v>
                </c:pt>
                <c:pt idx="1">
                  <c:v>Healthy</c:v>
                </c:pt>
              </c:strCache>
            </c:strRef>
          </c:cat>
          <c:val>
            <c:numRef>
              <c:f>heartrate_seconds_merged!$I$19:$I$20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6-4EE9-81FC-28DB0939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 No. 1.xlsx]weightLogInfo_merged!PivotTable23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weightLogInfo_merged!$K$16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54-4B71-94AA-38D8E7DBCCB2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54-4B71-94AA-38D8E7DBCCB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54-4B71-94AA-38D8E7DBCCB2}"/>
              </c:ext>
            </c:extLst>
          </c:dPt>
          <c:cat>
            <c:strRef>
              <c:f>weightLogInfo_merged!$J$17:$J$19</c:f>
              <c:strCache>
                <c:ptCount val="3"/>
                <c:pt idx="0">
                  <c:v>Healthy</c:v>
                </c:pt>
                <c:pt idx="1">
                  <c:v>Obesity</c:v>
                </c:pt>
                <c:pt idx="2">
                  <c:v>Over Weight</c:v>
                </c:pt>
              </c:strCache>
            </c:strRef>
          </c:cat>
          <c:val>
            <c:numRef>
              <c:f>weightLogInfo_merged!$K$17:$K$19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4-4B71-94AA-38D8E7DB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536160"/>
        <c:axId val="695534720"/>
      </c:barChart>
      <c:catAx>
        <c:axId val="6955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4720"/>
        <c:crosses val="autoZero"/>
        <c:auto val="1"/>
        <c:lblAlgn val="ctr"/>
        <c:lblOffset val="100"/>
        <c:noMultiLvlLbl val="0"/>
      </c:catAx>
      <c:valAx>
        <c:axId val="6955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1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rgbClr val="00B050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38100</xdr:rowOff>
    </xdr:from>
    <xdr:to>
      <xdr:col>12</xdr:col>
      <xdr:colOff>374650</xdr:colOff>
      <xdr:row>20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85ECE-5A75-735E-C52F-75187E3D6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6350</xdr:rowOff>
    </xdr:from>
    <xdr:to>
      <xdr:col>12</xdr:col>
      <xdr:colOff>6350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B45468-5840-4384-96ED-72695F105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an Das" refreshedDate="45421.360224884258" createdVersion="8" refreshedVersion="8" minRefreshableVersion="3" recordCount="8" xr:uid="{4967E643-440D-48DD-BD5B-3B25F41F6623}">
  <cacheSource type="worksheet">
    <worksheetSource ref="D4:G12" sheet="weightLogInfo_merged"/>
  </cacheSource>
  <cacheFields count="4">
    <cacheField name="Id" numFmtId="0">
      <sharedItems count="8">
        <s v="2873212765"/>
        <s v="6962181067"/>
        <s v="8877689391"/>
        <s v="4558609924"/>
        <s v="4319703577"/>
        <s v="1503960366"/>
        <s v="5577150313"/>
        <s v="1927972279"/>
      </sharedItems>
    </cacheField>
    <cacheField name="Date" numFmtId="164">
      <sharedItems containsSemiMixedTypes="0" containsNonDate="0" containsDate="1" containsString="0" minDate="2016-04-13T01:08:52" maxDate="2016-05-12T23:59:59"/>
    </cacheField>
    <cacheField name="BMI" numFmtId="2">
      <sharedItems containsSemiMixedTypes="0" containsString="0" containsNumber="1" minValue="21.690000534057599" maxValue="47.540000915527301" count="8">
        <n v="21.690000534057599"/>
        <n v="24.170000076293899"/>
        <n v="25.139999389648398"/>
        <n v="27"/>
        <n v="27.379999160766602"/>
        <n v="22.649999618530298"/>
        <n v="28"/>
        <n v="47.540000915527301"/>
      </sharedItems>
    </cacheField>
    <cacheField name="Remark" numFmtId="0">
      <sharedItems count="3">
        <s v="Healthy"/>
        <s v="Over Weight"/>
        <s v="Obes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an Das" refreshedDate="45421.372490740738" createdVersion="8" refreshedVersion="8" minRefreshableVersion="3" recordCount="8" xr:uid="{25B10D0E-C427-4917-B83F-B6FCB4075864}">
  <cacheSource type="worksheet">
    <worksheetSource ref="D4:G12" sheet="weightLogInfo_merged"/>
  </cacheSource>
  <cacheFields count="4">
    <cacheField name="Id" numFmtId="0">
      <sharedItems/>
    </cacheField>
    <cacheField name="Date" numFmtId="164">
      <sharedItems containsSemiMixedTypes="0" containsNonDate="0" containsDate="1" containsString="0" minDate="2016-04-13T01:08:52" maxDate="2016-05-12T23:59:59"/>
    </cacheField>
    <cacheField name="BMI" numFmtId="2">
      <sharedItems containsSemiMixedTypes="0" containsString="0" containsNumber="1" minValue="21.690000534057599" maxValue="47.540000915527301"/>
    </cacheField>
    <cacheField name="Remark" numFmtId="0">
      <sharedItems count="3">
        <s v="Healthy"/>
        <s v="Over Weight"/>
        <s v="Obes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an Das" refreshedDate="45421.473310879628" createdVersion="8" refreshedVersion="8" minRefreshableVersion="3" recordCount="14" xr:uid="{F497339D-8EB5-4880-9F46-BD2989C00B69}">
  <cacheSource type="worksheet">
    <worksheetSource name="heartrate_seconds_merged"/>
  </cacheSource>
  <cacheFields count="4">
    <cacheField name="Id" numFmtId="0">
      <sharedItems containsSemiMixedTypes="0" containsString="0" containsNumber="1" containsInteger="1" minValue="2022484408" maxValue="8877689391" count="14">
        <n v="2022484408"/>
        <n v="2026352035"/>
        <n v="2347167796"/>
        <n v="4020332650"/>
        <n v="4388161847"/>
        <n v="4558609924"/>
        <n v="5553957443"/>
        <n v="5577150313"/>
        <n v="6117666160"/>
        <n v="6775888955"/>
        <n v="6962181067"/>
        <n v="7007744171"/>
        <n v="8792009665"/>
        <n v="8877689391"/>
      </sharedItems>
    </cacheField>
    <cacheField name="Maximum Heart Rate" numFmtId="0">
      <sharedItems containsSemiMixedTypes="0" containsString="0" containsNumber="1" containsInteger="1" minValue="125" maxValue="203"/>
    </cacheField>
    <cacheField name="Median Heart Rate" numFmtId="0">
      <sharedItems containsSemiMixedTypes="0" containsString="0" containsNumber="1" containsInteger="1" minValue="62" maxValue="95"/>
    </cacheField>
    <cacheField name="Column1" numFmtId="0">
      <sharedItems count="2">
        <s v="Cardio Vascular Diseases"/>
        <s v="Healt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d v="2016-05-12T23:59:59"/>
    <x v="0"/>
    <x v="0"/>
  </r>
  <r>
    <x v="1"/>
    <d v="2016-05-12T23:59:59"/>
    <x v="1"/>
    <x v="0"/>
  </r>
  <r>
    <x v="2"/>
    <d v="2016-05-12T06:42:53"/>
    <x v="2"/>
    <x v="1"/>
  </r>
  <r>
    <x v="3"/>
    <d v="2016-05-09T23:59:59"/>
    <x v="3"/>
    <x v="1"/>
  </r>
  <r>
    <x v="4"/>
    <d v="2016-05-04T23:59:59"/>
    <x v="4"/>
    <x v="1"/>
  </r>
  <r>
    <x v="5"/>
    <d v="2016-05-03T23:59:59"/>
    <x v="5"/>
    <x v="0"/>
  </r>
  <r>
    <x v="6"/>
    <d v="2016-04-17T09:17:55"/>
    <x v="6"/>
    <x v="1"/>
  </r>
  <r>
    <x v="7"/>
    <d v="2016-04-13T01:08:52"/>
    <x v="7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2873212765"/>
    <d v="2016-05-12T23:59:59"/>
    <n v="21.690000534057599"/>
    <x v="0"/>
  </r>
  <r>
    <s v="6962181067"/>
    <d v="2016-05-12T23:59:59"/>
    <n v="24.170000076293899"/>
    <x v="0"/>
  </r>
  <r>
    <s v="8877689391"/>
    <d v="2016-05-12T06:42:53"/>
    <n v="25.139999389648398"/>
    <x v="1"/>
  </r>
  <r>
    <s v="4558609924"/>
    <d v="2016-05-09T23:59:59"/>
    <n v="27"/>
    <x v="1"/>
  </r>
  <r>
    <s v="4319703577"/>
    <d v="2016-05-04T23:59:59"/>
    <n v="27.379999160766602"/>
    <x v="1"/>
  </r>
  <r>
    <s v="1503960366"/>
    <d v="2016-05-03T23:59:59"/>
    <n v="22.649999618530298"/>
    <x v="0"/>
  </r>
  <r>
    <s v="5577150313"/>
    <d v="2016-04-17T09:17:55"/>
    <n v="28"/>
    <x v="1"/>
  </r>
  <r>
    <s v="1927972279"/>
    <d v="2016-04-13T01:08:52"/>
    <n v="47.54000091552730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203"/>
    <n v="76"/>
    <x v="0"/>
  </r>
  <r>
    <x v="1"/>
    <n v="125"/>
    <n v="95"/>
    <x v="0"/>
  </r>
  <r>
    <x v="2"/>
    <n v="195"/>
    <n v="73"/>
    <x v="0"/>
  </r>
  <r>
    <x v="3"/>
    <n v="191"/>
    <n v="83"/>
    <x v="0"/>
  </r>
  <r>
    <x v="4"/>
    <n v="180"/>
    <n v="62"/>
    <x v="1"/>
  </r>
  <r>
    <x v="5"/>
    <n v="199"/>
    <n v="80"/>
    <x v="0"/>
  </r>
  <r>
    <x v="6"/>
    <n v="165"/>
    <n v="64"/>
    <x v="1"/>
  </r>
  <r>
    <x v="7"/>
    <n v="174"/>
    <n v="62"/>
    <x v="1"/>
  </r>
  <r>
    <x v="8"/>
    <n v="189"/>
    <n v="84"/>
    <x v="0"/>
  </r>
  <r>
    <x v="9"/>
    <n v="177"/>
    <n v="91"/>
    <x v="0"/>
  </r>
  <r>
    <x v="10"/>
    <n v="184"/>
    <n v="73"/>
    <x v="1"/>
  </r>
  <r>
    <x v="11"/>
    <n v="166"/>
    <n v="90"/>
    <x v="1"/>
  </r>
  <r>
    <x v="12"/>
    <n v="158"/>
    <n v="70"/>
    <x v="1"/>
  </r>
  <r>
    <x v="13"/>
    <n v="180"/>
    <n v="7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A01F9-18EE-40B8-98A5-7C826361344D}" name="PivotTable18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Id">
  <location ref="M12:M19" firstHeaderRow="1" firstDataRow="1" firstDataCol="1" rowPageCount="1" colPageCount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ame="High Chances of " axis="axisPage" showAll="0">
      <items count="3">
        <item x="0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8"/>
    </i>
    <i>
      <x v="9"/>
    </i>
  </rowItems>
  <colItems count="1">
    <i/>
  </colItems>
  <pageFields count="1">
    <pageField fld="3" item="0" hier="-1"/>
  </pageFields>
  <formats count="2">
    <format dxfId="42">
      <pivotArea dataOnly="0" fieldPosition="0">
        <references count="2">
          <reference field="0" count="1">
            <x v="1"/>
          </reference>
          <reference field="3" count="1" selected="0">
            <x v="0"/>
          </reference>
        </references>
      </pivotArea>
    </format>
    <format dxfId="41">
      <pivotArea dataOnly="0" labelOnly="1" fieldPosition="0">
        <references count="1">
          <reference field="0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E6B4E-D18E-4DB3-B697-495A20D05C7D}" name="PivotTable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Id">
  <location ref="P10:R16" firstHeaderRow="1" firstDataRow="2" firstDataCol="1"/>
  <pivotFields count="4">
    <pivotField axis="axisRow" showAll="0">
      <items count="9">
        <item x="5"/>
        <item x="7"/>
        <item x="0"/>
        <item x="4"/>
        <item x="3"/>
        <item x="6"/>
        <item x="1"/>
        <item x="2"/>
        <item t="default"/>
      </items>
    </pivotField>
    <pivotField numFmtId="164" showAll="0"/>
    <pivotField numFmtId="2" showAll="0">
      <items count="9">
        <item x="0"/>
        <item x="5"/>
        <item x="1"/>
        <item x="2"/>
        <item x="3"/>
        <item x="4"/>
        <item x="6"/>
        <item x="7"/>
        <item t="default"/>
      </items>
    </pivotField>
    <pivotField axis="axisCol" dataField="1" multipleItemSelectionAllowed="1" showAll="0">
      <items count="4">
        <item h="1" x="0"/>
        <item x="2"/>
        <item x="1"/>
        <item t="default"/>
      </items>
    </pivotField>
  </pivotFields>
  <rowFields count="1">
    <field x="0"/>
  </rowFields>
  <rowItems count="5">
    <i>
      <x v="1"/>
    </i>
    <i>
      <x v="3"/>
    </i>
    <i>
      <x v="4"/>
    </i>
    <i>
      <x v="5"/>
    </i>
    <i>
      <x v="7"/>
    </i>
  </rowItems>
  <colFields count="1">
    <field x="3"/>
  </colFields>
  <colItems count="2">
    <i>
      <x v="1"/>
    </i>
    <i>
      <x v="2"/>
    </i>
  </colItems>
  <dataFields count="1">
    <dataField name="Count of Remark" fld="3" subtotal="count" baseField="0" baseItem="0"/>
  </dataFields>
  <formats count="20">
    <format dxfId="62">
      <pivotArea type="all" dataOnly="0" outline="0" fieldPosition="0"/>
    </format>
    <format dxfId="61">
      <pivotArea type="origin" dataOnly="0" labelOnly="1" outline="0" fieldPosition="0"/>
    </format>
    <format dxfId="60">
      <pivotArea field="3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0" type="button" dataOnly="0" labelOnly="1" outline="0" axis="axisRow" fieldPosition="0"/>
    </format>
    <format dxfId="57">
      <pivotArea dataOnly="0" labelOnly="1" fieldPosition="0">
        <references count="1">
          <reference field="3" count="0"/>
        </references>
      </pivotArea>
    </format>
    <format dxfId="56">
      <pivotArea type="origin" dataOnly="0" labelOnly="1" outline="0" fieldPosition="0"/>
    </format>
    <format dxfId="55">
      <pivotArea field="3" type="button" dataOnly="0" labelOnly="1" outline="0" axis="axisCol" fieldPosition="0"/>
    </format>
    <format dxfId="54">
      <pivotArea type="topRight" dataOnly="0" labelOnly="1" outline="0" fieldPosition="0"/>
    </format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3" count="0"/>
        </references>
      </pivotArea>
    </format>
    <format dxfId="51">
      <pivotArea type="origin" dataOnly="0" labelOnly="1" outline="0" fieldPosition="0"/>
    </format>
    <format dxfId="50">
      <pivotArea field="3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0" type="button" dataOnly="0" labelOnly="1" outline="0" axis="axisRow" fieldPosition="0"/>
    </format>
    <format dxfId="47">
      <pivotArea dataOnly="0" labelOnly="1" fieldPosition="0">
        <references count="1">
          <reference field="3" count="0"/>
        </references>
      </pivotArea>
    </format>
    <format dxfId="46">
      <pivotArea outline="0" collapsedLevelsAreSubtotals="1" fieldPosition="0"/>
    </format>
    <format dxfId="45">
      <pivotArea dataOnly="0" labelOnly="1" fieldPosition="0">
        <references count="1">
          <reference field="0" count="5">
            <x v="1"/>
            <x v="3"/>
            <x v="4"/>
            <x v="5"/>
            <x v="7"/>
          </reference>
        </references>
      </pivotArea>
    </format>
    <format dxfId="44">
      <pivotArea outline="0" collapsedLevelsAreSubtotals="1" fieldPosition="0"/>
    </format>
    <format dxfId="43">
      <pivotArea dataOnly="0" labelOnly="1" fieldPosition="0">
        <references count="1">
          <reference field="0" count="5">
            <x v="1"/>
            <x v="3"/>
            <x v="4"/>
            <x v="5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41392-E37F-4F9D-84A2-46A18BBEBF58}" name="PivotTable3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H18:I20" firstHeaderRow="1" firstDataRow="1" firstDataCol="1"/>
  <pivotFields count="4"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unt of Id" fld="0" subtotal="count" baseField="3" baseItem="0"/>
  </dataFields>
  <formats count="1">
    <format dxfId="38">
      <pivotArea dataOnly="0" labelOnly="1" fieldPosition="0">
        <references count="1">
          <reference field="3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02660-5307-4826-9ECD-0572F9DCE2B6}" name="PivotTable24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ID">
  <location ref="G6:G13" firstHeaderRow="1" firstDataRow="1" firstDataCol="1" rowPageCount="1" colPageCount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ame="High Chances of " axis="axisPage" showAll="0">
      <items count="3">
        <item x="0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8"/>
    </i>
    <i>
      <x v="9"/>
    </i>
  </rowItems>
  <colItems count="1">
    <i/>
  </colItems>
  <pageFields count="1">
    <pageField fld="3" item="0" hier="-1"/>
  </pageFields>
  <formats count="2">
    <format dxfId="40">
      <pivotArea dataOnly="0" fieldPosition="0">
        <references count="2">
          <reference field="0" count="1">
            <x v="1"/>
          </reference>
          <reference field="3" count="1" selected="0">
            <x v="0"/>
          </reference>
        </references>
      </pivotArea>
    </format>
    <format dxfId="39">
      <pivotArea dataOnly="0" labelOnly="1" fieldPosition="0">
        <references count="1">
          <reference field="0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CE4CC-0943-4D99-8FB4-E3426EFDEDC8}" name="PivotTable2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J16:K19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Remark" fld="3" subtotal="count" baseField="0" baseItem="0"/>
  </dataFields>
  <formats count="11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3" type="button" dataOnly="0" labelOnly="1" outline="0" axis="axisRow" fieldPosition="0"/>
    </format>
    <format dxfId="11">
      <pivotArea dataOnly="0" labelOnly="1" outline="0" fieldPosition="0">
        <references count="1">
          <reference field="3" count="0"/>
        </references>
      </pivotArea>
    </format>
    <format dxfId="10">
      <pivotArea dataOnly="0" labelOnly="1" outline="0" axis="axisValues" fieldPosition="0"/>
    </format>
    <format dxfId="9">
      <pivotArea dataOnly="0" outline="0" fieldPosition="0">
        <references count="1">
          <reference field="3" count="1">
            <x v="0"/>
          </reference>
        </references>
      </pivotArea>
    </format>
    <format dxfId="8">
      <pivotArea dataOnly="0" outline="0" fieldPosition="0">
        <references count="1">
          <reference field="3" count="1">
            <x v="0"/>
          </reference>
        </references>
      </pivotArea>
    </format>
    <format dxfId="7">
      <pivotArea dataOnly="0" outline="0" fieldPosition="0">
        <references count="1">
          <reference field="3" count="1">
            <x v="1"/>
          </reference>
        </references>
      </pivotArea>
    </format>
    <format dxfId="6">
      <pivotArea dataOnly="0" outline="0" fieldPosition="0">
        <references count="1">
          <reference field="3" count="1">
            <x v="1"/>
          </reference>
        </references>
      </pivotArea>
    </format>
    <format dxfId="5">
      <pivotArea dataOnly="0" outline="0" fieldPosition="0">
        <references count="1">
          <reference field="3" count="1">
            <x v="2"/>
          </reference>
        </references>
      </pivotArea>
    </format>
    <format dxfId="4">
      <pivotArea dataOnly="0" outline="0" fieldPosition="0">
        <references count="1">
          <reference field="3" count="1">
            <x v="2"/>
          </reference>
        </references>
      </pivotArea>
    </format>
  </format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F52D6-D336-448E-ADDF-4F57A9254AC9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8:G14" firstHeaderRow="1" firstDataRow="2" firstDataCol="1"/>
  <pivotFields count="4">
    <pivotField axis="axisRow" showAll="0">
      <items count="9">
        <item x="5"/>
        <item x="7"/>
        <item x="0"/>
        <item x="4"/>
        <item x="3"/>
        <item x="6"/>
        <item x="1"/>
        <item x="2"/>
        <item t="default"/>
      </items>
    </pivotField>
    <pivotField numFmtId="164" showAll="0"/>
    <pivotField numFmtId="2" showAll="0">
      <items count="9">
        <item x="0"/>
        <item x="5"/>
        <item x="1"/>
        <item x="2"/>
        <item x="3"/>
        <item x="4"/>
        <item x="6"/>
        <item x="7"/>
        <item t="default"/>
      </items>
    </pivotField>
    <pivotField axis="axisCol" dataField="1" multipleItemSelectionAllowed="1" showAll="0">
      <items count="4">
        <item h="1" x="0"/>
        <item x="2"/>
        <item x="1"/>
        <item t="default"/>
      </items>
    </pivotField>
  </pivotFields>
  <rowFields count="1">
    <field x="0"/>
  </rowFields>
  <rowItems count="5">
    <i>
      <x v="1"/>
    </i>
    <i>
      <x v="3"/>
    </i>
    <i>
      <x v="4"/>
    </i>
    <i>
      <x v="5"/>
    </i>
    <i>
      <x v="7"/>
    </i>
  </rowItems>
  <colFields count="1">
    <field x="3"/>
  </colFields>
  <colItems count="2">
    <i>
      <x v="1"/>
    </i>
    <i>
      <x v="2"/>
    </i>
  </colItems>
  <dataFields count="1">
    <dataField name="Count of Remark" fld="3" subtotal="count" baseField="0" baseItem="0"/>
  </dataFields>
  <formats count="20">
    <format dxfId="34">
      <pivotArea type="all" dataOnly="0" outline="0" fieldPosition="0"/>
    </format>
    <format dxfId="33">
      <pivotArea type="origin" dataOnly="0" labelOnly="1" outline="0" fieldPosition="0"/>
    </format>
    <format dxfId="32">
      <pivotArea field="3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3" count="0"/>
        </references>
      </pivotArea>
    </format>
    <format dxfId="28">
      <pivotArea type="origin" dataOnly="0" labelOnly="1" outline="0" fieldPosition="0"/>
    </format>
    <format dxfId="27">
      <pivotArea field="3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3" count="0"/>
        </references>
      </pivotArea>
    </format>
    <format dxfId="23">
      <pivotArea type="origin" dataOnly="0" labelOnly="1" outline="0" fieldPosition="0"/>
    </format>
    <format dxfId="22">
      <pivotArea field="3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outline="0" collapsedLevelsAreSubtotals="1" fieldPosition="0"/>
    </format>
    <format dxfId="17">
      <pivotArea dataOnly="0" labelOnly="1" fieldPosition="0">
        <references count="1">
          <reference field="0" count="5">
            <x v="1"/>
            <x v="3"/>
            <x v="4"/>
            <x v="5"/>
            <x v="7"/>
          </reference>
        </references>
      </pivotArea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0" count="5">
            <x v="1"/>
            <x v="3"/>
            <x v="4"/>
            <x v="5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01AA01-998F-4A40-9A1F-72F49B330A7F}" autoFormatId="16" applyNumberFormats="0" applyBorderFormats="0" applyFontFormats="0" applyPatternFormats="0" applyAlignmentFormats="0" applyWidthHeightFormats="0">
  <queryTableRefresh nextId="10" unboundColumnsRight="2">
    <queryTableFields count="5">
      <queryTableField id="1" name="Id" tableColumnId="1"/>
      <queryTableField id="4" name="Maximum Heart Rate" tableColumnId="4"/>
      <queryTableField id="9" name="Average Heart Rate" tableColumnId="2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5D7C6F1-AC7A-4F26-BA4B-52ADBE75E24C}" autoFormatId="16" applyNumberFormats="0" applyBorderFormats="0" applyFontFormats="0" applyPatternFormats="0" applyAlignmentFormats="0" applyWidthHeightFormats="0">
  <queryTableRefresh nextId="11" unboundColumnsRight="1">
    <queryTableFields count="3">
      <queryTableField id="1" name="Id" tableColumnId="1"/>
      <queryTableField id="9" name="Average BMI" tableColumnId="2"/>
      <queryTableField id="10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C9C1A9-A922-4069-B6BD-3F7F1DB994FD}" name="heartrate_seconds_merged" displayName="heartrate_seconds_merged" ref="A1:E15" tableType="queryTable" totalsRowShown="0">
  <autoFilter ref="A1:E15" xr:uid="{66C9C1A9-A922-4069-B6BD-3F7F1DB994FD}"/>
  <tableColumns count="5">
    <tableColumn id="1" xr3:uid="{CB5DE126-3B43-4E34-96D5-75A9D866BF5E}" uniqueName="1" name="Id" queryTableFieldId="1"/>
    <tableColumn id="4" xr3:uid="{DC1655F3-33A4-46EF-A2CA-B7E03C2B392C}" uniqueName="4" name="Maximum Heart Rate" queryTableFieldId="4"/>
    <tableColumn id="2" xr3:uid="{D8AD8C0E-3D45-43D3-8550-E14BF6D78C1C}" uniqueName="2" name="Average Heart Rate" queryTableFieldId="9" dataDxfId="37"/>
    <tableColumn id="7" xr3:uid="{E2890D4E-DA6B-4EC3-8BEE-DFC5A1A9E5E2}" uniqueName="7" name="High Chances of " queryTableFieldId="7" dataDxfId="36">
      <calculatedColumnFormula>IF(OR(heartrate_seconds_merged[[#This Row],[Maximum Heart Rate]]&gt;=185,heartrate_seconds_merged[[#This Row],[Average Heart Rate]]&gt;90),"Cardio Vascular Diseases","Healthy")</calculatedColumnFormula>
    </tableColumn>
    <tableColumn id="8" xr3:uid="{2CD4C3C6-F100-4038-B2BB-3F936DBE2F2F}" uniqueName="8" name="Resting Heart Rate" queryTableFieldId="8" dataDxfId="35">
      <calculatedColumnFormula>IF(#REF!&gt;90,"High","Normal")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827A12-F5C4-42E9-8B4F-B9453AE93797}" name="weightLogInfo_merged" displayName="weightLogInfo_merged" ref="A1:C9" tableType="queryTable" totalsRowShown="0">
  <autoFilter ref="A1:C9" xr:uid="{D4827A12-F5C4-42E9-8B4F-B9453AE93797}"/>
  <tableColumns count="3">
    <tableColumn id="1" xr3:uid="{7765F918-D71A-4295-AA68-BCA599602979}" uniqueName="1" name="Id" queryTableFieldId="1" dataDxfId="3"/>
    <tableColumn id="2" xr3:uid="{7CF3C057-0604-4FC1-8947-552F42EAC770}" uniqueName="2" name="Average BMI" queryTableFieldId="9" dataDxfId="2"/>
    <tableColumn id="3" xr3:uid="{50E5691A-83E5-4F88-960C-1E35207624E7}" uniqueName="3" name="Remark" queryTableFieldId="10" dataDxfId="1">
      <calculatedColumnFormula>IF(weightLogInfo_merged[[#This Row],[Average BMI]]&lt;18.5,"Under Weight",IF(weightLogInfo_merged[[#This Row],[Average BMI]]&lt;25,"Healthy",IF(weightLogInfo_merged[[#This Row],[Average BMI]]&lt;30,"Over Weight","Obesity")))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C755E-A674-48AD-BF0C-7343DAE84E6F}">
  <dimension ref="B3:R21"/>
  <sheetViews>
    <sheetView showGridLines="0" tabSelected="1" topLeftCell="A7" workbookViewId="0">
      <selection activeCell="E27" sqref="E27"/>
    </sheetView>
  </sheetViews>
  <sheetFormatPr defaultRowHeight="14.5" x14ac:dyDescent="0.35"/>
  <cols>
    <col min="1" max="1" width="5.36328125" customWidth="1"/>
    <col min="2" max="2" width="2.36328125" customWidth="1"/>
    <col min="3" max="3" width="17.54296875" customWidth="1"/>
    <col min="7" max="7" width="12.7265625" customWidth="1"/>
    <col min="10" max="10" width="8.453125" customWidth="1"/>
    <col min="13" max="13" width="14.6328125" bestFit="1" customWidth="1"/>
    <col min="14" max="14" width="23.6328125" customWidth="1"/>
    <col min="16" max="16" width="15.08984375" bestFit="1" customWidth="1"/>
    <col min="17" max="17" width="15.26953125" bestFit="1" customWidth="1"/>
    <col min="18" max="18" width="11.26953125" bestFit="1" customWidth="1"/>
  </cols>
  <sheetData>
    <row r="3" spans="2:18" ht="18.5" x14ac:dyDescent="0.45">
      <c r="H3" s="28" t="s">
        <v>36</v>
      </c>
    </row>
    <row r="6" spans="2:18" ht="15" thickBot="1" x14ac:dyDescent="0.4"/>
    <row r="7" spans="2:18" ht="16" thickBot="1" x14ac:dyDescent="0.4">
      <c r="B7" s="29" t="s">
        <v>51</v>
      </c>
      <c r="C7" s="30"/>
      <c r="D7" s="30"/>
      <c r="E7" s="30"/>
      <c r="F7" s="30"/>
      <c r="G7" s="30"/>
      <c r="H7" s="30"/>
      <c r="I7" s="30"/>
      <c r="J7" s="30"/>
      <c r="K7" s="30"/>
      <c r="M7" s="42" t="s">
        <v>41</v>
      </c>
      <c r="N7" s="43"/>
      <c r="O7" s="43"/>
      <c r="P7" s="43"/>
      <c r="Q7" s="43"/>
      <c r="R7" s="44"/>
    </row>
    <row r="8" spans="2:18" ht="15.5" x14ac:dyDescent="0.35">
      <c r="B8" s="31" t="s">
        <v>25</v>
      </c>
      <c r="C8" s="31" t="s">
        <v>30</v>
      </c>
      <c r="D8" s="35"/>
      <c r="E8" s="35"/>
      <c r="F8" s="35"/>
      <c r="G8" s="35"/>
      <c r="H8" s="35"/>
      <c r="I8" s="35"/>
      <c r="J8" s="35"/>
      <c r="K8" s="35"/>
    </row>
    <row r="9" spans="2:18" ht="16" thickBot="1" x14ac:dyDescent="0.4">
      <c r="B9" s="31" t="s">
        <v>26</v>
      </c>
      <c r="C9" s="31" t="s">
        <v>49</v>
      </c>
      <c r="D9" s="35"/>
      <c r="E9" s="35"/>
      <c r="F9" s="35"/>
      <c r="G9" s="35"/>
      <c r="H9" s="35"/>
      <c r="I9" s="35"/>
      <c r="J9" s="35"/>
      <c r="K9" s="35"/>
      <c r="M9" s="40" t="s">
        <v>42</v>
      </c>
      <c r="N9" s="40"/>
      <c r="P9" s="41" t="s">
        <v>43</v>
      </c>
      <c r="Q9" s="41"/>
      <c r="R9" s="41"/>
    </row>
    <row r="10" spans="2:18" ht="15.5" x14ac:dyDescent="0.35">
      <c r="B10" s="31"/>
      <c r="C10" s="31" t="s">
        <v>50</v>
      </c>
      <c r="D10" s="35"/>
      <c r="E10" s="35"/>
      <c r="F10" s="35"/>
      <c r="G10" s="35"/>
      <c r="H10" s="35"/>
      <c r="I10" s="35"/>
      <c r="J10" s="35"/>
      <c r="K10" s="35"/>
      <c r="M10" s="2" t="s">
        <v>19</v>
      </c>
      <c r="N10" t="s">
        <v>18</v>
      </c>
      <c r="P10" s="34" t="s">
        <v>13</v>
      </c>
      <c r="Q10" s="33" t="s">
        <v>11</v>
      </c>
      <c r="R10" s="8"/>
    </row>
    <row r="11" spans="2:18" ht="15.5" x14ac:dyDescent="0.35">
      <c r="B11" s="31" t="s">
        <v>27</v>
      </c>
      <c r="C11" s="31" t="s">
        <v>54</v>
      </c>
      <c r="D11" s="35"/>
      <c r="E11" s="35"/>
      <c r="F11" s="35"/>
      <c r="G11" s="35"/>
      <c r="H11" s="35"/>
      <c r="I11" s="35"/>
      <c r="J11" s="35"/>
      <c r="K11" s="35"/>
      <c r="P11" s="32" t="s">
        <v>0</v>
      </c>
      <c r="Q11" s="10" t="s">
        <v>15</v>
      </c>
      <c r="R11" s="11" t="s">
        <v>16</v>
      </c>
    </row>
    <row r="12" spans="2:18" ht="15.5" customHeight="1" thickBot="1" x14ac:dyDescent="0.4">
      <c r="B12" s="31" t="s">
        <v>28</v>
      </c>
      <c r="C12" s="31" t="s">
        <v>45</v>
      </c>
      <c r="D12" s="35"/>
      <c r="E12" s="35"/>
      <c r="F12" s="35"/>
      <c r="G12" s="35"/>
      <c r="H12" s="35"/>
      <c r="I12" s="35"/>
      <c r="J12" s="35"/>
      <c r="K12" s="35"/>
      <c r="M12" s="2" t="s">
        <v>0</v>
      </c>
      <c r="N12" s="39" t="s">
        <v>22</v>
      </c>
      <c r="P12" s="12" t="s">
        <v>3</v>
      </c>
      <c r="Q12" s="13">
        <v>1</v>
      </c>
      <c r="R12" s="14"/>
    </row>
    <row r="13" spans="2:18" ht="16" thickBot="1" x14ac:dyDescent="0.4">
      <c r="B13" s="31"/>
      <c r="C13" s="31" t="s">
        <v>31</v>
      </c>
      <c r="D13" s="35"/>
      <c r="E13" s="35"/>
      <c r="F13" s="35"/>
      <c r="G13" s="35"/>
      <c r="H13" s="35"/>
      <c r="I13" s="35"/>
      <c r="J13" s="35"/>
      <c r="K13" s="35"/>
      <c r="M13" s="3">
        <v>2022484408</v>
      </c>
      <c r="N13" s="39"/>
      <c r="P13" s="21" t="s">
        <v>5</v>
      </c>
      <c r="Q13" s="22"/>
      <c r="R13" s="23">
        <v>1</v>
      </c>
    </row>
    <row r="14" spans="2:18" ht="16" thickBot="1" x14ac:dyDescent="0.4">
      <c r="B14" s="31"/>
      <c r="C14" s="31" t="s">
        <v>32</v>
      </c>
      <c r="D14" s="35"/>
      <c r="E14" s="35"/>
      <c r="F14" s="35"/>
      <c r="G14" s="35"/>
      <c r="H14" s="35"/>
      <c r="I14" s="35"/>
      <c r="J14" s="35"/>
      <c r="K14" s="35"/>
      <c r="M14" s="25">
        <v>2026352035</v>
      </c>
      <c r="N14" s="39"/>
      <c r="P14" s="21" t="s">
        <v>6</v>
      </c>
      <c r="Q14" s="22"/>
      <c r="R14" s="23">
        <v>1</v>
      </c>
    </row>
    <row r="15" spans="2:18" ht="16" thickBot="1" x14ac:dyDescent="0.4">
      <c r="B15" s="31" t="s">
        <v>29</v>
      </c>
      <c r="C15" s="31" t="s">
        <v>33</v>
      </c>
      <c r="D15" s="35"/>
      <c r="E15" s="35"/>
      <c r="F15" s="35"/>
      <c r="G15" s="35"/>
      <c r="H15" s="35"/>
      <c r="I15" s="35"/>
      <c r="J15" s="35"/>
      <c r="K15" s="35"/>
      <c r="M15" s="3">
        <v>2347167796</v>
      </c>
      <c r="N15" s="39"/>
      <c r="P15" s="21" t="s">
        <v>7</v>
      </c>
      <c r="Q15" s="22"/>
      <c r="R15" s="23">
        <v>1</v>
      </c>
    </row>
    <row r="16" spans="2:18" ht="16" thickBot="1" x14ac:dyDescent="0.4">
      <c r="B16" s="31"/>
      <c r="C16" s="31" t="s">
        <v>34</v>
      </c>
      <c r="D16" s="35"/>
      <c r="E16" s="35"/>
      <c r="F16" s="35"/>
      <c r="G16" s="35"/>
      <c r="H16" s="35"/>
      <c r="I16" s="35"/>
      <c r="J16" s="35"/>
      <c r="K16" s="35"/>
      <c r="M16" s="3">
        <v>4020332650</v>
      </c>
      <c r="N16" s="39"/>
      <c r="P16" s="21" t="s">
        <v>9</v>
      </c>
      <c r="Q16" s="22"/>
      <c r="R16" s="23">
        <v>1</v>
      </c>
    </row>
    <row r="17" spans="2:14" ht="15.5" x14ac:dyDescent="0.35">
      <c r="B17" s="36"/>
      <c r="C17" s="31" t="s">
        <v>35</v>
      </c>
      <c r="D17" s="36"/>
      <c r="E17" s="36"/>
      <c r="F17" s="36"/>
      <c r="G17" s="36"/>
      <c r="H17" s="36"/>
      <c r="I17" s="36"/>
      <c r="J17" s="36"/>
      <c r="K17" s="36"/>
      <c r="M17" s="3">
        <v>4558609924</v>
      </c>
      <c r="N17" s="39"/>
    </row>
    <row r="18" spans="2:14" ht="15.5" x14ac:dyDescent="0.35">
      <c r="B18" s="36" t="s">
        <v>37</v>
      </c>
      <c r="C18" s="31" t="s">
        <v>52</v>
      </c>
      <c r="D18" s="36"/>
      <c r="E18" s="36"/>
      <c r="F18" s="36"/>
      <c r="G18" s="36"/>
      <c r="H18" s="36"/>
      <c r="I18" s="36"/>
      <c r="J18" s="36"/>
      <c r="K18" s="36"/>
      <c r="M18" s="3">
        <v>6117666160</v>
      </c>
      <c r="N18" s="39"/>
    </row>
    <row r="19" spans="2:14" ht="15.5" x14ac:dyDescent="0.35">
      <c r="B19" s="36" t="s">
        <v>38</v>
      </c>
      <c r="C19" s="31" t="s">
        <v>44</v>
      </c>
      <c r="D19" s="36"/>
      <c r="E19" s="36"/>
      <c r="F19" s="36"/>
      <c r="G19" s="36"/>
      <c r="H19" s="36"/>
      <c r="I19" s="36"/>
      <c r="J19" s="36"/>
      <c r="K19" s="36"/>
      <c r="M19" s="25">
        <v>6775888955</v>
      </c>
      <c r="N19" s="39"/>
    </row>
    <row r="20" spans="2:14" ht="15.5" x14ac:dyDescent="0.35">
      <c r="B20" s="36"/>
      <c r="C20" s="31" t="s">
        <v>39</v>
      </c>
      <c r="D20" s="36"/>
      <c r="E20" s="36"/>
      <c r="F20" s="36"/>
      <c r="G20" s="36"/>
      <c r="H20" s="36"/>
      <c r="I20" s="36"/>
      <c r="J20" s="36"/>
      <c r="K20" s="36"/>
    </row>
    <row r="21" spans="2:14" ht="15.5" x14ac:dyDescent="0.35">
      <c r="B21" s="36"/>
      <c r="C21" s="31" t="s">
        <v>40</v>
      </c>
      <c r="D21" s="36"/>
      <c r="E21" s="36"/>
      <c r="F21" s="36"/>
      <c r="G21" s="36"/>
      <c r="H21" s="36"/>
      <c r="I21" s="36"/>
      <c r="J21" s="36"/>
      <c r="K21" s="36"/>
    </row>
  </sheetData>
  <mergeCells count="4">
    <mergeCell ref="N12:N19"/>
    <mergeCell ref="M9:N9"/>
    <mergeCell ref="P9:R9"/>
    <mergeCell ref="M7:R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6CD6-38E5-4EEF-B47C-B7858A739E15}">
  <dimension ref="A1:I21"/>
  <sheetViews>
    <sheetView showGridLines="0" workbookViewId="0">
      <selection activeCell="E10" sqref="E10"/>
    </sheetView>
  </sheetViews>
  <sheetFormatPr defaultRowHeight="14.5" x14ac:dyDescent="0.35"/>
  <cols>
    <col min="1" max="1" width="10.81640625" bestFit="1" customWidth="1"/>
    <col min="2" max="2" width="21.1796875" bestFit="1" customWidth="1"/>
    <col min="3" max="3" width="19.453125" style="1" bestFit="1" customWidth="1"/>
    <col min="4" max="4" width="24" customWidth="1"/>
    <col min="5" max="5" width="18.7265625" bestFit="1" customWidth="1"/>
    <col min="6" max="6" width="6.08984375" customWidth="1"/>
    <col min="7" max="7" width="14.54296875" customWidth="1"/>
    <col min="8" max="8" width="21.6328125" bestFit="1" customWidth="1"/>
    <col min="9" max="9" width="10.1796875" bestFit="1" customWidth="1"/>
    <col min="10" max="10" width="7.26953125" bestFit="1" customWidth="1"/>
    <col min="11" max="11" width="10.7265625" bestFit="1" customWidth="1"/>
  </cols>
  <sheetData>
    <row r="1" spans="1:9" x14ac:dyDescent="0.35">
      <c r="A1" t="s">
        <v>0</v>
      </c>
      <c r="B1" t="s">
        <v>1</v>
      </c>
      <c r="C1" s="1" t="s">
        <v>47</v>
      </c>
      <c r="D1" s="24" t="s">
        <v>19</v>
      </c>
      <c r="E1" t="s">
        <v>21</v>
      </c>
      <c r="G1" s="45" t="s">
        <v>23</v>
      </c>
      <c r="H1" s="45"/>
      <c r="I1" s="45"/>
    </row>
    <row r="2" spans="1:9" x14ac:dyDescent="0.35">
      <c r="A2">
        <v>2022484408</v>
      </c>
      <c r="B2">
        <v>203</v>
      </c>
      <c r="C2" s="1">
        <v>80.23685952343871</v>
      </c>
      <c r="D2" t="str">
        <f>IF(OR(heartrate_seconds_merged[[#This Row],[Maximum Heart Rate]]&gt;=185,heartrate_seconds_merged[[#This Row],[Average Heart Rate]]&gt;90),"Cardio Vascular Diseases","Healthy")</f>
        <v>Cardio Vascular Diseases</v>
      </c>
      <c r="E2" t="str">
        <f>IF(heartrate_seconds_merged[[#This Row],[Average Heart Rate]]&gt;90,"High","Normal")</f>
        <v>Normal</v>
      </c>
      <c r="G2" s="45"/>
      <c r="H2" s="45"/>
      <c r="I2" s="45"/>
    </row>
    <row r="3" spans="1:9" x14ac:dyDescent="0.35">
      <c r="A3">
        <v>2026352035</v>
      </c>
      <c r="B3">
        <v>125</v>
      </c>
      <c r="C3" s="1">
        <v>93.776305220883529</v>
      </c>
      <c r="D3" t="str">
        <f>IF(OR(heartrate_seconds_merged[[#This Row],[Maximum Heart Rate]]&gt;=185,heartrate_seconds_merged[[#This Row],[Average Heart Rate]]&gt;90),"Cardio Vascular Diseases","Healthy")</f>
        <v>Cardio Vascular Diseases</v>
      </c>
      <c r="E3" t="str">
        <f>IF(heartrate_seconds_merged[[#This Row],[Average Heart Rate]]&gt;90,"High","Normal")</f>
        <v>High</v>
      </c>
    </row>
    <row r="4" spans="1:9" x14ac:dyDescent="0.35">
      <c r="A4">
        <v>2347167796</v>
      </c>
      <c r="B4">
        <v>195</v>
      </c>
      <c r="C4" s="1">
        <v>76.722791666393761</v>
      </c>
      <c r="D4" t="str">
        <f>IF(OR(heartrate_seconds_merged[[#This Row],[Maximum Heart Rate]]&gt;=185,heartrate_seconds_merged[[#This Row],[Average Heart Rate]]&gt;90),"Cardio Vascular Diseases","Healthy")</f>
        <v>Cardio Vascular Diseases</v>
      </c>
      <c r="E4" t="str">
        <f>IF(heartrate_seconds_merged[[#This Row],[Average Heart Rate]]&gt;90,"High","Normal")</f>
        <v>Normal</v>
      </c>
      <c r="G4" s="2" t="s">
        <v>19</v>
      </c>
      <c r="H4" t="s">
        <v>18</v>
      </c>
    </row>
    <row r="5" spans="1:9" x14ac:dyDescent="0.35">
      <c r="A5">
        <v>4020332650</v>
      </c>
      <c r="B5">
        <v>191</v>
      </c>
      <c r="C5" s="1">
        <v>82.300576961476352</v>
      </c>
      <c r="D5" t="str">
        <f>IF(OR(heartrate_seconds_merged[[#This Row],[Maximum Heart Rate]]&gt;=185,heartrate_seconds_merged[[#This Row],[Average Heart Rate]]&gt;90),"Cardio Vascular Diseases","Healthy")</f>
        <v>Cardio Vascular Diseases</v>
      </c>
      <c r="E5" t="str">
        <f>IF(heartrate_seconds_merged[[#This Row],[Average Heart Rate]]&gt;90,"High","Normal")</f>
        <v>Normal</v>
      </c>
    </row>
    <row r="6" spans="1:9" x14ac:dyDescent="0.35">
      <c r="A6">
        <v>4388161847</v>
      </c>
      <c r="B6">
        <v>180</v>
      </c>
      <c r="C6" s="1">
        <v>66.132998062046539</v>
      </c>
      <c r="D6" t="str">
        <f>IF(OR(heartrate_seconds_merged[[#This Row],[Maximum Heart Rate]]&gt;=185,heartrate_seconds_merged[[#This Row],[Average Heart Rate]]&gt;90),"Cardio Vascular Diseases","Healthy")</f>
        <v>Healthy</v>
      </c>
      <c r="E6" t="str">
        <f>IF(heartrate_seconds_merged[[#This Row],[Average Heart Rate]]&gt;90,"High","Normal")</f>
        <v>Normal</v>
      </c>
      <c r="G6" s="2" t="s">
        <v>53</v>
      </c>
      <c r="H6" s="39" t="s">
        <v>22</v>
      </c>
    </row>
    <row r="7" spans="1:9" x14ac:dyDescent="0.35">
      <c r="A7">
        <v>4558609924</v>
      </c>
      <c r="B7">
        <v>199</v>
      </c>
      <c r="C7" s="1">
        <v>81.673946754922781</v>
      </c>
      <c r="D7" t="str">
        <f>IF(OR(heartrate_seconds_merged[[#This Row],[Maximum Heart Rate]]&gt;=185,heartrate_seconds_merged[[#This Row],[Average Heart Rate]]&gt;90),"Cardio Vascular Diseases","Healthy")</f>
        <v>Cardio Vascular Diseases</v>
      </c>
      <c r="E7" t="str">
        <f>IF(heartrate_seconds_merged[[#This Row],[Average Heart Rate]]&gt;90,"High","Normal")</f>
        <v>Normal</v>
      </c>
      <c r="G7" s="3">
        <v>2022484408</v>
      </c>
      <c r="H7" s="39"/>
    </row>
    <row r="8" spans="1:9" x14ac:dyDescent="0.35">
      <c r="A8">
        <v>5553957443</v>
      </c>
      <c r="B8">
        <v>165</v>
      </c>
      <c r="C8" s="1">
        <v>68.633093496986376</v>
      </c>
      <c r="D8" t="str">
        <f>IF(OR(heartrate_seconds_merged[[#This Row],[Maximum Heart Rate]]&gt;=185,heartrate_seconds_merged[[#This Row],[Average Heart Rate]]&gt;90),"Cardio Vascular Diseases","Healthy")</f>
        <v>Healthy</v>
      </c>
      <c r="E8" t="str">
        <f>IF(heartrate_seconds_merged[[#This Row],[Average Heart Rate]]&gt;90,"High","Normal")</f>
        <v>Normal</v>
      </c>
      <c r="G8" s="25">
        <v>2026352035</v>
      </c>
      <c r="H8" s="39"/>
    </row>
    <row r="9" spans="1:9" x14ac:dyDescent="0.35">
      <c r="A9">
        <v>5577150313</v>
      </c>
      <c r="B9">
        <v>174</v>
      </c>
      <c r="C9" s="1">
        <v>69.564515609913101</v>
      </c>
      <c r="D9" t="str">
        <f>IF(OR(heartrate_seconds_merged[[#This Row],[Maximum Heart Rate]]&gt;=185,heartrate_seconds_merged[[#This Row],[Average Heart Rate]]&gt;90),"Cardio Vascular Diseases","Healthy")</f>
        <v>Healthy</v>
      </c>
      <c r="E9" t="str">
        <f>IF(heartrate_seconds_merged[[#This Row],[Average Heart Rate]]&gt;90,"High","Normal")</f>
        <v>Normal</v>
      </c>
      <c r="G9" s="3">
        <v>2347167796</v>
      </c>
      <c r="H9" s="39"/>
    </row>
    <row r="10" spans="1:9" x14ac:dyDescent="0.35">
      <c r="A10">
        <v>6117666160</v>
      </c>
      <c r="B10">
        <v>189</v>
      </c>
      <c r="C10" s="1">
        <v>83.749891440474769</v>
      </c>
      <c r="D10" t="str">
        <f>IF(OR(heartrate_seconds_merged[[#This Row],[Maximum Heart Rate]]&gt;=185,heartrate_seconds_merged[[#This Row],[Average Heart Rate]]&gt;90),"Cardio Vascular Diseases","Healthy")</f>
        <v>Cardio Vascular Diseases</v>
      </c>
      <c r="E10" t="str">
        <f>IF(heartrate_seconds_merged[[#This Row],[Average Heart Rate]]&gt;90,"High","Normal")</f>
        <v>Normal</v>
      </c>
      <c r="G10" s="3">
        <v>4020332650</v>
      </c>
      <c r="H10" s="39"/>
    </row>
    <row r="11" spans="1:9" x14ac:dyDescent="0.35">
      <c r="A11">
        <v>6775888955</v>
      </c>
      <c r="B11">
        <v>177</v>
      </c>
      <c r="C11" s="1">
        <v>92.029629855665064</v>
      </c>
      <c r="D11" t="str">
        <f>IF(OR(heartrate_seconds_merged[[#This Row],[Maximum Heart Rate]]&gt;=185,heartrate_seconds_merged[[#This Row],[Average Heart Rate]]&gt;90),"Cardio Vascular Diseases","Healthy")</f>
        <v>Cardio Vascular Diseases</v>
      </c>
      <c r="E11" t="str">
        <f>IF(heartrate_seconds_merged[[#This Row],[Average Heart Rate]]&gt;90,"High","Normal")</f>
        <v>High</v>
      </c>
      <c r="G11" s="3">
        <v>4558609924</v>
      </c>
      <c r="H11" s="39"/>
    </row>
    <row r="12" spans="1:9" x14ac:dyDescent="0.35">
      <c r="A12">
        <v>6962181067</v>
      </c>
      <c r="B12">
        <v>184</v>
      </c>
      <c r="C12" s="1">
        <v>77.724044967445906</v>
      </c>
      <c r="D12" t="str">
        <f>IF(OR(heartrate_seconds_merged[[#This Row],[Maximum Heart Rate]]&gt;=185,heartrate_seconds_merged[[#This Row],[Average Heart Rate]]&gt;90),"Cardio Vascular Diseases","Healthy")</f>
        <v>Healthy</v>
      </c>
      <c r="E12" t="str">
        <f>IF(heartrate_seconds_merged[[#This Row],[Average Heart Rate]]&gt;90,"High","Normal")</f>
        <v>Normal</v>
      </c>
      <c r="G12" s="3">
        <v>6117666160</v>
      </c>
      <c r="H12" s="39"/>
    </row>
    <row r="13" spans="1:9" x14ac:dyDescent="0.35">
      <c r="A13">
        <v>7007744171</v>
      </c>
      <c r="B13">
        <v>166</v>
      </c>
      <c r="C13" s="1">
        <v>91.123794838014248</v>
      </c>
      <c r="D13" t="str">
        <f>IF(OR(heartrate_seconds_merged[[#This Row],[Maximum Heart Rate]]&gt;=185,heartrate_seconds_merged[[#This Row],[Average Heart Rate]]&gt;90),"Cardio Vascular Diseases","Healthy")</f>
        <v>Cardio Vascular Diseases</v>
      </c>
      <c r="E13" t="str">
        <f>IF(heartrate_seconds_merged[[#This Row],[Average Heart Rate]]&gt;90,"High","Normal")</f>
        <v>High</v>
      </c>
      <c r="G13" s="25">
        <v>6775888955</v>
      </c>
      <c r="H13" s="39"/>
    </row>
    <row r="14" spans="1:9" x14ac:dyDescent="0.35">
      <c r="A14">
        <v>8792009665</v>
      </c>
      <c r="B14">
        <v>158</v>
      </c>
      <c r="C14" s="1">
        <v>72.487483820548519</v>
      </c>
      <c r="D14" t="str">
        <f>IF(OR(heartrate_seconds_merged[[#This Row],[Maximum Heart Rate]]&gt;=185,heartrate_seconds_merged[[#This Row],[Average Heart Rate]]&gt;90),"Cardio Vascular Diseases","Healthy")</f>
        <v>Healthy</v>
      </c>
      <c r="E14" t="str">
        <f>IF(heartrate_seconds_merged[[#This Row],[Average Heart Rate]]&gt;90,"High","Normal")</f>
        <v>Normal</v>
      </c>
      <c r="H14" s="26"/>
    </row>
    <row r="15" spans="1:9" x14ac:dyDescent="0.35">
      <c r="A15">
        <v>8877689391</v>
      </c>
      <c r="B15">
        <v>180</v>
      </c>
      <c r="C15" s="1">
        <v>83.611184184652231</v>
      </c>
      <c r="D15" t="str">
        <f>IF(OR(heartrate_seconds_merged[[#This Row],[Maximum Heart Rate]]&gt;=185,heartrate_seconds_merged[[#This Row],[Average Heart Rate]]&gt;90),"Cardio Vascular Diseases","Healthy")</f>
        <v>Healthy</v>
      </c>
      <c r="E15" t="str">
        <f>IF(heartrate_seconds_merged[[#This Row],[Average Heart Rate]]&gt;90,"High","Normal")</f>
        <v>Normal</v>
      </c>
    </row>
    <row r="18" spans="1:9" x14ac:dyDescent="0.35">
      <c r="A18" s="46" t="s">
        <v>24</v>
      </c>
      <c r="B18" s="47"/>
      <c r="C18" s="47"/>
      <c r="D18" s="47"/>
      <c r="E18" s="47"/>
      <c r="F18" s="48"/>
      <c r="H18" s="2" t="s">
        <v>10</v>
      </c>
      <c r="I18" t="s">
        <v>17</v>
      </c>
    </row>
    <row r="19" spans="1:9" x14ac:dyDescent="0.35">
      <c r="A19" s="49"/>
      <c r="B19" s="50"/>
      <c r="C19" s="50"/>
      <c r="D19" s="50"/>
      <c r="E19" s="50"/>
      <c r="F19" s="51"/>
      <c r="H19" s="27" t="s">
        <v>18</v>
      </c>
      <c r="I19">
        <v>7</v>
      </c>
    </row>
    <row r="20" spans="1:9" x14ac:dyDescent="0.35">
      <c r="A20" s="52" t="s">
        <v>46</v>
      </c>
      <c r="B20" s="53"/>
      <c r="C20" s="53"/>
      <c r="D20" s="53"/>
      <c r="E20" s="53"/>
      <c r="F20" s="54"/>
      <c r="H20" s="3" t="s">
        <v>14</v>
      </c>
      <c r="I20">
        <v>7</v>
      </c>
    </row>
    <row r="21" spans="1:9" x14ac:dyDescent="0.35">
      <c r="A21" s="55" t="s">
        <v>20</v>
      </c>
      <c r="B21" s="56"/>
      <c r="C21" s="56"/>
      <c r="D21" s="56"/>
      <c r="E21" s="56"/>
      <c r="F21" s="57"/>
    </row>
  </sheetData>
  <mergeCells count="5">
    <mergeCell ref="G1:I2"/>
    <mergeCell ref="H6:H13"/>
    <mergeCell ref="A18:F19"/>
    <mergeCell ref="A20:F20"/>
    <mergeCell ref="A21:F21"/>
  </mergeCells>
  <phoneticPr fontId="4" type="noConversion"/>
  <conditionalFormatting sqref="E1:E15">
    <cfRule type="cellIs" dxfId="0" priority="1" operator="equal">
      <formula>"High"</formula>
    </cfRule>
  </conditionalFormatting>
  <pageMargins left="0.7" right="0.7" top="0.75" bottom="0.75" header="0.3" footer="0.3"/>
  <ignoredErrors>
    <ignoredError sqref="E2 E3:E15" calculatedColumn="1"/>
  </ignoredErrors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74F5-F67C-4B7F-91CA-72E5FA0E8F59}">
  <dimension ref="A1:K68"/>
  <sheetViews>
    <sheetView showGridLines="0" workbookViewId="0">
      <selection activeCell="C10" sqref="C10"/>
    </sheetView>
  </sheetViews>
  <sheetFormatPr defaultRowHeight="14.5" x14ac:dyDescent="0.35"/>
  <cols>
    <col min="1" max="1" width="10.81640625" bestFit="1" customWidth="1"/>
    <col min="2" max="2" width="13.6328125" style="1" bestFit="1" customWidth="1"/>
    <col min="3" max="3" width="15.1796875" bestFit="1" customWidth="1"/>
    <col min="4" max="4" width="6.453125" bestFit="1" customWidth="1"/>
    <col min="5" max="5" width="5.7265625" bestFit="1" customWidth="1"/>
    <col min="6" max="6" width="16.1796875" customWidth="1"/>
    <col min="7" max="7" width="17.81640625" bestFit="1" customWidth="1"/>
    <col min="8" max="8" width="11.26953125" style="1" bestFit="1" customWidth="1"/>
    <col min="9" max="9" width="11.26953125" bestFit="1" customWidth="1"/>
    <col min="10" max="10" width="10.7265625" bestFit="1" customWidth="1"/>
    <col min="11" max="13" width="15.26953125" bestFit="1" customWidth="1"/>
    <col min="14" max="15" width="10.7265625" bestFit="1" customWidth="1"/>
    <col min="16" max="62" width="15.1796875" bestFit="1" customWidth="1"/>
    <col min="63" max="63" width="10.7265625" bestFit="1" customWidth="1"/>
  </cols>
  <sheetData>
    <row r="1" spans="1:11" x14ac:dyDescent="0.35">
      <c r="A1" t="s">
        <v>0</v>
      </c>
      <c r="B1" s="1" t="s">
        <v>48</v>
      </c>
      <c r="C1" s="7" t="s">
        <v>12</v>
      </c>
      <c r="D1" s="58"/>
      <c r="E1" s="58"/>
      <c r="F1" s="58"/>
      <c r="G1" s="58"/>
      <c r="H1"/>
    </row>
    <row r="2" spans="1:11" x14ac:dyDescent="0.35">
      <c r="A2" t="s">
        <v>2</v>
      </c>
      <c r="B2" s="1">
        <v>22.649999618530298</v>
      </c>
      <c r="C2" t="str">
        <f>IF(weightLogInfo_merged[[#This Row],[Average BMI]]&lt;18.5,"Under Weight",IF(weightLogInfo_merged[[#This Row],[Average BMI]]&lt;25,"Healthy",IF(weightLogInfo_merged[[#This Row],[Average BMI]]&lt;30,"Over Weight","Obesity")))</f>
        <v>Healthy</v>
      </c>
      <c r="D2" s="58"/>
      <c r="E2" s="58"/>
      <c r="F2" s="58"/>
      <c r="G2" s="58"/>
      <c r="H2"/>
    </row>
    <row r="3" spans="1:11" x14ac:dyDescent="0.35">
      <c r="A3" t="s">
        <v>3</v>
      </c>
      <c r="B3" s="1">
        <v>47.540000915527301</v>
      </c>
      <c r="C3" t="str">
        <f>IF(weightLogInfo_merged[[#This Row],[Average BMI]]&lt;18.5,"Under Weight",IF(weightLogInfo_merged[[#This Row],[Average BMI]]&lt;25,"Healthy",IF(weightLogInfo_merged[[#This Row],[Average BMI]]&lt;30,"Over Weight","Obesity")))</f>
        <v>Obesity</v>
      </c>
      <c r="F3" s="1"/>
      <c r="H3"/>
    </row>
    <row r="4" spans="1:11" x14ac:dyDescent="0.35">
      <c r="A4" t="s">
        <v>4</v>
      </c>
      <c r="B4" s="1">
        <v>21.570000648498549</v>
      </c>
      <c r="C4" t="str">
        <f>IF(weightLogInfo_merged[[#This Row],[Average BMI]]&lt;18.5,"Under Weight",IF(weightLogInfo_merged[[#This Row],[Average BMI]]&lt;25,"Healthy",IF(weightLogInfo_merged[[#This Row],[Average BMI]]&lt;30,"Over Weight","Obesity")))</f>
        <v>Healthy</v>
      </c>
      <c r="D4" s="37"/>
      <c r="E4" s="37"/>
      <c r="F4" s="38"/>
      <c r="G4" s="37"/>
      <c r="H4"/>
    </row>
    <row r="5" spans="1:11" ht="21" customHeight="1" x14ac:dyDescent="0.35">
      <c r="A5" t="s">
        <v>5</v>
      </c>
      <c r="B5" s="1">
        <v>27.414999961853049</v>
      </c>
      <c r="C5" t="str">
        <f>IF(weightLogInfo_merged[[#This Row],[Average BMI]]&lt;18.5,"Under Weight",IF(weightLogInfo_merged[[#This Row],[Average BMI]]&lt;25,"Healthy",IF(weightLogInfo_merged[[#This Row],[Average BMI]]&lt;30,"Over Weight","Obesity")))</f>
        <v>Over Weight</v>
      </c>
      <c r="E5" s="60" t="s">
        <v>23</v>
      </c>
      <c r="F5" s="60"/>
      <c r="G5" s="60"/>
      <c r="H5"/>
    </row>
    <row r="6" spans="1:11" ht="21" customHeight="1" x14ac:dyDescent="0.35">
      <c r="A6" t="s">
        <v>6</v>
      </c>
      <c r="B6" s="1">
        <v>27.213999938964839</v>
      </c>
      <c r="C6" t="str">
        <f>IF(weightLogInfo_merged[[#This Row],[Average BMI]]&lt;18.5,"Under Weight",IF(weightLogInfo_merged[[#This Row],[Average BMI]]&lt;25,"Healthy",IF(weightLogInfo_merged[[#This Row],[Average BMI]]&lt;30,"Over Weight","Obesity")))</f>
        <v>Over Weight</v>
      </c>
      <c r="E6" s="60"/>
      <c r="F6" s="60"/>
      <c r="G6" s="60"/>
      <c r="H6"/>
    </row>
    <row r="7" spans="1:11" ht="15" thickBot="1" x14ac:dyDescent="0.4">
      <c r="A7" t="s">
        <v>7</v>
      </c>
      <c r="B7" s="1">
        <v>28</v>
      </c>
      <c r="C7" t="str">
        <f>IF(weightLogInfo_merged[[#This Row],[Average BMI]]&lt;18.5,"Under Weight",IF(weightLogInfo_merged[[#This Row],[Average BMI]]&lt;25,"Healthy",IF(weightLogInfo_merged[[#This Row],[Average BMI]]&lt;30,"Over Weight","Obesity")))</f>
        <v>Over Weight</v>
      </c>
      <c r="H7"/>
    </row>
    <row r="8" spans="1:11" x14ac:dyDescent="0.35">
      <c r="A8" t="s">
        <v>8</v>
      </c>
      <c r="B8" s="1">
        <v>24.027999750773105</v>
      </c>
      <c r="C8" t="str">
        <f>IF(weightLogInfo_merged[[#This Row],[Average BMI]]&lt;18.5,"Under Weight",IF(weightLogInfo_merged[[#This Row],[Average BMI]]&lt;25,"Healthy",IF(weightLogInfo_merged[[#This Row],[Average BMI]]&lt;30,"Over Weight","Obesity")))</f>
        <v>Healthy</v>
      </c>
      <c r="E8" s="6" t="s">
        <v>13</v>
      </c>
      <c r="F8" s="7" t="s">
        <v>11</v>
      </c>
      <c r="G8" s="8"/>
      <c r="H8"/>
    </row>
    <row r="9" spans="1:11" x14ac:dyDescent="0.35">
      <c r="A9" t="s">
        <v>9</v>
      </c>
      <c r="B9" s="1">
        <v>25.487083355585739</v>
      </c>
      <c r="C9" t="str">
        <f>IF(weightLogInfo_merged[[#This Row],[Average BMI]]&lt;18.5,"Under Weight",IF(weightLogInfo_merged[[#This Row],[Average BMI]]&lt;25,"Healthy",IF(weightLogInfo_merged[[#This Row],[Average BMI]]&lt;30,"Over Weight","Obesity")))</f>
        <v>Over Weight</v>
      </c>
      <c r="E9" s="9" t="s">
        <v>10</v>
      </c>
      <c r="F9" s="10" t="s">
        <v>15</v>
      </c>
      <c r="G9" s="11" t="s">
        <v>16</v>
      </c>
      <c r="H9"/>
    </row>
    <row r="10" spans="1:11" ht="15" thickBot="1" x14ac:dyDescent="0.4">
      <c r="E10" s="12" t="s">
        <v>3</v>
      </c>
      <c r="F10" s="13">
        <v>1</v>
      </c>
      <c r="G10" s="14"/>
      <c r="H10"/>
    </row>
    <row r="11" spans="1:11" ht="15" thickBot="1" x14ac:dyDescent="0.4">
      <c r="E11" s="21" t="s">
        <v>5</v>
      </c>
      <c r="F11" s="22"/>
      <c r="G11" s="23">
        <v>1</v>
      </c>
      <c r="H11"/>
    </row>
    <row r="12" spans="1:11" ht="15" thickBot="1" x14ac:dyDescent="0.4">
      <c r="E12" s="21" t="s">
        <v>6</v>
      </c>
      <c r="F12" s="22"/>
      <c r="G12" s="23">
        <v>1</v>
      </c>
      <c r="H12"/>
    </row>
    <row r="13" spans="1:11" ht="15" thickBot="1" x14ac:dyDescent="0.4">
      <c r="E13" s="21" t="s">
        <v>7</v>
      </c>
      <c r="F13" s="22"/>
      <c r="G13" s="23">
        <v>1</v>
      </c>
      <c r="H13"/>
    </row>
    <row r="14" spans="1:11" ht="14.5" customHeight="1" thickBot="1" x14ac:dyDescent="0.4">
      <c r="E14" s="21" t="s">
        <v>9</v>
      </c>
      <c r="F14" s="22"/>
      <c r="G14" s="23">
        <v>1</v>
      </c>
      <c r="H14"/>
    </row>
    <row r="15" spans="1:11" ht="15" customHeight="1" thickBot="1" x14ac:dyDescent="0.4">
      <c r="H15"/>
    </row>
    <row r="16" spans="1:11" x14ac:dyDescent="0.35">
      <c r="H16"/>
      <c r="J16" s="5" t="s">
        <v>12</v>
      </c>
      <c r="K16" s="4" t="s">
        <v>13</v>
      </c>
    </row>
    <row r="17" spans="4:11" x14ac:dyDescent="0.35">
      <c r="H17"/>
      <c r="J17" s="15" t="s">
        <v>14</v>
      </c>
      <c r="K17" s="16">
        <v>3</v>
      </c>
    </row>
    <row r="18" spans="4:11" x14ac:dyDescent="0.35">
      <c r="H18"/>
      <c r="J18" s="17" t="s">
        <v>15</v>
      </c>
      <c r="K18" s="18">
        <v>1</v>
      </c>
    </row>
    <row r="19" spans="4:11" ht="15" thickBot="1" x14ac:dyDescent="0.4">
      <c r="H19"/>
      <c r="J19" s="19" t="s">
        <v>16</v>
      </c>
      <c r="K19" s="20">
        <v>4</v>
      </c>
    </row>
    <row r="20" spans="4:11" x14ac:dyDescent="0.35">
      <c r="H20"/>
    </row>
    <row r="21" spans="4:11" x14ac:dyDescent="0.35">
      <c r="H21"/>
    </row>
    <row r="22" spans="4:11" x14ac:dyDescent="0.35">
      <c r="H22"/>
    </row>
    <row r="23" spans="4:11" x14ac:dyDescent="0.35">
      <c r="H23"/>
    </row>
    <row r="24" spans="4:11" x14ac:dyDescent="0.35">
      <c r="F24" s="1"/>
      <c r="H24"/>
    </row>
    <row r="25" spans="4:11" x14ac:dyDescent="0.35">
      <c r="D25" s="59"/>
      <c r="E25" s="59"/>
      <c r="F25" s="59"/>
      <c r="H25"/>
    </row>
    <row r="26" spans="4:11" x14ac:dyDescent="0.35">
      <c r="D26" s="59"/>
      <c r="E26" s="59"/>
      <c r="F26" s="59"/>
      <c r="H26"/>
    </row>
    <row r="27" spans="4:11" x14ac:dyDescent="0.35">
      <c r="D27" s="59"/>
      <c r="E27" s="59"/>
      <c r="F27" s="59"/>
      <c r="H27"/>
    </row>
    <row r="28" spans="4:11" x14ac:dyDescent="0.35">
      <c r="H28"/>
    </row>
    <row r="29" spans="4:11" x14ac:dyDescent="0.35">
      <c r="H29"/>
    </row>
    <row r="30" spans="4:11" x14ac:dyDescent="0.35">
      <c r="H30"/>
    </row>
    <row r="31" spans="4:11" x14ac:dyDescent="0.35">
      <c r="H31"/>
    </row>
    <row r="32" spans="4:11" x14ac:dyDescent="0.35">
      <c r="H32"/>
    </row>
    <row r="33" spans="6:8" x14ac:dyDescent="0.35">
      <c r="H33"/>
    </row>
    <row r="34" spans="6:8" x14ac:dyDescent="0.35">
      <c r="F34" s="1"/>
      <c r="H34"/>
    </row>
    <row r="35" spans="6:8" x14ac:dyDescent="0.35">
      <c r="F35" s="1"/>
      <c r="H35"/>
    </row>
    <row r="36" spans="6:8" x14ac:dyDescent="0.35">
      <c r="F36" s="1"/>
      <c r="H36"/>
    </row>
    <row r="37" spans="6:8" x14ac:dyDescent="0.35">
      <c r="F37" s="1"/>
      <c r="H37"/>
    </row>
    <row r="38" spans="6:8" x14ac:dyDescent="0.35">
      <c r="F38" s="1"/>
      <c r="H38"/>
    </row>
    <row r="39" spans="6:8" x14ac:dyDescent="0.35">
      <c r="F39" s="1"/>
      <c r="H39"/>
    </row>
    <row r="40" spans="6:8" x14ac:dyDescent="0.35">
      <c r="F40" s="1"/>
      <c r="H40"/>
    </row>
    <row r="41" spans="6:8" x14ac:dyDescent="0.35">
      <c r="F41" s="1"/>
      <c r="H41"/>
    </row>
    <row r="42" spans="6:8" x14ac:dyDescent="0.35">
      <c r="F42" s="1"/>
      <c r="H42"/>
    </row>
    <row r="43" spans="6:8" x14ac:dyDescent="0.35">
      <c r="F43" s="1"/>
      <c r="H43"/>
    </row>
    <row r="44" spans="6:8" x14ac:dyDescent="0.35">
      <c r="F44" s="1"/>
      <c r="H44"/>
    </row>
    <row r="45" spans="6:8" x14ac:dyDescent="0.35">
      <c r="F45" s="1"/>
      <c r="H45"/>
    </row>
    <row r="46" spans="6:8" x14ac:dyDescent="0.35">
      <c r="F46" s="1"/>
      <c r="H46"/>
    </row>
    <row r="47" spans="6:8" x14ac:dyDescent="0.35">
      <c r="F47" s="1"/>
      <c r="H47"/>
    </row>
    <row r="48" spans="6:8" x14ac:dyDescent="0.35">
      <c r="F48" s="1"/>
      <c r="H48"/>
    </row>
    <row r="49" spans="6:8" x14ac:dyDescent="0.35">
      <c r="F49" s="1"/>
      <c r="H49"/>
    </row>
    <row r="50" spans="6:8" x14ac:dyDescent="0.35">
      <c r="F50" s="1"/>
      <c r="H50"/>
    </row>
    <row r="51" spans="6:8" x14ac:dyDescent="0.35">
      <c r="F51" s="1"/>
      <c r="H51"/>
    </row>
    <row r="52" spans="6:8" x14ac:dyDescent="0.35">
      <c r="F52" s="1"/>
      <c r="H52"/>
    </row>
    <row r="53" spans="6:8" x14ac:dyDescent="0.35">
      <c r="F53" s="1"/>
      <c r="H53"/>
    </row>
    <row r="54" spans="6:8" x14ac:dyDescent="0.35">
      <c r="F54" s="1"/>
      <c r="H54"/>
    </row>
    <row r="55" spans="6:8" x14ac:dyDescent="0.35">
      <c r="F55" s="1"/>
      <c r="H55"/>
    </row>
    <row r="56" spans="6:8" x14ac:dyDescent="0.35">
      <c r="F56" s="1"/>
      <c r="H56"/>
    </row>
    <row r="57" spans="6:8" x14ac:dyDescent="0.35">
      <c r="F57" s="1"/>
      <c r="H57"/>
    </row>
    <row r="58" spans="6:8" x14ac:dyDescent="0.35">
      <c r="F58" s="1"/>
      <c r="H58"/>
    </row>
    <row r="59" spans="6:8" x14ac:dyDescent="0.35">
      <c r="F59" s="1"/>
      <c r="H59"/>
    </row>
    <row r="60" spans="6:8" x14ac:dyDescent="0.35">
      <c r="F60" s="1"/>
      <c r="H60"/>
    </row>
    <row r="61" spans="6:8" x14ac:dyDescent="0.35">
      <c r="F61" s="1"/>
      <c r="H61"/>
    </row>
    <row r="62" spans="6:8" x14ac:dyDescent="0.35">
      <c r="F62" s="1"/>
      <c r="H62"/>
    </row>
    <row r="63" spans="6:8" x14ac:dyDescent="0.35">
      <c r="F63" s="1"/>
      <c r="H63"/>
    </row>
    <row r="64" spans="6:8" x14ac:dyDescent="0.35">
      <c r="F64" s="1"/>
      <c r="H64"/>
    </row>
    <row r="65" spans="6:8" x14ac:dyDescent="0.35">
      <c r="F65" s="1"/>
      <c r="H65"/>
    </row>
    <row r="66" spans="6:8" x14ac:dyDescent="0.35">
      <c r="F66" s="1"/>
      <c r="H66"/>
    </row>
    <row r="67" spans="6:8" x14ac:dyDescent="0.35">
      <c r="F67" s="1"/>
      <c r="H67"/>
    </row>
    <row r="68" spans="6:8" x14ac:dyDescent="0.35">
      <c r="F68" s="1"/>
      <c r="H68"/>
    </row>
  </sheetData>
  <mergeCells count="5">
    <mergeCell ref="D1:G2"/>
    <mergeCell ref="D25:F25"/>
    <mergeCell ref="D26:F26"/>
    <mergeCell ref="D27:F27"/>
    <mergeCell ref="E5:G6"/>
  </mergeCells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9 8 3 a b a - 5 d f 9 - 4 0 f 8 - a 8 2 d - c 7 3 e 5 0 a 8 5 e b c "   x m l n s = " h t t p : / / s c h e m a s . m i c r o s o f t . c o m / D a t a M a s h u p " > A A A A A B Y F A A B Q S w M E F A A C A A g A f W a r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H 1 m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Z q t Y C b a G S w 8 C A A D 1 B Q A A E w A c A E Z v c m 1 1 b G F z L 1 N l Y 3 R p b 2 4 x L m 0 g o h g A K K A U A A A A A A A A A A A A A A A A A A A A A A A A A A A A z V N d i 9 p A F H 0 X / A / D 9 C V C G n D 7 Q W n J g 6 u 1 l a 5 l q 7 Z 9 0 L L M J n f j w G R G Z m 5 0 R f z v v Z O k q 7 t E h K W F 5 i V z 7 x n O P X c 4 x 0 G C 0 m g 2 r f 7 d D + 1 W u + W W w k L K l i A s W o F w 4 y A x O n U 3 O d i M g J g p w H a L 0 T c 1 h U 2 A O n 2 3 j g Y m K X L Q G A y l g q h v N F L h A t 5 / v / j u w L q F 2 A r d X Q z M R i s j U r c Y S r y U y A Y C h Q N c n B o Y J W 7 N O + F 8 A E r m E s H G P O Q h 6 x t V 5 N r F r 0 L 2 U S c m l T q L u x d v L k L 2 r T A I U 9 w q i A / H 6 K v R 8 K s T V s J f 8 G t r c s J S 9 h l E S u o 4 b T E T t 3 S x R u p + U O 0 Y s n n d 7 y k 1 T Y Q S 1 s V o i 2 P K / l J o / 0 C z 7 Q o O d D M r t L s z N q 8 E e 9 A F D f P D 3 Y 6 P U l p s p P H t 6 8 j f 2 4 d s x 2 c y B + o i 1 S y l 1 0 G q S + C H U A U 8 v r 8 / i P l k T b E i + o n Z H O 1 W d o M n U j 0 Z T f a k O z 4 W 9 z I v c i / L I p v Q Q M J B J E t 2 J R 1 G B A f z c j I t X o n S h V K e n A 7 5 L d h S W 2 8 N V m R w i q W G z z H t O + 2 W 1 I 0 b H T t 1 A z J b 4 p X J R v r O / G u X N g 0 7 4 9 B 3 / 4 1 D J 5 C b N T H W y g 6 M F V C 3 m 9 3 J f 5 a b f 8 l o s / p 8 b Q q K q a + H A v 1 v 5 M Z C F 0 J N Y G V s 2 f E P R d Z q D g n b S C R H G B J 7 P j B P t Z d u H V T O e h w O c i A H / b I 3 5 c / M 5 k m N P q O X 4 x F / 8 O u D 4 c v k l k 2 E e / w b Q f w T o W p e Q 3 Y I e F Z y f g N Q S w E C L Q A U A A I A C A B 9 Z q t Y w K n 8 R 6 U A A A D 2 A A A A E g A A A A A A A A A A A A A A A A A A A A A A Q 2 9 u Z m l n L 1 B h Y 2 t h Z 2 U u e G 1 s U E s B A i 0 A F A A C A A g A f W a r W A / K 6 a u k A A A A 6 Q A A A B M A A A A A A A A A A A A A A A A A 8 Q A A A F t D b 2 5 0 Z W 5 0 X 1 R 5 c G V z X S 5 4 b W x Q S w E C L Q A U A A I A C A B 9 Z q t Y C b a G S w 8 C A A D 1 B Q A A E w A A A A A A A A A A A A A A A A D i A Q A A R m 9 y b X V s Y X M v U 2 V j d G l v b j E u b V B L B Q Y A A A A A A w A D A M I A A A A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F Q A A A A A A A I c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Z l Y 2 V m Z T k t Y 2 Q 1 Z S 0 0 M m U 4 L T h k O D Q t N G Q 4 Z D E y M m E x Y z g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Z W F y d H J h d G V f c 2 V j b 2 5 k c 1 9 t Z X J n Z W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Z C Z x d W 9 0 O y w m c X V v d D t N Y X h p b X V t I E h l Y X J 0 I F J h d G U m c X V v d D s s J n F 1 b 3 Q 7 Q X Z l c m F n Z S B I Z W F y d C B S Y X R l J n F 1 b 3 Q 7 X S I g L z 4 8 R W 5 0 c n k g V H l w Z T 0 i R m l s b E N v b H V t b l R 5 c G V z I i B W Y W x 1 Z T 0 i c 0 F 3 V U Y i I C 8 + P E V u d H J 5 I F R 5 c G U 9 I k Z p b G x M Y X N 0 V X B k Y X R l Z C I g V m F s d W U 9 I m Q y M D I 0 L T A 1 L T E x V D A 3 O j E 3 O j U w L j M x M D Q 0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y d H J h d G V f c 2 V j b 2 5 k c 1 9 t Z X J n Z W Q v Q X V 0 b 1 J l b W 9 2 Z W R D b 2 x 1 b W 5 z M S 5 7 S W Q s M H 0 m c X V v d D s s J n F 1 b 3 Q 7 U 2 V j d G l v b j E v a G V h c n R y Y X R l X 3 N l Y 2 9 u Z H N f b W V y Z 2 V k L 0 F 1 d G 9 S Z W 1 v d m V k Q 2 9 s d W 1 u c z E u e 0 1 h e G l t d W 0 g S G V h c n Q g U m F 0 Z S w x f S Z x d W 9 0 O y w m c X V v d D t T Z W N 0 a W 9 u M S 9 o Z W F y d H J h d G V f c 2 V j b 2 5 k c 1 9 t Z X J n Z W Q v Q X V 0 b 1 J l b W 9 2 Z W R D b 2 x 1 b W 5 z M S 5 7 Q X Z l c m F n Z S B I Z W F y d C B S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l Y X J 0 c m F 0 Z V 9 z Z W N v b m R z X 2 1 l c m d l Z C 9 B d X R v U m V t b 3 Z l Z E N v b H V t b n M x L n t J Z C w w f S Z x d W 9 0 O y w m c X V v d D t T Z W N 0 a W 9 u M S 9 o Z W F y d H J h d G V f c 2 V j b 2 5 k c 1 9 t Z X J n Z W Q v Q X V 0 b 1 J l b W 9 2 Z W R D b 2 x 1 b W 5 z M S 5 7 T W F 4 a W 1 1 b S B I Z W F y d C B S Y X R l L D F 9 J n F 1 b 3 Q 7 L C Z x d W 9 0 O 1 N l Y 3 R p b 2 4 x L 2 h l Y X J 0 c m F 0 Z V 9 z Z W N v b m R z X 2 1 l c m d l Z C 9 B d X R v U m V t b 3 Z l Z E N v b H V t b n M x L n t B d m V y Y W d l I E h l Y X J 0 I F J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J 0 c m F 0 Z V 9 z Z W N v b m R z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T k 1 N j d i M y 1 k O W F l L T R l Z G Y t O W I 4 M y 1 j N D k 4 Y z M 3 M 2 E z M j c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l a W d o d E x v Z 0 l u Z m 9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D c 6 M j E 6 N T k u O D c w N j E w M l o i I C 8 + P E V u d H J 5 I F R 5 c G U 9 I k Z p b G x D b 2 x 1 b W 5 U e X B l c y I g V m F s d W U 9 I n N C Z 1 U 9 I i A v P j x F b n R y e S B U e X B l P S J G a W x s Q 2 9 s d W 1 u T m F t Z X M i I F Z h b H V l P S J z W y Z x d W 9 0 O 0 l k J n F 1 b 3 Q 7 L C Z x d W 9 0 O 0 F 2 Z X J h Z 2 U g Q k 1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p Z 2 h 0 T G 9 n S W 5 m b 1 9 t Z X J n Z W Q v Q X V 0 b 1 J l b W 9 2 Z W R D b 2 x 1 b W 5 z M S 5 7 S W Q s M H 0 m c X V v d D s s J n F 1 b 3 Q 7 U 2 V j d G l v b j E v d 2 V p Z 2 h 0 T G 9 n S W 5 m b 1 9 t Z X J n Z W Q v Q X V 0 b 1 J l b W 9 2 Z W R D b 2 x 1 b W 5 z M S 5 7 Q X Z l c m F n Z S B C T U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V p Z 2 h 0 T G 9 n S W 5 m b 1 9 t Z X J n Z W Q v Q X V 0 b 1 J l b W 9 2 Z W R D b 2 x 1 b W 5 z M S 5 7 S W Q s M H 0 m c X V v d D s s J n F 1 b 3 Q 7 U 2 V j d G l v b j E v d 2 V p Z 2 h 0 T G 9 n S W 5 m b 1 9 t Z X J n Z W Q v Q X V 0 b 1 J l b W 9 2 Z W R D b 2 x 1 b W 5 z M S 5 7 Q X Z l c m F n Z S B C T U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l a W d o d E x v Z 0 l u Z m 9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E x v Z 0 l u Z m 9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E x v Z 0 l u Z m 9 f b W V y Z 2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M b 2 d J b m Z v X 2 1 l c m d l Z C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f M L a h J 0 J S I E 3 S U r d l y j v A A A A A A I A A A A A A B B m A A A A A Q A A I A A A A N 6 Z B n H H 6 s h R R 1 z h h b C f / 8 P v N C s 6 s D r 2 C E e 4 4 3 8 H Z g / T A A A A A A 6 A A A A A A g A A I A A A A C C K 8 4 / X 0 y R 9 z + i F J d 9 8 a B V l d c v s N b P R s S p 8 i g z j E z S D U A A A A I u R N L h e U f q r r y 0 e 8 g z d X p / 5 9 G t 0 1 v w / i z H 7 H q X P N F 5 R 4 R Q H 6 x 4 p 1 r n b 5 Z O g O p D H i d s p 5 R v h I Z a F h L z 4 V 9 z P P M K 0 A 0 6 X w u p U C B n L m q w u O R 4 w Q A A A A B y s U Z J F o 1 K i x 8 Y L P t i 0 e A b N f E K 8 c 0 / 3 B / x A C l S m I / v q s 6 d Z O Q 2 E c X M W J 5 x I e D k t R A Z S 0 + 8 X 4 T 0 k z F I g T g r q K C o = < / D a t a M a s h u p > 
</file>

<file path=customXml/itemProps1.xml><?xml version="1.0" encoding="utf-8"?>
<ds:datastoreItem xmlns:ds="http://schemas.openxmlformats.org/officeDocument/2006/customXml" ds:itemID="{61FE66E1-E512-48B9-B59A-68958B3525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heartrate_seconds_merged</vt:lpstr>
      <vt:lpstr>weightLogInfo_merged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Das</dc:creator>
  <cp:lastModifiedBy>Ayan Das</cp:lastModifiedBy>
  <dcterms:created xsi:type="dcterms:W3CDTF">2024-05-09T00:38:21Z</dcterms:created>
  <dcterms:modified xsi:type="dcterms:W3CDTF">2024-05-11T08:11:57Z</dcterms:modified>
</cp:coreProperties>
</file>