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yan1\Downloads\FitBit Dataset\"/>
    </mc:Choice>
  </mc:AlternateContent>
  <xr:revisionPtr revIDLastSave="0" documentId="13_ncr:1_{BB5868AE-906D-4AE7-8C49-74C00751720A}" xr6:coauthVersionLast="47" xr6:coauthVersionMax="47" xr10:uidLastSave="{00000000-0000-0000-0000-000000000000}"/>
  <bookViews>
    <workbookView xWindow="-110" yWindow="-110" windowWidth="19420" windowHeight="11020" xr2:uid="{DF0CCB88-8610-47C3-A760-FBFA8E21BAB6}"/>
  </bookViews>
  <sheets>
    <sheet name="Result" sheetId="1" r:id="rId1"/>
    <sheet name="sleepDay_merged" sheetId="2" r:id="rId2"/>
  </sheets>
  <definedNames>
    <definedName name="ExternalData_1" localSheetId="1" hidden="1">sleepDay_merged!$A$1:$D$25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59919-27CB-4601-841E-84E7EAAF155B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sharedStrings.xml><?xml version="1.0" encoding="utf-8"?>
<sst xmlns="http://schemas.openxmlformats.org/spreadsheetml/2006/main" count="32" uniqueCount="26">
  <si>
    <t>Id</t>
  </si>
  <si>
    <t>Total number of records</t>
  </si>
  <si>
    <t>Average of Total Minutes of Asleep</t>
  </si>
  <si>
    <t>Average of Total Time in Bed</t>
  </si>
  <si>
    <t>Remarks</t>
  </si>
  <si>
    <t>Row Labels</t>
  </si>
  <si>
    <t>Underlying Problem</t>
  </si>
  <si>
    <t>Result Table / Potential Customer</t>
  </si>
  <si>
    <t>Potential Customers</t>
  </si>
  <si>
    <t>a.</t>
  </si>
  <si>
    <t>b.</t>
  </si>
  <si>
    <t>c.</t>
  </si>
  <si>
    <t>d.</t>
  </si>
  <si>
    <t>e.</t>
  </si>
  <si>
    <t>Potential customer list who may want to buy Sleepy-Nights subscriptions:</t>
  </si>
  <si>
    <r>
      <t xml:space="preserve">I have selected the </t>
    </r>
    <r>
      <rPr>
        <b/>
        <i/>
        <sz val="12"/>
        <color theme="9" tint="-0.499984740745262"/>
        <rFont val="Calibri"/>
        <family val="2"/>
        <scheme val="minor"/>
      </rPr>
      <t xml:space="preserve">Sleep data </t>
    </r>
    <r>
      <rPr>
        <i/>
        <sz val="12"/>
        <color theme="9" tint="-0.499984740745262"/>
        <rFont val="Calibri"/>
        <family val="2"/>
        <scheme val="minor"/>
      </rPr>
      <t>for this analysis.</t>
    </r>
  </si>
  <si>
    <t>and total bed time.</t>
  </si>
  <si>
    <t>I have noticed some people have comparatively high bed time respect to their sleep time.</t>
  </si>
  <si>
    <t>There could be some issues like insomnia. So I have highlighted those Ids.</t>
  </si>
  <si>
    <t>Chances of</t>
  </si>
  <si>
    <t>Insomnia</t>
  </si>
  <si>
    <t>Normal</t>
  </si>
  <si>
    <t>Process of choosing potential customer list:</t>
  </si>
  <si>
    <t xml:space="preserve">I grouped the sleep data by id and applied the aggregation function, average on Total Sleep time </t>
  </si>
  <si>
    <t>Considered those persons who has at least one week of sleep data available.</t>
  </si>
  <si>
    <t>I have selected those Ids which has either less sleep than 7 hours or more sleep than 9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</si>
</sst>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9" tint="-0.499984740745262"/>
      <name val="Calibri"/>
      <family val="2"/>
      <scheme val="minor"/>
    </font>
    <font>
      <b/>
      <i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3" xfId="0" applyFill="1" applyBorder="1" applyAlignment="1">
      <alignment horizontal="left"/>
    </xf>
    <xf numFmtId="0" fontId="0" fillId="3" borderId="4" xfId="0" applyFill="1" applyBorder="1"/>
    <xf numFmtId="0" fontId="0" fillId="3" borderId="6" xfId="0" applyFill="1" applyBorder="1"/>
    <xf numFmtId="0" fontId="3" fillId="0" borderId="0" xfId="0" applyFont="1"/>
    <xf numFmtId="0" fontId="2" fillId="4" borderId="0" xfId="0" applyFont="1" applyFill="1"/>
    <xf numFmtId="0" fontId="0" fillId="4" borderId="0" xfId="0" applyFill="1"/>
    <xf numFmtId="0" fontId="4" fillId="5" borderId="0" xfId="0" applyFont="1" applyFill="1"/>
    <xf numFmtId="0" fontId="6" fillId="5" borderId="0" xfId="0" applyFont="1" applyFill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3" xfId="0" applyFill="1" applyBorder="1" applyAlignment="1">
      <alignment horizontal="left" indent="1"/>
    </xf>
    <xf numFmtId="0" fontId="0" fillId="3" borderId="5" xfId="0" applyFill="1" applyBorder="1" applyAlignment="1">
      <alignment horizontal="left" indent="1"/>
    </xf>
    <xf numFmtId="0" fontId="0" fillId="6" borderId="1" xfId="0" pivotButton="1" applyFill="1" applyBorder="1"/>
    <xf numFmtId="0" fontId="0" fillId="6" borderId="3" xfId="0" pivotButton="1" applyFill="1" applyBorder="1"/>
    <xf numFmtId="0" fontId="1" fillId="0" borderId="0" xfId="0" applyFo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</a:t>
            </a:r>
            <a:r>
              <a:rPr lang="en-US" baseline="0"/>
              <a:t> Time Vs Bed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sleepDay_merged!$C$1</c:f>
              <c:strCache>
                <c:ptCount val="1"/>
                <c:pt idx="0">
                  <c:v>Average of Total Minutes of Asleep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sleepDay_merged!$A$2:$A$25</c:f>
              <c:numCache>
                <c:formatCode>General</c:formatCode>
                <c:ptCount val="24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2026352035</c:v>
                </c:pt>
                <c:pt idx="5">
                  <c:v>2320127002</c:v>
                </c:pt>
                <c:pt idx="6">
                  <c:v>2347167796</c:v>
                </c:pt>
                <c:pt idx="7">
                  <c:v>3977333714</c:v>
                </c:pt>
                <c:pt idx="8">
                  <c:v>4020332650</c:v>
                </c:pt>
                <c:pt idx="9">
                  <c:v>4319703577</c:v>
                </c:pt>
                <c:pt idx="10">
                  <c:v>4388161847</c:v>
                </c:pt>
                <c:pt idx="11">
                  <c:v>4445114986</c:v>
                </c:pt>
                <c:pt idx="12">
                  <c:v>4558609924</c:v>
                </c:pt>
                <c:pt idx="13">
                  <c:v>4702921684</c:v>
                </c:pt>
                <c:pt idx="14">
                  <c:v>5553957443</c:v>
                </c:pt>
                <c:pt idx="15">
                  <c:v>5577150313</c:v>
                </c:pt>
                <c:pt idx="16">
                  <c:v>6117666160</c:v>
                </c:pt>
                <c:pt idx="17">
                  <c:v>6775888955</c:v>
                </c:pt>
                <c:pt idx="18">
                  <c:v>6962181067</c:v>
                </c:pt>
                <c:pt idx="19">
                  <c:v>7007744171</c:v>
                </c:pt>
                <c:pt idx="20">
                  <c:v>7086361926</c:v>
                </c:pt>
                <c:pt idx="21">
                  <c:v>8053475328</c:v>
                </c:pt>
                <c:pt idx="22">
                  <c:v>8378563200</c:v>
                </c:pt>
                <c:pt idx="23">
                  <c:v>8792009665</c:v>
                </c:pt>
              </c:numCache>
            </c:numRef>
          </c:cat>
          <c:val>
            <c:numRef>
              <c:f>sleepDay_merged!$C$2:$C$25</c:f>
              <c:numCache>
                <c:formatCode>General</c:formatCode>
                <c:ptCount val="24"/>
                <c:pt idx="0">
                  <c:v>360.28</c:v>
                </c:pt>
                <c:pt idx="1">
                  <c:v>294</c:v>
                </c:pt>
                <c:pt idx="2">
                  <c:v>652</c:v>
                </c:pt>
                <c:pt idx="3">
                  <c:v>417</c:v>
                </c:pt>
                <c:pt idx="4">
                  <c:v>506.17857142857144</c:v>
                </c:pt>
                <c:pt idx="5">
                  <c:v>61</c:v>
                </c:pt>
                <c:pt idx="6">
                  <c:v>446.8</c:v>
                </c:pt>
                <c:pt idx="7">
                  <c:v>293.64285714285717</c:v>
                </c:pt>
                <c:pt idx="8">
                  <c:v>349.375</c:v>
                </c:pt>
                <c:pt idx="9">
                  <c:v>476.65384615384613</c:v>
                </c:pt>
                <c:pt idx="10">
                  <c:v>403.125</c:v>
                </c:pt>
                <c:pt idx="11">
                  <c:v>385.17857142857144</c:v>
                </c:pt>
                <c:pt idx="12">
                  <c:v>127.6</c:v>
                </c:pt>
                <c:pt idx="13">
                  <c:v>421.14285714285717</c:v>
                </c:pt>
                <c:pt idx="14">
                  <c:v>463.48387096774195</c:v>
                </c:pt>
                <c:pt idx="15">
                  <c:v>432</c:v>
                </c:pt>
                <c:pt idx="16">
                  <c:v>478.77777777777777</c:v>
                </c:pt>
                <c:pt idx="17">
                  <c:v>349.66666666666669</c:v>
                </c:pt>
                <c:pt idx="18">
                  <c:v>448</c:v>
                </c:pt>
                <c:pt idx="19">
                  <c:v>68.5</c:v>
                </c:pt>
                <c:pt idx="20">
                  <c:v>453.125</c:v>
                </c:pt>
                <c:pt idx="21">
                  <c:v>297</c:v>
                </c:pt>
                <c:pt idx="22">
                  <c:v>443.34375</c:v>
                </c:pt>
                <c:pt idx="23">
                  <c:v>435.66666666666669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F-423E-8EC2-2B6103FB9E0A}"/>
            </c:ext>
          </c:extLst>
        </c:ser>
        <c:ser>
          <c:idx val="1"/>
          <c:order val="1"/>
          <c:tx>
            <c:strRef>
              <c:f>sleepDay_merged!$D$1</c:f>
              <c:strCache>
                <c:ptCount val="1"/>
                <c:pt idx="0">
                  <c:v>Average of Total Time in Bed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sleepDay_merged!$A$2:$A$25</c:f>
              <c:numCache>
                <c:formatCode>General</c:formatCode>
                <c:ptCount val="24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2026352035</c:v>
                </c:pt>
                <c:pt idx="5">
                  <c:v>2320127002</c:v>
                </c:pt>
                <c:pt idx="6">
                  <c:v>2347167796</c:v>
                </c:pt>
                <c:pt idx="7">
                  <c:v>3977333714</c:v>
                </c:pt>
                <c:pt idx="8">
                  <c:v>4020332650</c:v>
                </c:pt>
                <c:pt idx="9">
                  <c:v>4319703577</c:v>
                </c:pt>
                <c:pt idx="10">
                  <c:v>4388161847</c:v>
                </c:pt>
                <c:pt idx="11">
                  <c:v>4445114986</c:v>
                </c:pt>
                <c:pt idx="12">
                  <c:v>4558609924</c:v>
                </c:pt>
                <c:pt idx="13">
                  <c:v>4702921684</c:v>
                </c:pt>
                <c:pt idx="14">
                  <c:v>5553957443</c:v>
                </c:pt>
                <c:pt idx="15">
                  <c:v>5577150313</c:v>
                </c:pt>
                <c:pt idx="16">
                  <c:v>6117666160</c:v>
                </c:pt>
                <c:pt idx="17">
                  <c:v>6775888955</c:v>
                </c:pt>
                <c:pt idx="18">
                  <c:v>6962181067</c:v>
                </c:pt>
                <c:pt idx="19">
                  <c:v>7007744171</c:v>
                </c:pt>
                <c:pt idx="20">
                  <c:v>7086361926</c:v>
                </c:pt>
                <c:pt idx="21">
                  <c:v>8053475328</c:v>
                </c:pt>
                <c:pt idx="22">
                  <c:v>8378563200</c:v>
                </c:pt>
                <c:pt idx="23">
                  <c:v>8792009665</c:v>
                </c:pt>
              </c:numCache>
            </c:numRef>
          </c:cat>
          <c:val>
            <c:numRef>
              <c:f>sleepDay_merged!$D$2:$D$25</c:f>
              <c:numCache>
                <c:formatCode>General</c:formatCode>
                <c:ptCount val="24"/>
                <c:pt idx="0">
                  <c:v>383.2</c:v>
                </c:pt>
                <c:pt idx="1">
                  <c:v>346</c:v>
                </c:pt>
                <c:pt idx="2">
                  <c:v>961</c:v>
                </c:pt>
                <c:pt idx="3">
                  <c:v>437.8</c:v>
                </c:pt>
                <c:pt idx="4">
                  <c:v>537.64285714285711</c:v>
                </c:pt>
                <c:pt idx="5">
                  <c:v>69</c:v>
                </c:pt>
                <c:pt idx="6">
                  <c:v>491.33333333333331</c:v>
                </c:pt>
                <c:pt idx="7">
                  <c:v>461.14285714285717</c:v>
                </c:pt>
                <c:pt idx="8">
                  <c:v>379.75</c:v>
                </c:pt>
                <c:pt idx="9">
                  <c:v>501.96153846153845</c:v>
                </c:pt>
                <c:pt idx="10">
                  <c:v>426.20833333333331</c:v>
                </c:pt>
                <c:pt idx="11">
                  <c:v>416.82142857142856</c:v>
                </c:pt>
                <c:pt idx="12">
                  <c:v>140</c:v>
                </c:pt>
                <c:pt idx="13">
                  <c:v>441.96428571428572</c:v>
                </c:pt>
                <c:pt idx="14">
                  <c:v>505.87096774193549</c:v>
                </c:pt>
                <c:pt idx="15">
                  <c:v>460.61538461538464</c:v>
                </c:pt>
                <c:pt idx="16">
                  <c:v>510.16666666666669</c:v>
                </c:pt>
                <c:pt idx="17">
                  <c:v>369</c:v>
                </c:pt>
                <c:pt idx="18">
                  <c:v>466.12903225806451</c:v>
                </c:pt>
                <c:pt idx="19">
                  <c:v>71.5</c:v>
                </c:pt>
                <c:pt idx="20">
                  <c:v>466.41666666666669</c:v>
                </c:pt>
                <c:pt idx="21">
                  <c:v>301.66666666666663</c:v>
                </c:pt>
                <c:pt idx="22">
                  <c:v>483.3125</c:v>
                </c:pt>
                <c:pt idx="23">
                  <c:v>453.8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F-423E-8EC2-2B6103FB9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964064"/>
        <c:axId val="516969824"/>
      </c:barChart>
      <c:catAx>
        <c:axId val="51696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69824"/>
        <c:crosses val="autoZero"/>
        <c:auto val="1"/>
        <c:lblAlgn val="ctr"/>
        <c:lblOffset val="100"/>
        <c:noMultiLvlLbl val="0"/>
      </c:catAx>
      <c:valAx>
        <c:axId val="5169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6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13</xdr:row>
      <xdr:rowOff>53975</xdr:rowOff>
    </xdr:from>
    <xdr:to>
      <xdr:col>13</xdr:col>
      <xdr:colOff>492125</xdr:colOff>
      <xdr:row>28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2C2D1D-67DD-321C-F2C7-5D473D371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an Das" refreshedDate="45422.723444097224" createdVersion="8" refreshedVersion="8" minRefreshableVersion="3" recordCount="24" xr:uid="{9AE3D0DC-0793-47EC-A0A4-DD14853C537D}">
  <cacheSource type="worksheet">
    <worksheetSource name="sleepDay_merged"/>
  </cacheSource>
  <cacheFields count="6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Total number of records" numFmtId="0">
      <sharedItems containsSemiMixedTypes="0" containsString="0" containsNumber="1" containsInteger="1" minValue="1" maxValue="32"/>
    </cacheField>
    <cacheField name="Average of Total Minutes of Asleep" numFmtId="0">
      <sharedItems containsSemiMixedTypes="0" containsString="0" containsNumber="1" minValue="61" maxValue="652"/>
    </cacheField>
    <cacheField name="Average of Total Time in Bed" numFmtId="0">
      <sharedItems containsSemiMixedTypes="0" containsString="0" containsNumber="1" minValue="69" maxValue="961"/>
    </cacheField>
    <cacheField name="Remarks" numFmtId="0">
      <sharedItems count="3">
        <s v="Underlying Problem"/>
        <s v="Not enough Data"/>
        <s v="Healthy"/>
      </sharedItems>
    </cacheField>
    <cacheField name="Chances of" numFmtId="0">
      <sharedItems count="3">
        <s v="Normal"/>
        <s v="Insomnia"/>
        <s v="N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25"/>
    <n v="360.28"/>
    <n v="383.2"/>
    <x v="0"/>
    <x v="0"/>
  </r>
  <r>
    <x v="1"/>
    <n v="4"/>
    <n v="294"/>
    <n v="346"/>
    <x v="1"/>
    <x v="0"/>
  </r>
  <r>
    <x v="2"/>
    <n v="3"/>
    <n v="652"/>
    <n v="961"/>
    <x v="1"/>
    <x v="0"/>
  </r>
  <r>
    <x v="3"/>
    <n v="5"/>
    <n v="417"/>
    <n v="437.8"/>
    <x v="1"/>
    <x v="0"/>
  </r>
  <r>
    <x v="4"/>
    <n v="28"/>
    <n v="506.17857142857144"/>
    <n v="537.64285714285711"/>
    <x v="2"/>
    <x v="0"/>
  </r>
  <r>
    <x v="5"/>
    <n v="1"/>
    <n v="61"/>
    <n v="69"/>
    <x v="1"/>
    <x v="0"/>
  </r>
  <r>
    <x v="6"/>
    <n v="15"/>
    <n v="446.8"/>
    <n v="491.33333333333331"/>
    <x v="2"/>
    <x v="1"/>
  </r>
  <r>
    <x v="7"/>
    <n v="28"/>
    <n v="293.64285714285717"/>
    <n v="461.14285714285717"/>
    <x v="0"/>
    <x v="1"/>
  </r>
  <r>
    <x v="8"/>
    <n v="8"/>
    <n v="349.375"/>
    <n v="379.75"/>
    <x v="0"/>
    <x v="0"/>
  </r>
  <r>
    <x v="9"/>
    <n v="26"/>
    <n v="476.65384615384613"/>
    <n v="501.96153846153845"/>
    <x v="2"/>
    <x v="0"/>
  </r>
  <r>
    <x v="10"/>
    <n v="24"/>
    <n v="403.125"/>
    <n v="426.20833333333331"/>
    <x v="0"/>
    <x v="0"/>
  </r>
  <r>
    <x v="11"/>
    <n v="28"/>
    <n v="385.17857142857144"/>
    <n v="416.82142857142856"/>
    <x v="0"/>
    <x v="0"/>
  </r>
  <r>
    <x v="12"/>
    <n v="5"/>
    <n v="127.6"/>
    <n v="140"/>
    <x v="1"/>
    <x v="0"/>
  </r>
  <r>
    <x v="13"/>
    <n v="28"/>
    <n v="421.14285714285717"/>
    <n v="441.96428571428572"/>
    <x v="2"/>
    <x v="0"/>
  </r>
  <r>
    <x v="14"/>
    <n v="31"/>
    <n v="463.48387096774195"/>
    <n v="505.87096774193549"/>
    <x v="2"/>
    <x v="1"/>
  </r>
  <r>
    <x v="15"/>
    <n v="26"/>
    <n v="432"/>
    <n v="460.61538461538464"/>
    <x v="2"/>
    <x v="0"/>
  </r>
  <r>
    <x v="16"/>
    <n v="18"/>
    <n v="478.77777777777777"/>
    <n v="510.16666666666669"/>
    <x v="2"/>
    <x v="0"/>
  </r>
  <r>
    <x v="17"/>
    <n v="3"/>
    <n v="349.66666666666669"/>
    <n v="369"/>
    <x v="1"/>
    <x v="0"/>
  </r>
  <r>
    <x v="18"/>
    <n v="31"/>
    <n v="448"/>
    <n v="466.12903225806451"/>
    <x v="2"/>
    <x v="0"/>
  </r>
  <r>
    <x v="19"/>
    <n v="2"/>
    <n v="68.5"/>
    <n v="71.5"/>
    <x v="1"/>
    <x v="0"/>
  </r>
  <r>
    <x v="20"/>
    <n v="24"/>
    <n v="453.125"/>
    <n v="466.41666666666669"/>
    <x v="2"/>
    <x v="0"/>
  </r>
  <r>
    <x v="21"/>
    <n v="3"/>
    <n v="297"/>
    <n v="301.66666666666663"/>
    <x v="1"/>
    <x v="0"/>
  </r>
  <r>
    <x v="22"/>
    <n v="32"/>
    <n v="443.34375"/>
    <n v="483.3125"/>
    <x v="2"/>
    <x v="0"/>
  </r>
  <r>
    <x v="23"/>
    <n v="15"/>
    <n v="435.66666666666669"/>
    <n v="453.8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246B7-81D1-4FE2-99B3-68A4D44A6B72}" name="PivotTable27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M11:M18" firstHeaderRow="1" firstDataRow="1" firstDataCol="1" rowPageCount="1" colPageCount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axis="axisRow" showAll="0">
      <items count="4">
        <item x="1"/>
        <item m="1" x="2"/>
        <item x="0"/>
        <item t="default"/>
      </items>
    </pivotField>
  </pivotFields>
  <rowFields count="2">
    <field x="5"/>
    <field x="0"/>
  </rowFields>
  <rowItems count="7">
    <i>
      <x/>
    </i>
    <i r="1">
      <x v="7"/>
    </i>
    <i>
      <x v="2"/>
    </i>
    <i r="1">
      <x/>
    </i>
    <i r="1">
      <x v="8"/>
    </i>
    <i r="1">
      <x v="10"/>
    </i>
    <i r="1">
      <x v="11"/>
    </i>
  </rowItems>
  <colItems count="1">
    <i/>
  </colItems>
  <pageFields count="1">
    <pageField fld="4" item="2" hier="-1"/>
  </pageFields>
  <formats count="11">
    <format dxfId="23">
      <pivotArea field="5" type="button" dataOnly="0" labelOnly="1" outline="0" axis="axisRow" fieldPosition="0"/>
    </format>
    <format dxfId="22">
      <pivotArea dataOnly="0" labelOnly="1" fieldPosition="0">
        <references count="1">
          <reference field="5" count="0"/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5" count="1" selected="0">
            <x v="0"/>
          </reference>
        </references>
      </pivotArea>
    </format>
    <format dxfId="20">
      <pivotArea dataOnly="0" labelOnly="1" fieldPosition="0">
        <references count="2">
          <reference field="0" count="4">
            <x v="0"/>
            <x v="8"/>
            <x v="10"/>
            <x v="11"/>
          </reference>
          <reference field="5" count="1" selected="0">
            <x v="1"/>
          </reference>
        </references>
      </pivotArea>
    </format>
    <format dxfId="19">
      <pivotArea dataOnly="0" labelOnly="1" fieldPosition="0">
        <references count="2">
          <reference field="0" count="4">
            <x v="0"/>
            <x v="8"/>
            <x v="10"/>
            <x v="11"/>
          </reference>
          <reference field="5" count="1" selected="0">
            <x v="2"/>
          </reference>
        </references>
      </pivotArea>
    </format>
    <format dxfId="18">
      <pivotArea field="5" type="button" dataOnly="0" labelOnly="1" outline="0" axis="axisRow" fieldPosition="0"/>
    </format>
    <format dxfId="17">
      <pivotArea type="all" dataOnly="0" outline="0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fieldPosition="0">
        <references count="2">
          <reference field="0" count="1">
            <x v="7"/>
          </reference>
          <reference field="5" count="1" selected="0">
            <x v="0"/>
          </reference>
        </references>
      </pivotArea>
    </format>
    <format dxfId="13">
      <pivotArea dataOnly="0" labelOnly="1" fieldPosition="0">
        <references count="2">
          <reference field="0" count="4">
            <x v="0"/>
            <x v="8"/>
            <x v="10"/>
            <x v="11"/>
          </reference>
          <reference field="5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B951A7-A7DD-44F0-8EB8-A1467E87FAEC}" name="PivotTable26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6:H13" firstHeaderRow="1" firstDataRow="1" firstDataCol="1" rowPageCount="1" colPageCount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axis="axisRow" showAll="0">
      <items count="4">
        <item x="1"/>
        <item m="1" x="2"/>
        <item x="0"/>
        <item t="default"/>
      </items>
    </pivotField>
  </pivotFields>
  <rowFields count="2">
    <field x="5"/>
    <field x="0"/>
  </rowFields>
  <rowItems count="7">
    <i>
      <x/>
    </i>
    <i r="1">
      <x v="7"/>
    </i>
    <i>
      <x v="2"/>
    </i>
    <i r="1">
      <x/>
    </i>
    <i r="1">
      <x v="8"/>
    </i>
    <i r="1">
      <x v="10"/>
    </i>
    <i r="1">
      <x v="11"/>
    </i>
  </rowItems>
  <colItems count="1">
    <i/>
  </colItems>
  <pageFields count="1">
    <pageField fld="4" item="2" hier="-1"/>
  </pageFields>
  <formats count="11"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fieldPosition="0">
        <references count="2">
          <reference field="0" count="1">
            <x v="7"/>
          </reference>
          <reference field="5" count="1" selected="0">
            <x v="0"/>
          </reference>
        </references>
      </pivotArea>
    </format>
    <format dxfId="9">
      <pivotArea dataOnly="0" labelOnly="1" fieldPosition="0">
        <references count="2">
          <reference field="0" count="4">
            <x v="0"/>
            <x v="8"/>
            <x v="10"/>
            <x v="11"/>
          </reference>
          <reference field="5" count="1" selected="0">
            <x v="1"/>
          </reference>
        </references>
      </pivotArea>
    </format>
    <format dxfId="8">
      <pivotArea dataOnly="0" labelOnly="1" fieldPosition="0">
        <references count="2">
          <reference field="0" count="4">
            <x v="0"/>
            <x v="8"/>
            <x v="10"/>
            <x v="11"/>
          </reference>
          <reference field="5" count="1" selected="0">
            <x v="2"/>
          </reference>
        </references>
      </pivotArea>
    </format>
    <format dxfId="7">
      <pivotArea field="5" type="button" dataOnly="0" labelOnly="1" outline="0" axis="axisRow" fieldPosition="0"/>
    </format>
    <format dxfId="6">
      <pivotArea type="all" dataOnly="0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5" count="0"/>
        </references>
      </pivotArea>
    </format>
    <format dxfId="3">
      <pivotArea dataOnly="0" labelOnly="1" fieldPosition="0">
        <references count="2">
          <reference field="0" count="1">
            <x v="7"/>
          </reference>
          <reference field="5" count="1" selected="0">
            <x v="0"/>
          </reference>
        </references>
      </pivotArea>
    </format>
    <format dxfId="2">
      <pivotArea dataOnly="0" labelOnly="1" fieldPosition="0">
        <references count="2">
          <reference field="0" count="4">
            <x v="0"/>
            <x v="8"/>
            <x v="10"/>
            <x v="11"/>
          </reference>
          <reference field="5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96FB51-ED5F-41BD-ABEF-A91763E3F8EC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Id" tableColumnId="1"/>
      <queryTableField id="2" name="Total number of records" tableColumnId="2"/>
      <queryTableField id="3" name="Average of Total Minutes of Asleep" tableColumnId="3"/>
      <queryTableField id="4" name="Average of Total Time in Bed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79F63-E5EA-46F8-A0C0-FE6EC6BB389A}" name="sleepDay_merged" displayName="sleepDay_merged" ref="A1:F25" tableType="queryTable" totalsRowShown="0">
  <autoFilter ref="A1:F25" xr:uid="{CFA79F63-E5EA-46F8-A0C0-FE6EC6BB389A}"/>
  <tableColumns count="6">
    <tableColumn id="1" xr3:uid="{4AD8A056-EA15-4469-9FF7-957E076EEE1B}" uniqueName="1" name="Id" queryTableFieldId="1"/>
    <tableColumn id="2" xr3:uid="{A4878CB5-BC7F-45FF-A67E-2C2C5EA5058F}" uniqueName="2" name="Total number of records" queryTableFieldId="2"/>
    <tableColumn id="3" xr3:uid="{7F1A5CFE-67E9-4DF5-B5B5-18929D954F5B}" uniqueName="3" name="Average of Total Minutes of Asleep" queryTableFieldId="3"/>
    <tableColumn id="4" xr3:uid="{C7CE27DC-366D-4551-8368-4F9D8CE2651C}" uniqueName="4" name="Average of Total Time in Bed" queryTableFieldId="4"/>
    <tableColumn id="5" xr3:uid="{0FDCF71A-735F-4689-AC6E-14C65345EBE9}" uniqueName="5" name="Remarks" queryTableFieldId="5" dataDxfId="1">
      <calculatedColumnFormula>IF(sleepDay_merged[[#This Row],[Total number of records]]&gt;6,IF(AND(sleepDay_merged[[#This Row],[Average of Total Minutes of Asleep]]&gt;=420,sleepDay_merged[[#This Row],[Average of Total Minutes of Asleep]]&lt;=540),"Healthy","Underlying Problem"),"Not enough Data")</calculatedColumnFormula>
    </tableColumn>
    <tableColumn id="6" xr3:uid="{67FD5989-F53E-49EF-A9E8-09B44BD76115}" uniqueName="6" name="Chances of" queryTableFieldId="6" dataDxfId="0">
      <calculatedColumnFormula>IF(AND(sleepDay_merged[[#This Row],[Average of Total Time in Bed]]-sleepDay_merged[[#This Row],[Average of Total Minutes of Asleep]]&gt;40,sleepDay_merged[[#This Row],[Total number of records]]&gt;6),"Insomnia","Normal")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7810-B62D-48FF-AB34-46743043C13D}">
  <dimension ref="B3:Q18"/>
  <sheetViews>
    <sheetView showGridLines="0" tabSelected="1" workbookViewId="0">
      <selection activeCell="D20" sqref="D20"/>
    </sheetView>
  </sheetViews>
  <sheetFormatPr defaultRowHeight="14.5" x14ac:dyDescent="0.35"/>
  <cols>
    <col min="2" max="2" width="2.54296875" customWidth="1"/>
    <col min="7" max="7" width="13.1796875" customWidth="1"/>
    <col min="11" max="11" width="10.6328125" customWidth="1"/>
    <col min="13" max="13" width="14.7265625" bestFit="1" customWidth="1"/>
    <col min="14" max="14" width="19.7265625" bestFit="1" customWidth="1"/>
    <col min="16" max="16" width="12.36328125" bestFit="1" customWidth="1"/>
    <col min="17" max="17" width="12.90625" bestFit="1" customWidth="1"/>
  </cols>
  <sheetData>
    <row r="3" spans="2:17" ht="18.5" x14ac:dyDescent="0.45">
      <c r="H3" s="4" t="s">
        <v>14</v>
      </c>
    </row>
    <row r="6" spans="2:17" ht="15" thickBot="1" x14ac:dyDescent="0.4"/>
    <row r="7" spans="2:17" ht="16" thickBot="1" x14ac:dyDescent="0.4">
      <c r="B7" s="5" t="s">
        <v>22</v>
      </c>
      <c r="C7" s="6"/>
      <c r="D7" s="6"/>
      <c r="E7" s="6"/>
      <c r="F7" s="6"/>
      <c r="G7" s="6"/>
      <c r="H7" s="6"/>
      <c r="I7" s="6"/>
      <c r="J7" s="6"/>
      <c r="K7" s="6"/>
      <c r="M7" s="21" t="s">
        <v>8</v>
      </c>
      <c r="N7" s="22"/>
      <c r="O7" s="20"/>
      <c r="P7" s="20"/>
      <c r="Q7" s="20"/>
    </row>
    <row r="8" spans="2:17" ht="15.5" x14ac:dyDescent="0.35">
      <c r="B8" s="7" t="s">
        <v>9</v>
      </c>
      <c r="C8" s="7" t="s">
        <v>15</v>
      </c>
      <c r="D8" s="8"/>
      <c r="E8" s="8"/>
      <c r="F8" s="8"/>
      <c r="G8" s="8"/>
      <c r="H8" s="8"/>
      <c r="I8" s="8"/>
      <c r="J8" s="8"/>
      <c r="K8" s="8"/>
    </row>
    <row r="9" spans="2:17" ht="15.5" x14ac:dyDescent="0.35">
      <c r="B9" s="7" t="s">
        <v>10</v>
      </c>
      <c r="C9" s="7" t="s">
        <v>23</v>
      </c>
      <c r="D9" s="8"/>
      <c r="E9" s="8"/>
      <c r="F9" s="8"/>
      <c r="G9" s="8"/>
      <c r="H9" s="8"/>
      <c r="I9" s="8"/>
      <c r="J9" s="8"/>
      <c r="K9" s="8"/>
      <c r="M9" s="18" t="s">
        <v>4</v>
      </c>
      <c r="N9" s="13" t="s">
        <v>6</v>
      </c>
    </row>
    <row r="10" spans="2:17" ht="15.5" x14ac:dyDescent="0.35">
      <c r="B10" s="7"/>
      <c r="C10" s="7" t="s">
        <v>16</v>
      </c>
      <c r="D10" s="8"/>
      <c r="E10" s="8"/>
      <c r="F10" s="8"/>
      <c r="G10" s="8"/>
      <c r="H10" s="8"/>
      <c r="I10" s="8"/>
      <c r="J10" s="8"/>
      <c r="K10" s="8"/>
      <c r="M10" s="14"/>
      <c r="N10" s="15"/>
    </row>
    <row r="11" spans="2:17" ht="15.5" x14ac:dyDescent="0.35">
      <c r="B11" s="7" t="s">
        <v>11</v>
      </c>
      <c r="C11" s="7" t="s">
        <v>24</v>
      </c>
      <c r="D11" s="8"/>
      <c r="E11" s="8"/>
      <c r="F11" s="8"/>
      <c r="G11" s="8"/>
      <c r="H11" s="8"/>
      <c r="I11" s="8"/>
      <c r="J11" s="8"/>
      <c r="K11" s="8"/>
      <c r="M11" s="19" t="s">
        <v>5</v>
      </c>
      <c r="N11" s="15"/>
    </row>
    <row r="12" spans="2:17" ht="15.5" x14ac:dyDescent="0.35">
      <c r="B12" s="7" t="s">
        <v>12</v>
      </c>
      <c r="C12" s="7" t="s">
        <v>25</v>
      </c>
      <c r="D12" s="8"/>
      <c r="E12" s="8"/>
      <c r="F12" s="8"/>
      <c r="G12" s="8"/>
      <c r="H12" s="8"/>
      <c r="I12" s="8"/>
      <c r="J12" s="8"/>
      <c r="K12" s="8"/>
      <c r="M12" s="1" t="s">
        <v>20</v>
      </c>
      <c r="N12" s="2"/>
    </row>
    <row r="13" spans="2:17" ht="15.5" x14ac:dyDescent="0.35">
      <c r="B13" s="7" t="s">
        <v>13</v>
      </c>
      <c r="C13" s="7" t="s">
        <v>17</v>
      </c>
      <c r="D13" s="8"/>
      <c r="E13" s="8"/>
      <c r="F13" s="8"/>
      <c r="G13" s="8"/>
      <c r="H13" s="8"/>
      <c r="I13" s="8"/>
      <c r="J13" s="8"/>
      <c r="K13" s="8"/>
      <c r="M13" s="16">
        <v>3977333714</v>
      </c>
      <c r="N13" s="2"/>
    </row>
    <row r="14" spans="2:17" ht="15.5" x14ac:dyDescent="0.35">
      <c r="B14" s="7"/>
      <c r="C14" s="7" t="s">
        <v>18</v>
      </c>
      <c r="D14" s="8"/>
      <c r="E14" s="8"/>
      <c r="F14" s="8"/>
      <c r="G14" s="8"/>
      <c r="H14" s="8"/>
      <c r="I14" s="8"/>
      <c r="J14" s="8"/>
      <c r="K14" s="8"/>
      <c r="M14" s="1" t="s">
        <v>21</v>
      </c>
      <c r="N14" s="2"/>
    </row>
    <row r="15" spans="2:17" ht="15.5" x14ac:dyDescent="0.35">
      <c r="B15" s="9"/>
      <c r="C15" s="9"/>
      <c r="D15" s="10"/>
      <c r="E15" s="10"/>
      <c r="F15" s="10"/>
      <c r="G15" s="10"/>
      <c r="H15" s="10"/>
      <c r="I15" s="10"/>
      <c r="J15" s="10"/>
      <c r="K15" s="10"/>
      <c r="M15" s="16">
        <v>1503960366</v>
      </c>
      <c r="N15" s="2"/>
    </row>
    <row r="16" spans="2:17" ht="15.5" x14ac:dyDescent="0.35">
      <c r="B16" s="9"/>
      <c r="C16" s="9"/>
      <c r="D16" s="10"/>
      <c r="E16" s="10"/>
      <c r="F16" s="10"/>
      <c r="G16" s="10"/>
      <c r="H16" s="10"/>
      <c r="I16" s="10"/>
      <c r="J16" s="10"/>
      <c r="K16" s="10"/>
      <c r="M16" s="16">
        <v>4020332650</v>
      </c>
      <c r="N16" s="2"/>
    </row>
    <row r="17" spans="13:14" x14ac:dyDescent="0.35">
      <c r="M17" s="16">
        <v>4388161847</v>
      </c>
      <c r="N17" s="2"/>
    </row>
    <row r="18" spans="13:14" x14ac:dyDescent="0.35">
      <c r="M18" s="17">
        <v>4445114986</v>
      </c>
      <c r="N18" s="3"/>
    </row>
  </sheetData>
  <mergeCells count="1">
    <mergeCell ref="M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85AC-CA41-4241-AC55-8C09D5C9ADFB}">
  <dimension ref="A1:M25"/>
  <sheetViews>
    <sheetView showGridLines="0" workbookViewId="0">
      <selection activeCell="H21" sqref="H21"/>
    </sheetView>
  </sheetViews>
  <sheetFormatPr defaultRowHeight="14.5" x14ac:dyDescent="0.35"/>
  <cols>
    <col min="1" max="1" width="10.81640625" bestFit="1" customWidth="1"/>
    <col min="2" max="2" width="23.6328125" bestFit="1" customWidth="1"/>
    <col min="3" max="3" width="32.7265625" bestFit="1" customWidth="1"/>
    <col min="4" max="4" width="27.1796875" bestFit="1" customWidth="1"/>
    <col min="5" max="5" width="17.453125" bestFit="1" customWidth="1"/>
    <col min="6" max="6" width="12.1796875" bestFit="1" customWidth="1"/>
    <col min="8" max="8" width="14.6328125" bestFit="1" customWidth="1"/>
    <col min="9" max="9" width="19.7265625" bestFit="1" customWidth="1"/>
    <col min="11" max="11" width="12.36328125" bestFit="1" customWidth="1"/>
    <col min="12" max="12" width="10.81640625" bestFit="1" customWidth="1"/>
  </cols>
  <sheetData>
    <row r="1" spans="1:13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H1" s="23" t="s">
        <v>7</v>
      </c>
      <c r="I1" s="23"/>
      <c r="J1" s="11"/>
      <c r="K1" s="11"/>
      <c r="L1" s="11"/>
      <c r="M1" s="11"/>
    </row>
    <row r="2" spans="1:13" ht="14.5" customHeight="1" x14ac:dyDescent="0.35">
      <c r="A2">
        <v>1503960366</v>
      </c>
      <c r="B2">
        <v>25</v>
      </c>
      <c r="C2">
        <v>360.28</v>
      </c>
      <c r="D2">
        <v>383.2</v>
      </c>
      <c r="E2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Underlying Problem</v>
      </c>
      <c r="F2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2" s="23"/>
      <c r="I2" s="23"/>
      <c r="J2" s="11"/>
      <c r="K2" s="11"/>
      <c r="L2" s="11"/>
      <c r="M2" s="11"/>
    </row>
    <row r="3" spans="1:13" x14ac:dyDescent="0.35">
      <c r="A3">
        <v>1644430081</v>
      </c>
      <c r="B3">
        <v>4</v>
      </c>
      <c r="C3">
        <v>294</v>
      </c>
      <c r="D3">
        <v>346</v>
      </c>
      <c r="E3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3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4" spans="1:13" x14ac:dyDescent="0.35">
      <c r="A4">
        <v>1844505072</v>
      </c>
      <c r="B4">
        <v>3</v>
      </c>
      <c r="C4">
        <v>652</v>
      </c>
      <c r="D4">
        <v>961</v>
      </c>
      <c r="E4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4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4" s="12" t="s">
        <v>4</v>
      </c>
      <c r="I4" s="13" t="s">
        <v>6</v>
      </c>
    </row>
    <row r="5" spans="1:13" x14ac:dyDescent="0.35">
      <c r="A5">
        <v>1927972279</v>
      </c>
      <c r="B5">
        <v>5</v>
      </c>
      <c r="C5">
        <v>417</v>
      </c>
      <c r="D5">
        <v>437.8</v>
      </c>
      <c r="E5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5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5" s="14"/>
      <c r="I5" s="15"/>
    </row>
    <row r="6" spans="1:13" x14ac:dyDescent="0.35">
      <c r="A6">
        <v>2026352035</v>
      </c>
      <c r="B6">
        <v>28</v>
      </c>
      <c r="C6">
        <v>506.17857142857144</v>
      </c>
      <c r="D6">
        <v>537.64285714285711</v>
      </c>
      <c r="E6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6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6" s="14" t="s">
        <v>5</v>
      </c>
      <c r="I6" s="15"/>
    </row>
    <row r="7" spans="1:13" x14ac:dyDescent="0.35">
      <c r="A7">
        <v>2320127002</v>
      </c>
      <c r="B7">
        <v>1</v>
      </c>
      <c r="C7">
        <v>61</v>
      </c>
      <c r="D7">
        <v>69</v>
      </c>
      <c r="E7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7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7" s="1" t="s">
        <v>20</v>
      </c>
      <c r="I7" s="2"/>
    </row>
    <row r="8" spans="1:13" x14ac:dyDescent="0.35">
      <c r="A8">
        <v>2347167796</v>
      </c>
      <c r="B8">
        <v>15</v>
      </c>
      <c r="C8">
        <v>446.8</v>
      </c>
      <c r="D8">
        <v>491.33333333333331</v>
      </c>
      <c r="E8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8" t="str">
        <f>IF(AND(sleepDay_merged[[#This Row],[Average of Total Time in Bed]]-sleepDay_merged[[#This Row],[Average of Total Minutes of Asleep]]&gt;40,sleepDay_merged[[#This Row],[Total number of records]]&gt;6),"Insomnia","Normal")</f>
        <v>Insomnia</v>
      </c>
      <c r="H8" s="16">
        <v>3977333714</v>
      </c>
      <c r="I8" s="2"/>
    </row>
    <row r="9" spans="1:13" x14ac:dyDescent="0.35">
      <c r="A9">
        <v>3977333714</v>
      </c>
      <c r="B9">
        <v>28</v>
      </c>
      <c r="C9">
        <v>293.64285714285717</v>
      </c>
      <c r="D9">
        <v>461.14285714285717</v>
      </c>
      <c r="E9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Underlying Problem</v>
      </c>
      <c r="F9" t="str">
        <f>IF(AND(sleepDay_merged[[#This Row],[Average of Total Time in Bed]]-sleepDay_merged[[#This Row],[Average of Total Minutes of Asleep]]&gt;40,sleepDay_merged[[#This Row],[Total number of records]]&gt;6),"Insomnia","Normal")</f>
        <v>Insomnia</v>
      </c>
      <c r="H9" s="1" t="s">
        <v>21</v>
      </c>
      <c r="I9" s="2"/>
    </row>
    <row r="10" spans="1:13" x14ac:dyDescent="0.35">
      <c r="A10">
        <v>4020332650</v>
      </c>
      <c r="B10">
        <v>8</v>
      </c>
      <c r="C10">
        <v>349.375</v>
      </c>
      <c r="D10">
        <v>379.75</v>
      </c>
      <c r="E10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Underlying Problem</v>
      </c>
      <c r="F10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10" s="16">
        <v>1503960366</v>
      </c>
      <c r="I10" s="2"/>
    </row>
    <row r="11" spans="1:13" x14ac:dyDescent="0.35">
      <c r="A11">
        <v>4319703577</v>
      </c>
      <c r="B11">
        <v>26</v>
      </c>
      <c r="C11">
        <v>476.65384615384613</v>
      </c>
      <c r="D11">
        <v>501.96153846153845</v>
      </c>
      <c r="E11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11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11" s="16">
        <v>4020332650</v>
      </c>
      <c r="I11" s="2"/>
    </row>
    <row r="12" spans="1:13" x14ac:dyDescent="0.35">
      <c r="A12">
        <v>4388161847</v>
      </c>
      <c r="B12">
        <v>24</v>
      </c>
      <c r="C12">
        <v>403.125</v>
      </c>
      <c r="D12">
        <v>426.20833333333331</v>
      </c>
      <c r="E12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Underlying Problem</v>
      </c>
      <c r="F12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12" s="16">
        <v>4388161847</v>
      </c>
      <c r="I12" s="2"/>
    </row>
    <row r="13" spans="1:13" x14ac:dyDescent="0.35">
      <c r="A13">
        <v>4445114986</v>
      </c>
      <c r="B13">
        <v>28</v>
      </c>
      <c r="C13">
        <v>385.17857142857144</v>
      </c>
      <c r="D13">
        <v>416.82142857142856</v>
      </c>
      <c r="E13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Underlying Problem</v>
      </c>
      <c r="F13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  <c r="H13" s="17">
        <v>4445114986</v>
      </c>
      <c r="I13" s="3"/>
    </row>
    <row r="14" spans="1:13" x14ac:dyDescent="0.35">
      <c r="A14">
        <v>4558609924</v>
      </c>
      <c r="B14">
        <v>5</v>
      </c>
      <c r="C14">
        <v>127.6</v>
      </c>
      <c r="D14">
        <v>140</v>
      </c>
      <c r="E14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14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15" spans="1:13" x14ac:dyDescent="0.35">
      <c r="A15">
        <v>4702921684</v>
      </c>
      <c r="B15">
        <v>28</v>
      </c>
      <c r="C15">
        <v>421.14285714285717</v>
      </c>
      <c r="D15">
        <v>441.96428571428572</v>
      </c>
      <c r="E15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15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16" spans="1:13" x14ac:dyDescent="0.35">
      <c r="A16">
        <v>5553957443</v>
      </c>
      <c r="B16">
        <v>31</v>
      </c>
      <c r="C16">
        <v>463.48387096774195</v>
      </c>
      <c r="D16">
        <v>505.87096774193549</v>
      </c>
      <c r="E16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16" t="str">
        <f>IF(AND(sleepDay_merged[[#This Row],[Average of Total Time in Bed]]-sleepDay_merged[[#This Row],[Average of Total Minutes of Asleep]]&gt;40,sleepDay_merged[[#This Row],[Total number of records]]&gt;6),"Insomnia","Normal")</f>
        <v>Insomnia</v>
      </c>
    </row>
    <row r="17" spans="1:6" x14ac:dyDescent="0.35">
      <c r="A17">
        <v>5577150313</v>
      </c>
      <c r="B17">
        <v>26</v>
      </c>
      <c r="C17">
        <v>432</v>
      </c>
      <c r="D17">
        <v>460.61538461538464</v>
      </c>
      <c r="E17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17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18" spans="1:6" x14ac:dyDescent="0.35">
      <c r="A18">
        <v>6117666160</v>
      </c>
      <c r="B18">
        <v>18</v>
      </c>
      <c r="C18">
        <v>478.77777777777777</v>
      </c>
      <c r="D18">
        <v>510.16666666666669</v>
      </c>
      <c r="E18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18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19" spans="1:6" x14ac:dyDescent="0.35">
      <c r="A19">
        <v>6775888955</v>
      </c>
      <c r="B19">
        <v>3</v>
      </c>
      <c r="C19">
        <v>349.66666666666669</v>
      </c>
      <c r="D19">
        <v>369</v>
      </c>
      <c r="E19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19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20" spans="1:6" x14ac:dyDescent="0.35">
      <c r="A20">
        <v>6962181067</v>
      </c>
      <c r="B20">
        <v>31</v>
      </c>
      <c r="C20">
        <v>448</v>
      </c>
      <c r="D20">
        <v>466.12903225806451</v>
      </c>
      <c r="E20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20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21" spans="1:6" x14ac:dyDescent="0.35">
      <c r="A21">
        <v>7007744171</v>
      </c>
      <c r="B21">
        <v>2</v>
      </c>
      <c r="C21">
        <v>68.5</v>
      </c>
      <c r="D21">
        <v>71.5</v>
      </c>
      <c r="E21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21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22" spans="1:6" x14ac:dyDescent="0.35">
      <c r="A22">
        <v>7086361926</v>
      </c>
      <c r="B22">
        <v>24</v>
      </c>
      <c r="C22">
        <v>453.125</v>
      </c>
      <c r="D22">
        <v>466.41666666666669</v>
      </c>
      <c r="E22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22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23" spans="1:6" x14ac:dyDescent="0.35">
      <c r="A23">
        <v>8053475328</v>
      </c>
      <c r="B23">
        <v>3</v>
      </c>
      <c r="C23">
        <v>297</v>
      </c>
      <c r="D23">
        <v>301.66666666666663</v>
      </c>
      <c r="E23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Not enough Data</v>
      </c>
      <c r="F23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24" spans="1:6" x14ac:dyDescent="0.35">
      <c r="A24">
        <v>8378563200</v>
      </c>
      <c r="B24">
        <v>32</v>
      </c>
      <c r="C24">
        <v>443.34375</v>
      </c>
      <c r="D24">
        <v>483.3125</v>
      </c>
      <c r="E24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24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  <row r="25" spans="1:6" x14ac:dyDescent="0.35">
      <c r="A25">
        <v>8792009665</v>
      </c>
      <c r="B25">
        <v>15</v>
      </c>
      <c r="C25">
        <v>435.66666666666669</v>
      </c>
      <c r="D25">
        <v>453.8</v>
      </c>
      <c r="E25" t="str">
        <f>IF(sleepDay_merged[[#This Row],[Total number of records]]&gt;6,IF(AND(sleepDay_merged[[#This Row],[Average of Total Minutes of Asleep]]&gt;=420,sleepDay_merged[[#This Row],[Average of Total Minutes of Asleep]]&lt;=540),"Healthy","Underlying Problem"),"Not enough Data")</f>
        <v>Healthy</v>
      </c>
      <c r="F25" t="str">
        <f>IF(AND(sleepDay_merged[[#This Row],[Average of Total Time in Bed]]-sleepDay_merged[[#This Row],[Average of Total Minutes of Asleep]]&gt;40,sleepDay_merged[[#This Row],[Total number of records]]&gt;6),"Insomnia","Normal")</f>
        <v>Normal</v>
      </c>
    </row>
  </sheetData>
  <mergeCells count="1">
    <mergeCell ref="H1:I2"/>
  </mergeCell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970B1-79EE-490C-8643-6893B3B93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Das</dc:creator>
  <cp:lastModifiedBy>Ayan Das</cp:lastModifiedBy>
  <dcterms:created xsi:type="dcterms:W3CDTF">2024-05-10T10:48:16Z</dcterms:created>
  <dcterms:modified xsi:type="dcterms:W3CDTF">2024-05-11T08:13:23Z</dcterms:modified>
</cp:coreProperties>
</file>