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0115" windowHeight="7995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9" i="3"/>
  <c r="E20"/>
  <c r="E21"/>
  <c r="E22"/>
  <c r="E23"/>
  <c r="E24"/>
  <c r="E25"/>
  <c r="E26"/>
  <c r="E27"/>
  <c r="E18"/>
  <c r="D19"/>
  <c r="D20"/>
  <c r="D21"/>
  <c r="D22"/>
  <c r="D23"/>
  <c r="D24"/>
  <c r="D25"/>
  <c r="D26"/>
  <c r="D27"/>
  <c r="D18"/>
  <c r="C19"/>
  <c r="C20"/>
  <c r="C21"/>
  <c r="C22"/>
  <c r="C23"/>
  <c r="C24"/>
  <c r="C25"/>
  <c r="C26"/>
  <c r="C27"/>
  <c r="C18"/>
  <c r="D19" i="2"/>
  <c r="D20"/>
  <c r="D21"/>
  <c r="D22"/>
  <c r="D23"/>
  <c r="D24"/>
  <c r="D25"/>
  <c r="D26"/>
  <c r="D27"/>
  <c r="D18"/>
  <c r="C19"/>
  <c r="C20"/>
  <c r="C21"/>
  <c r="C22"/>
  <c r="C23"/>
  <c r="C24"/>
  <c r="C25"/>
  <c r="C26"/>
  <c r="C27"/>
  <c r="C18"/>
  <c r="B19"/>
  <c r="B20"/>
  <c r="B21"/>
  <c r="B22"/>
  <c r="B23"/>
  <c r="B24"/>
  <c r="B25"/>
  <c r="B26"/>
  <c r="B27"/>
  <c r="B18"/>
  <c r="I11" i="1"/>
  <c r="L3"/>
  <c r="F5"/>
  <c r="F6"/>
  <c r="F7"/>
  <c r="F8"/>
  <c r="F9"/>
  <c r="F10"/>
  <c r="F11"/>
  <c r="F12"/>
  <c r="F13"/>
  <c r="F4"/>
  <c r="E13"/>
  <c r="E5"/>
  <c r="E6"/>
  <c r="E7"/>
  <c r="E8"/>
  <c r="E9"/>
  <c r="E10"/>
  <c r="E11"/>
  <c r="E12"/>
  <c r="E4"/>
  <c r="D5"/>
  <c r="D6"/>
  <c r="D7"/>
  <c r="D8"/>
  <c r="D9"/>
  <c r="D10"/>
  <c r="D11"/>
  <c r="D12"/>
  <c r="D13"/>
  <c r="D4"/>
  <c r="C5"/>
  <c r="C6"/>
  <c r="C7"/>
  <c r="C8"/>
  <c r="C9"/>
  <c r="C10"/>
  <c r="C11"/>
  <c r="C12"/>
  <c r="C13"/>
  <c r="C4"/>
  <c r="I4"/>
  <c r="I3"/>
</calcChain>
</file>

<file path=xl/sharedStrings.xml><?xml version="1.0" encoding="utf-8"?>
<sst xmlns="http://schemas.openxmlformats.org/spreadsheetml/2006/main" count="40" uniqueCount="27">
  <si>
    <t>No</t>
  </si>
  <si>
    <t>z</t>
  </si>
  <si>
    <t>x</t>
  </si>
  <si>
    <t xml:space="preserve">Rata rata </t>
  </si>
  <si>
    <t>Simpangan baku</t>
  </si>
  <si>
    <r>
      <t xml:space="preserve">Zi = Xi - </t>
    </r>
    <r>
      <rPr>
        <sz val="11"/>
        <color theme="1"/>
        <rFont val="Calibri"/>
        <family val="2"/>
      </rPr>
      <t>ẋ</t>
    </r>
  </si>
  <si>
    <r>
      <t xml:space="preserve">        </t>
    </r>
    <r>
      <rPr>
        <sz val="11"/>
        <color theme="1"/>
        <rFont val="Calibri"/>
        <family val="2"/>
      </rPr>
      <t>–––––</t>
    </r>
  </si>
  <si>
    <t xml:space="preserve">             s</t>
  </si>
  <si>
    <t>F(z)</t>
  </si>
  <si>
    <t>S(z)</t>
  </si>
  <si>
    <t>[F(z) - S(z)]</t>
  </si>
  <si>
    <t>Maksimal</t>
  </si>
  <si>
    <t xml:space="preserve">L hitung </t>
  </si>
  <si>
    <t>L tabel</t>
  </si>
  <si>
    <t>Kesimpulan :</t>
  </si>
  <si>
    <r>
      <rPr>
        <sz val="11"/>
        <color theme="1"/>
        <rFont val="Calibri"/>
        <family val="2"/>
      </rPr>
      <t>ᾳ</t>
    </r>
    <r>
      <rPr>
        <sz val="11"/>
        <color theme="1"/>
        <rFont val="Calibri"/>
        <family val="2"/>
        <charset val="1"/>
      </rPr>
      <t xml:space="preserve"> = 0,05</t>
    </r>
  </si>
  <si>
    <t>Data ini berasumsi normal</t>
  </si>
  <si>
    <t>Uji Normalitas Data</t>
  </si>
  <si>
    <t>NO</t>
  </si>
  <si>
    <t>Kinerja</t>
  </si>
  <si>
    <t>Kedisiplinan</t>
  </si>
  <si>
    <t>Kesenangan pegawai</t>
  </si>
  <si>
    <t>Transformasi akar</t>
  </si>
  <si>
    <t>Transformasi Logaritma</t>
  </si>
  <si>
    <t>Motivasi</t>
  </si>
  <si>
    <t>jika L hitung lebih kecil daripada L tabel</t>
  </si>
  <si>
    <t>Transformasi logaritma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</si>
</sst>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charset val="1"/>
    </font>
    <font>
      <sz val="14"/>
      <color rgb="FF333333"/>
      <name val="Arial"/>
      <family val="2"/>
    </font>
    <font>
      <sz val="12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0" fillId="0" borderId="0" xfId="0" applyAlignment="1"/>
    <xf numFmtId="0" fontId="3" fillId="0" borderId="0" xfId="0" applyFont="1" applyAlignment="1">
      <alignment wrapText="1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wrapText="1"/>
    </xf>
    <xf numFmtId="0" fontId="0" fillId="0" borderId="0" xfId="0" applyFill="1" applyBorder="1" applyAlignme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3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M17"/>
  <sheetViews>
    <sheetView workbookViewId="0">
      <selection activeCell="L9" sqref="L9"/>
    </sheetView>
  </sheetViews>
  <sheetFormatPr defaultRowHeight="15"/>
  <cols>
    <col min="1" max="1" width="14.28515625" customWidth="1"/>
    <col min="2" max="2" width="13.85546875" customWidth="1"/>
    <col min="3" max="4" width="13.42578125" customWidth="1"/>
    <col min="5" max="5" width="13.140625" customWidth="1"/>
    <col min="6" max="6" width="12.5703125" customWidth="1"/>
    <col min="8" max="8" width="14.85546875" customWidth="1"/>
    <col min="12" max="12" width="14.42578125" customWidth="1"/>
  </cols>
  <sheetData>
    <row r="2" spans="1:13">
      <c r="C2" s="11" t="s">
        <v>17</v>
      </c>
      <c r="D2" s="11"/>
    </row>
    <row r="3" spans="1:13">
      <c r="A3" s="3" t="s">
        <v>0</v>
      </c>
      <c r="B3" s="3" t="s">
        <v>2</v>
      </c>
      <c r="C3" s="2" t="s">
        <v>1</v>
      </c>
      <c r="D3" s="3" t="s">
        <v>8</v>
      </c>
      <c r="E3" s="3" t="s">
        <v>9</v>
      </c>
      <c r="F3" s="3" t="s">
        <v>10</v>
      </c>
      <c r="H3" t="s">
        <v>3</v>
      </c>
      <c r="I3">
        <f>AVERAGE(B4:B13)</f>
        <v>52</v>
      </c>
      <c r="K3" t="s">
        <v>11</v>
      </c>
      <c r="L3">
        <f>MAX(F4:F13)</f>
        <v>0.17798752966769427</v>
      </c>
    </row>
    <row r="4" spans="1:13">
      <c r="A4" s="3">
        <v>1</v>
      </c>
      <c r="B4" s="3">
        <v>40</v>
      </c>
      <c r="C4" s="3">
        <f>(B4-$I$3)/$I$4</f>
        <v>-1.1804865044111155</v>
      </c>
      <c r="D4" s="3">
        <f>NORMSDIST(C4)</f>
        <v>0.11890338743916429</v>
      </c>
      <c r="E4" s="3">
        <f>IF(B4=B6,E5,A4/10)</f>
        <v>0.1</v>
      </c>
      <c r="F4" s="3">
        <f>ABS(D4 - E4)</f>
        <v>1.8903387439164282E-2</v>
      </c>
      <c r="H4" t="s">
        <v>4</v>
      </c>
      <c r="I4">
        <f>STDEV(B4:B13)</f>
        <v>10.16530045465127</v>
      </c>
    </row>
    <row r="5" spans="1:13">
      <c r="A5" s="3">
        <v>2</v>
      </c>
      <c r="B5" s="3">
        <v>42</v>
      </c>
      <c r="C5" s="3">
        <f t="shared" ref="C5:C13" si="0">(B5-$I$3)/$I$4</f>
        <v>-0.98373875367592956</v>
      </c>
      <c r="D5" s="3">
        <f t="shared" ref="D5:D13" si="1">NORMSDIST(C5)</f>
        <v>0.16262199000494393</v>
      </c>
      <c r="E5" s="3">
        <f t="shared" ref="E5:E12" si="2">IF(B5=B7,E6,A5/10)</f>
        <v>0.2</v>
      </c>
      <c r="F5" s="3">
        <f t="shared" ref="F5:F13" si="3">ABS(D5 - E5)</f>
        <v>3.7378009995056083E-2</v>
      </c>
    </row>
    <row r="6" spans="1:13">
      <c r="A6" s="3">
        <v>3</v>
      </c>
      <c r="B6" s="3">
        <v>44</v>
      </c>
      <c r="C6" s="3">
        <f t="shared" si="0"/>
        <v>-0.78699100294074364</v>
      </c>
      <c r="D6" s="3">
        <f t="shared" si="1"/>
        <v>0.21564356648644178</v>
      </c>
      <c r="E6" s="3">
        <f t="shared" si="2"/>
        <v>0.3</v>
      </c>
      <c r="F6" s="3">
        <f t="shared" si="3"/>
        <v>8.4356433513558204E-2</v>
      </c>
      <c r="K6" s="10" t="s">
        <v>14</v>
      </c>
      <c r="L6" s="10"/>
    </row>
    <row r="7" spans="1:13">
      <c r="A7" s="3">
        <v>4</v>
      </c>
      <c r="B7" s="3">
        <v>46</v>
      </c>
      <c r="C7" s="3">
        <f t="shared" si="0"/>
        <v>-0.59024325220555773</v>
      </c>
      <c r="D7" s="3">
        <f t="shared" si="1"/>
        <v>0.27751378925524017</v>
      </c>
      <c r="E7" s="3">
        <f t="shared" si="2"/>
        <v>0.4</v>
      </c>
      <c r="F7" s="3">
        <f t="shared" si="3"/>
        <v>0.12248621074475985</v>
      </c>
      <c r="H7" t="s">
        <v>5</v>
      </c>
      <c r="K7" s="10" t="s">
        <v>16</v>
      </c>
      <c r="L7" s="10"/>
      <c r="M7" t="s">
        <v>25</v>
      </c>
    </row>
    <row r="8" spans="1:13">
      <c r="A8" s="3">
        <v>5</v>
      </c>
      <c r="B8" s="3">
        <v>48</v>
      </c>
      <c r="C8" s="3">
        <f t="shared" si="0"/>
        <v>-0.39349550147037182</v>
      </c>
      <c r="D8" s="3">
        <f t="shared" si="1"/>
        <v>0.34697677294770091</v>
      </c>
      <c r="E8" s="3">
        <f t="shared" si="2"/>
        <v>0.5</v>
      </c>
      <c r="F8" s="3">
        <f t="shared" si="3"/>
        <v>0.15302322705229909</v>
      </c>
      <c r="H8" t="s">
        <v>6</v>
      </c>
    </row>
    <row r="9" spans="1:13">
      <c r="A9" s="3">
        <v>6</v>
      </c>
      <c r="B9" s="3">
        <v>50</v>
      </c>
      <c r="C9" s="3">
        <f t="shared" si="0"/>
        <v>-0.19674775073518591</v>
      </c>
      <c r="D9" s="3">
        <f t="shared" si="1"/>
        <v>0.42201247033230571</v>
      </c>
      <c r="E9" s="3">
        <f t="shared" si="2"/>
        <v>0.6</v>
      </c>
      <c r="F9" s="3">
        <f t="shared" si="3"/>
        <v>0.17798752966769427</v>
      </c>
      <c r="H9" t="s">
        <v>7</v>
      </c>
    </row>
    <row r="10" spans="1:13">
      <c r="A10" s="3">
        <v>7</v>
      </c>
      <c r="B10" s="3">
        <v>55</v>
      </c>
      <c r="C10" s="3">
        <f t="shared" si="0"/>
        <v>0.29512162610277887</v>
      </c>
      <c r="D10" s="3">
        <f t="shared" si="1"/>
        <v>0.61604951507817418</v>
      </c>
      <c r="E10" s="3">
        <f t="shared" si="2"/>
        <v>0.7</v>
      </c>
      <c r="F10" s="3">
        <f t="shared" si="3"/>
        <v>8.3950484921825774E-2</v>
      </c>
      <c r="H10" s="4" t="s">
        <v>15</v>
      </c>
    </row>
    <row r="11" spans="1:13">
      <c r="A11" s="3">
        <v>8</v>
      </c>
      <c r="B11" s="3">
        <v>60</v>
      </c>
      <c r="C11" s="3">
        <f t="shared" si="0"/>
        <v>0.78699100294074364</v>
      </c>
      <c r="D11" s="3">
        <f t="shared" si="1"/>
        <v>0.78435643351355822</v>
      </c>
      <c r="E11" s="3">
        <f t="shared" si="2"/>
        <v>0.8</v>
      </c>
      <c r="F11" s="3">
        <f t="shared" si="3"/>
        <v>1.5643566486441829E-2</v>
      </c>
      <c r="H11" t="s">
        <v>12</v>
      </c>
      <c r="I11">
        <f>0.177988</f>
        <v>0.17798800000000001</v>
      </c>
    </row>
    <row r="12" spans="1:13">
      <c r="A12" s="3">
        <v>9</v>
      </c>
      <c r="B12" s="3">
        <v>65</v>
      </c>
      <c r="C12" s="3">
        <f t="shared" si="0"/>
        <v>1.2788603797787084</v>
      </c>
      <c r="D12" s="3">
        <f t="shared" si="1"/>
        <v>0.89952688656784652</v>
      </c>
      <c r="E12" s="3">
        <f t="shared" si="2"/>
        <v>0.9</v>
      </c>
      <c r="F12" s="3">
        <f t="shared" si="3"/>
        <v>4.7311343215350465E-4</v>
      </c>
      <c r="H12" t="s">
        <v>13</v>
      </c>
      <c r="I12">
        <v>0.25800000000000001</v>
      </c>
    </row>
    <row r="13" spans="1:13">
      <c r="A13" s="3">
        <v>10</v>
      </c>
      <c r="B13" s="3">
        <v>70</v>
      </c>
      <c r="C13" s="3">
        <f t="shared" si="0"/>
        <v>1.7707297566166731</v>
      </c>
      <c r="D13" s="3">
        <f t="shared" si="1"/>
        <v>0.96169717414603195</v>
      </c>
      <c r="E13" s="3">
        <f>IF(B13=B15,E14,A13/10)</f>
        <v>1</v>
      </c>
      <c r="F13" s="3">
        <f t="shared" si="3"/>
        <v>3.8302825853968048E-2</v>
      </c>
    </row>
    <row r="14" spans="1:13">
      <c r="A14" s="1"/>
      <c r="B14" s="1"/>
      <c r="C14" s="1"/>
      <c r="D14" s="1"/>
      <c r="E14" s="1"/>
      <c r="F14" s="1"/>
    </row>
    <row r="16" spans="1:13">
      <c r="B16" s="5"/>
      <c r="C16" s="5"/>
    </row>
    <row r="17" spans="2:3">
      <c r="B17" s="5"/>
      <c r="C17" s="5"/>
    </row>
  </sheetData>
  <mergeCells count="3">
    <mergeCell ref="K6:L6"/>
    <mergeCell ref="K7:L7"/>
    <mergeCell ref="C2:D2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G27"/>
  <sheetViews>
    <sheetView tabSelected="1" topLeftCell="A3" workbookViewId="0">
      <selection activeCell="H17" sqref="H17"/>
    </sheetView>
  </sheetViews>
  <sheetFormatPr defaultRowHeight="15"/>
  <cols>
    <col min="1" max="1" width="13.140625" customWidth="1"/>
    <col min="2" max="2" width="14.7109375" customWidth="1"/>
    <col min="3" max="3" width="16.5703125" customWidth="1"/>
    <col min="4" max="4" width="13" customWidth="1"/>
    <col min="5" max="5" width="14" customWidth="1"/>
  </cols>
  <sheetData>
    <row r="3" spans="1:7" ht="30.75">
      <c r="A3" s="7" t="s">
        <v>18</v>
      </c>
      <c r="B3" s="8" t="s">
        <v>21</v>
      </c>
      <c r="C3" s="8" t="s">
        <v>20</v>
      </c>
      <c r="D3" s="8" t="s">
        <v>19</v>
      </c>
      <c r="E3" s="8" t="s">
        <v>24</v>
      </c>
    </row>
    <row r="4" spans="1:7" ht="15.75">
      <c r="A4" s="8">
        <v>1</v>
      </c>
      <c r="B4" s="8">
        <v>53</v>
      </c>
      <c r="C4" s="8">
        <v>78</v>
      </c>
      <c r="D4" s="8">
        <v>86</v>
      </c>
      <c r="E4" s="8">
        <v>80</v>
      </c>
    </row>
    <row r="5" spans="1:7" ht="15.75">
      <c r="A5" s="8">
        <v>2</v>
      </c>
      <c r="B5" s="8">
        <v>61</v>
      </c>
      <c r="C5" s="8">
        <v>72</v>
      </c>
      <c r="D5" s="8">
        <v>92</v>
      </c>
      <c r="E5" s="8">
        <v>66</v>
      </c>
      <c r="F5" t="s">
        <v>22</v>
      </c>
    </row>
    <row r="6" spans="1:7" ht="15.75">
      <c r="A6" s="8">
        <v>3</v>
      </c>
      <c r="B6" s="8">
        <v>62</v>
      </c>
      <c r="C6" s="8">
        <v>80</v>
      </c>
      <c r="D6" s="8">
        <v>79</v>
      </c>
      <c r="E6" s="8">
        <v>53</v>
      </c>
      <c r="F6" s="9"/>
      <c r="G6" s="9"/>
    </row>
    <row r="7" spans="1:7" ht="15.75">
      <c r="A7" s="8">
        <v>4</v>
      </c>
      <c r="B7" s="8">
        <v>54</v>
      </c>
      <c r="C7" s="8">
        <v>92</v>
      </c>
      <c r="D7" s="8">
        <v>74</v>
      </c>
      <c r="E7" s="8">
        <v>55</v>
      </c>
      <c r="F7" s="9"/>
      <c r="G7" s="9"/>
    </row>
    <row r="8" spans="1:7" ht="15.75">
      <c r="A8" s="8">
        <v>5</v>
      </c>
      <c r="B8" s="8">
        <v>63</v>
      </c>
      <c r="C8" s="8">
        <v>90</v>
      </c>
      <c r="D8" s="8">
        <v>99</v>
      </c>
      <c r="E8" s="8">
        <v>78</v>
      </c>
      <c r="F8" s="9"/>
      <c r="G8" s="9"/>
    </row>
    <row r="9" spans="1:7" ht="15.75">
      <c r="A9" s="8">
        <v>6</v>
      </c>
      <c r="B9" s="8">
        <v>64</v>
      </c>
      <c r="C9" s="8">
        <v>74</v>
      </c>
      <c r="D9" s="8">
        <v>80</v>
      </c>
      <c r="E9" s="8">
        <v>59</v>
      </c>
      <c r="F9" s="9"/>
      <c r="G9" s="9"/>
    </row>
    <row r="10" spans="1:7" ht="15.75">
      <c r="A10" s="8">
        <v>7</v>
      </c>
      <c r="B10" s="8">
        <v>55</v>
      </c>
      <c r="C10" s="8">
        <v>80</v>
      </c>
      <c r="D10" s="8">
        <v>86</v>
      </c>
      <c r="E10" s="8">
        <v>66</v>
      </c>
    </row>
    <row r="11" spans="1:7" ht="15.75">
      <c r="A11" s="8">
        <v>8</v>
      </c>
      <c r="B11" s="8">
        <v>60</v>
      </c>
      <c r="C11" s="8">
        <v>76</v>
      </c>
      <c r="D11" s="8">
        <v>90</v>
      </c>
      <c r="E11" s="8">
        <v>77</v>
      </c>
    </row>
    <row r="12" spans="1:7" ht="15.75">
      <c r="A12" s="8">
        <v>9</v>
      </c>
      <c r="B12" s="8">
        <v>64</v>
      </c>
      <c r="C12" s="8">
        <v>75</v>
      </c>
      <c r="D12" s="8">
        <v>96</v>
      </c>
      <c r="E12" s="8">
        <v>55</v>
      </c>
    </row>
    <row r="13" spans="1:7" ht="15.75">
      <c r="A13" s="8">
        <v>10</v>
      </c>
      <c r="B13" s="8">
        <v>55</v>
      </c>
      <c r="C13" s="8">
        <v>74</v>
      </c>
      <c r="D13" s="8">
        <v>90</v>
      </c>
      <c r="E13" s="8">
        <v>60</v>
      </c>
    </row>
    <row r="14" spans="1:7" ht="18">
      <c r="A14" s="6"/>
      <c r="B14" s="6"/>
      <c r="C14" s="6"/>
      <c r="D14" s="6"/>
      <c r="E14" s="6"/>
    </row>
    <row r="15" spans="1:7" ht="18">
      <c r="A15" s="6"/>
      <c r="B15" s="6"/>
      <c r="C15" s="6"/>
      <c r="D15" s="6"/>
      <c r="E15" s="6"/>
    </row>
    <row r="16" spans="1:7" ht="18">
      <c r="A16" s="6"/>
      <c r="B16" s="6"/>
      <c r="C16" s="6"/>
      <c r="D16" s="6"/>
      <c r="E16" s="6"/>
    </row>
    <row r="17" spans="1:6" ht="30.75">
      <c r="A17" s="7" t="s">
        <v>18</v>
      </c>
      <c r="B17" s="8" t="s">
        <v>21</v>
      </c>
      <c r="C17" s="8" t="s">
        <v>20</v>
      </c>
      <c r="D17" s="8" t="s">
        <v>19</v>
      </c>
      <c r="E17" s="12" t="s">
        <v>24</v>
      </c>
    </row>
    <row r="18" spans="1:6" ht="15.75">
      <c r="A18" s="8">
        <v>1</v>
      </c>
      <c r="B18" s="8">
        <f>SQRT(B4+0.5)</f>
        <v>7.3143694191638966</v>
      </c>
      <c r="C18" s="8">
        <f>SQRT(C4+0.5)</f>
        <v>8.8600225733346747</v>
      </c>
      <c r="D18" s="8">
        <f>SQRT(D4+0.5)</f>
        <v>9.3005376188691375</v>
      </c>
      <c r="E18" s="8">
        <v>80</v>
      </c>
    </row>
    <row r="19" spans="1:6" ht="15.75">
      <c r="A19" s="8">
        <v>2</v>
      </c>
      <c r="B19" s="8">
        <f t="shared" ref="B19:D27" si="0">SQRT(B5+0.5)</f>
        <v>7.8421935706790613</v>
      </c>
      <c r="C19" s="8">
        <f t="shared" si="0"/>
        <v>8.5146931829632013</v>
      </c>
      <c r="D19" s="8">
        <f t="shared" si="0"/>
        <v>9.6176920308356717</v>
      </c>
      <c r="E19" s="8">
        <v>66</v>
      </c>
      <c r="F19" t="s">
        <v>26</v>
      </c>
    </row>
    <row r="20" spans="1:6" ht="15.75">
      <c r="A20" s="8">
        <v>3</v>
      </c>
      <c r="B20" s="8">
        <f t="shared" si="0"/>
        <v>7.9056941504209481</v>
      </c>
      <c r="C20" s="8">
        <f t="shared" si="0"/>
        <v>8.9721792224631809</v>
      </c>
      <c r="D20" s="8">
        <f t="shared" si="0"/>
        <v>8.9162772500635032</v>
      </c>
      <c r="E20" s="8">
        <v>53</v>
      </c>
    </row>
    <row r="21" spans="1:6" ht="15.75">
      <c r="A21" s="8">
        <v>4</v>
      </c>
      <c r="B21" s="8">
        <f t="shared" si="0"/>
        <v>7.3824115301167001</v>
      </c>
      <c r="C21" s="8">
        <f t="shared" si="0"/>
        <v>9.6176920308356717</v>
      </c>
      <c r="D21" s="8">
        <f t="shared" si="0"/>
        <v>8.6313382508160341</v>
      </c>
      <c r="E21" s="8">
        <v>55</v>
      </c>
    </row>
    <row r="22" spans="1:6" ht="15.75">
      <c r="A22" s="8">
        <v>5</v>
      </c>
      <c r="B22" s="8">
        <f t="shared" si="0"/>
        <v>7.9686887252546139</v>
      </c>
      <c r="C22" s="8">
        <f t="shared" si="0"/>
        <v>9.5131487952202232</v>
      </c>
      <c r="D22" s="8">
        <f t="shared" si="0"/>
        <v>9.9749686716300019</v>
      </c>
      <c r="E22" s="8">
        <v>78</v>
      </c>
    </row>
    <row r="23" spans="1:6" ht="15.75">
      <c r="A23" s="8">
        <v>6</v>
      </c>
      <c r="B23" s="8">
        <f t="shared" si="0"/>
        <v>8.031189202104505</v>
      </c>
      <c r="C23" s="8">
        <f t="shared" si="0"/>
        <v>8.6313382508160341</v>
      </c>
      <c r="D23" s="8">
        <f t="shared" si="0"/>
        <v>8.9721792224631809</v>
      </c>
      <c r="E23" s="8">
        <v>59</v>
      </c>
    </row>
    <row r="24" spans="1:6" ht="15.75">
      <c r="A24" s="8">
        <v>7</v>
      </c>
      <c r="B24" s="8">
        <f t="shared" si="0"/>
        <v>7.4498322128756698</v>
      </c>
      <c r="C24" s="8">
        <f t="shared" si="0"/>
        <v>8.9721792224631809</v>
      </c>
      <c r="D24" s="8">
        <f t="shared" si="0"/>
        <v>9.3005376188691375</v>
      </c>
      <c r="E24" s="8">
        <v>66</v>
      </c>
    </row>
    <row r="25" spans="1:6" ht="15.75">
      <c r="A25" s="8">
        <v>8</v>
      </c>
      <c r="B25" s="8">
        <f t="shared" si="0"/>
        <v>7.7781745930520225</v>
      </c>
      <c r="C25" s="8">
        <f t="shared" si="0"/>
        <v>8.7464278422679502</v>
      </c>
      <c r="D25" s="8">
        <f t="shared" si="0"/>
        <v>9.5131487952202232</v>
      </c>
      <c r="E25" s="8">
        <v>77</v>
      </c>
    </row>
    <row r="26" spans="1:6" ht="15.75">
      <c r="A26" s="8">
        <v>9</v>
      </c>
      <c r="B26" s="8">
        <f t="shared" si="0"/>
        <v>8.031189202104505</v>
      </c>
      <c r="C26" s="8">
        <f t="shared" si="0"/>
        <v>8.6890735984913832</v>
      </c>
      <c r="D26" s="8">
        <f t="shared" si="0"/>
        <v>9.8234413521942496</v>
      </c>
      <c r="E26" s="8">
        <v>55</v>
      </c>
    </row>
    <row r="27" spans="1:6" ht="15.75">
      <c r="A27" s="8">
        <v>10</v>
      </c>
      <c r="B27" s="8">
        <f t="shared" si="0"/>
        <v>7.4498322128756698</v>
      </c>
      <c r="C27" s="8">
        <f t="shared" si="0"/>
        <v>8.6313382508160341</v>
      </c>
      <c r="D27" s="8">
        <f t="shared" si="0"/>
        <v>9.5131487952202232</v>
      </c>
      <c r="E27" s="8">
        <v>60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3:H27"/>
  <sheetViews>
    <sheetView topLeftCell="A6" workbookViewId="0">
      <selection activeCell="H10" sqref="H10"/>
    </sheetView>
  </sheetViews>
  <sheetFormatPr defaultRowHeight="15"/>
  <cols>
    <col min="2" max="2" width="13.7109375" customWidth="1"/>
    <col min="3" max="3" width="16.42578125" customWidth="1"/>
    <col min="4" max="4" width="15.28515625" customWidth="1"/>
    <col min="5" max="5" width="13.140625" customWidth="1"/>
  </cols>
  <sheetData>
    <row r="3" spans="2:8" ht="30.75">
      <c r="B3" s="7" t="s">
        <v>18</v>
      </c>
      <c r="C3" s="8" t="s">
        <v>21</v>
      </c>
      <c r="D3" s="8" t="s">
        <v>20</v>
      </c>
      <c r="E3" s="8" t="s">
        <v>19</v>
      </c>
    </row>
    <row r="4" spans="2:8" ht="15.75">
      <c r="B4" s="8">
        <v>1</v>
      </c>
      <c r="C4" s="8">
        <v>53</v>
      </c>
      <c r="D4" s="8">
        <v>78</v>
      </c>
      <c r="E4" s="8">
        <v>86</v>
      </c>
    </row>
    <row r="5" spans="2:8" ht="15.75">
      <c r="B5" s="8">
        <v>2</v>
      </c>
      <c r="C5" s="8">
        <v>61</v>
      </c>
      <c r="D5" s="8">
        <v>72</v>
      </c>
      <c r="E5" s="8">
        <v>92</v>
      </c>
    </row>
    <row r="6" spans="2:8" ht="15.75">
      <c r="B6" s="8">
        <v>3</v>
      </c>
      <c r="C6" s="8">
        <v>62</v>
      </c>
      <c r="D6" s="8">
        <v>80</v>
      </c>
      <c r="E6" s="8">
        <v>79</v>
      </c>
    </row>
    <row r="7" spans="2:8" ht="15.75">
      <c r="B7" s="8">
        <v>4</v>
      </c>
      <c r="C7" s="8">
        <v>54</v>
      </c>
      <c r="D7" s="8">
        <v>92</v>
      </c>
      <c r="E7" s="8">
        <v>74</v>
      </c>
    </row>
    <row r="8" spans="2:8" ht="15.75">
      <c r="B8" s="8">
        <v>5</v>
      </c>
      <c r="C8" s="8">
        <v>63</v>
      </c>
      <c r="D8" s="8">
        <v>90</v>
      </c>
      <c r="E8" s="8">
        <v>99</v>
      </c>
    </row>
    <row r="9" spans="2:8" ht="15.75">
      <c r="B9" s="8">
        <v>6</v>
      </c>
      <c r="C9" s="8">
        <v>64</v>
      </c>
      <c r="D9" s="8">
        <v>74</v>
      </c>
      <c r="E9" s="8">
        <v>80</v>
      </c>
      <c r="H9" t="s">
        <v>23</v>
      </c>
    </row>
    <row r="10" spans="2:8" ht="15.75">
      <c r="B10" s="8">
        <v>7</v>
      </c>
      <c r="C10" s="8">
        <v>55</v>
      </c>
      <c r="D10" s="8">
        <v>80</v>
      </c>
      <c r="E10" s="8">
        <v>86</v>
      </c>
    </row>
    <row r="11" spans="2:8" ht="15.75">
      <c r="B11" s="8">
        <v>8</v>
      </c>
      <c r="C11" s="8">
        <v>60</v>
      </c>
      <c r="D11" s="8">
        <v>76</v>
      </c>
      <c r="E11" s="8">
        <v>90</v>
      </c>
    </row>
    <row r="12" spans="2:8" ht="15.75">
      <c r="B12" s="8">
        <v>9</v>
      </c>
      <c r="C12" s="8">
        <v>64</v>
      </c>
      <c r="D12" s="8">
        <v>75</v>
      </c>
      <c r="E12" s="8">
        <v>96</v>
      </c>
    </row>
    <row r="13" spans="2:8" ht="15.75">
      <c r="B13" s="8">
        <v>10</v>
      </c>
      <c r="C13" s="8">
        <v>55</v>
      </c>
      <c r="D13" s="8">
        <v>74</v>
      </c>
      <c r="E13" s="8">
        <v>90</v>
      </c>
    </row>
    <row r="17" spans="2:5" ht="30.75">
      <c r="B17" s="7" t="s">
        <v>18</v>
      </c>
      <c r="C17" s="8" t="s">
        <v>21</v>
      </c>
      <c r="D17" s="8" t="s">
        <v>20</v>
      </c>
      <c r="E17" s="8" t="s">
        <v>19</v>
      </c>
    </row>
    <row r="18" spans="2:5" ht="15.75">
      <c r="B18" s="8">
        <v>1</v>
      </c>
      <c r="C18" s="8">
        <f>LOG(C4)</f>
        <v>1.7242758696007889</v>
      </c>
      <c r="D18" s="8">
        <f>LOG(D4)</f>
        <v>1.8920946026904804</v>
      </c>
      <c r="E18" s="8">
        <f>LOG(E4)</f>
        <v>1.9344984512435677</v>
      </c>
    </row>
    <row r="19" spans="2:5" ht="15.75">
      <c r="B19" s="8">
        <v>2</v>
      </c>
      <c r="C19" s="8">
        <f t="shared" ref="C19:E27" si="0">LOG(C5)</f>
        <v>1.7853298350107671</v>
      </c>
      <c r="D19" s="8">
        <f t="shared" si="0"/>
        <v>1.8573324964312685</v>
      </c>
      <c r="E19" s="8">
        <f t="shared" si="0"/>
        <v>1.9637878273455553</v>
      </c>
    </row>
    <row r="20" spans="2:5" ht="15.75">
      <c r="B20" s="8">
        <v>3</v>
      </c>
      <c r="C20" s="8">
        <f t="shared" si="0"/>
        <v>1.7923916894982539</v>
      </c>
      <c r="D20" s="8">
        <f t="shared" si="0"/>
        <v>1.9030899869919435</v>
      </c>
      <c r="E20" s="8">
        <f t="shared" si="0"/>
        <v>1.8976270912904414</v>
      </c>
    </row>
    <row r="21" spans="2:5" ht="15.75">
      <c r="B21" s="8">
        <v>4</v>
      </c>
      <c r="C21" s="8">
        <f t="shared" si="0"/>
        <v>1.7323937598229686</v>
      </c>
      <c r="D21" s="8">
        <f t="shared" si="0"/>
        <v>1.9637878273455553</v>
      </c>
      <c r="E21" s="8">
        <f t="shared" si="0"/>
        <v>1.8692317197309762</v>
      </c>
    </row>
    <row r="22" spans="2:5" ht="15.75">
      <c r="B22" s="8">
        <v>5</v>
      </c>
      <c r="C22" s="8">
        <f t="shared" si="0"/>
        <v>1.7993405494535817</v>
      </c>
      <c r="D22" s="8">
        <f t="shared" si="0"/>
        <v>1.954242509439325</v>
      </c>
      <c r="E22" s="8">
        <f t="shared" si="0"/>
        <v>1.9956351945975499</v>
      </c>
    </row>
    <row r="23" spans="2:5" ht="15.75">
      <c r="B23" s="8">
        <v>6</v>
      </c>
      <c r="C23" s="8">
        <f t="shared" si="0"/>
        <v>1.8061799739838871</v>
      </c>
      <c r="D23" s="8">
        <f t="shared" si="0"/>
        <v>1.8692317197309762</v>
      </c>
      <c r="E23" s="8">
        <f t="shared" si="0"/>
        <v>1.9030899869919435</v>
      </c>
    </row>
    <row r="24" spans="2:5" ht="15.75">
      <c r="B24" s="8">
        <v>7</v>
      </c>
      <c r="C24" s="8">
        <f t="shared" si="0"/>
        <v>1.7403626894942439</v>
      </c>
      <c r="D24" s="8">
        <f t="shared" si="0"/>
        <v>1.9030899869919435</v>
      </c>
      <c r="E24" s="8">
        <f t="shared" si="0"/>
        <v>1.9344984512435677</v>
      </c>
    </row>
    <row r="25" spans="2:5" ht="15.75">
      <c r="B25" s="8">
        <v>8</v>
      </c>
      <c r="C25" s="8">
        <f t="shared" si="0"/>
        <v>1.7781512503836436</v>
      </c>
      <c r="D25" s="8">
        <f t="shared" si="0"/>
        <v>1.8808135922807914</v>
      </c>
      <c r="E25" s="8">
        <f t="shared" si="0"/>
        <v>1.954242509439325</v>
      </c>
    </row>
    <row r="26" spans="2:5" ht="15.75">
      <c r="B26" s="8">
        <v>9</v>
      </c>
      <c r="C26" s="8">
        <f t="shared" si="0"/>
        <v>1.8061799739838871</v>
      </c>
      <c r="D26" s="8">
        <f t="shared" si="0"/>
        <v>1.8750612633917001</v>
      </c>
      <c r="E26" s="8">
        <f t="shared" si="0"/>
        <v>1.9822712330395684</v>
      </c>
    </row>
    <row r="27" spans="2:5" ht="15.75">
      <c r="B27" s="8">
        <v>10</v>
      </c>
      <c r="C27" s="8">
        <f t="shared" si="0"/>
        <v>1.7403626894942439</v>
      </c>
      <c r="D27" s="8">
        <f t="shared" si="0"/>
        <v>1.8692317197309762</v>
      </c>
      <c r="E27" s="8">
        <f t="shared" si="0"/>
        <v>1.954242509439325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2021-05-04T13:49:09Z</dcterms:created>
  <dcterms:modified xsi:type="dcterms:W3CDTF">2021-05-06T14:54:05Z</dcterms:modified>
</cp:coreProperties>
</file>