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Вычислительная математика\Лаб3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B22" i="1"/>
  <c r="C21" i="1"/>
  <c r="C22" i="1" s="1"/>
  <c r="C14" i="1"/>
  <c r="D19" i="1"/>
  <c r="D18" i="1"/>
  <c r="D17" i="1"/>
  <c r="D16" i="1"/>
  <c r="E16" i="1"/>
  <c r="F16" i="1"/>
  <c r="G16" i="1"/>
  <c r="H16" i="1"/>
  <c r="I16" i="1"/>
  <c r="J16" i="1"/>
  <c r="K16" i="1"/>
  <c r="L16" i="1"/>
  <c r="C16" i="1"/>
  <c r="B14" i="1"/>
  <c r="D15" i="1"/>
  <c r="E15" i="1"/>
  <c r="F15" i="1"/>
  <c r="G15" i="1"/>
  <c r="H15" i="1"/>
  <c r="I15" i="1"/>
  <c r="J15" i="1"/>
  <c r="K15" i="1"/>
  <c r="L15" i="1"/>
  <c r="C15" i="1"/>
  <c r="D14" i="1"/>
  <c r="E14" i="1"/>
  <c r="F14" i="1"/>
  <c r="G14" i="1"/>
  <c r="H14" i="1"/>
  <c r="I14" i="1"/>
  <c r="J14" i="1"/>
  <c r="K14" i="1"/>
  <c r="L14" i="1"/>
  <c r="L13" i="1"/>
  <c r="D13" i="1"/>
  <c r="E13" i="1"/>
  <c r="F13" i="1"/>
  <c r="G13" i="1" s="1"/>
  <c r="H13" i="1" s="1"/>
  <c r="I13" i="1" s="1"/>
  <c r="J13" i="1" s="1"/>
  <c r="K13" i="1" s="1"/>
  <c r="C13" i="1"/>
  <c r="D21" i="1" l="1"/>
  <c r="F8" i="1"/>
  <c r="F10" i="1" s="1"/>
  <c r="E8" i="1"/>
  <c r="G8" i="1" s="1"/>
  <c r="G10" i="1" s="1"/>
  <c r="D8" i="1"/>
  <c r="C8" i="1"/>
  <c r="C10" i="1" s="1"/>
  <c r="B8" i="1"/>
  <c r="D10" i="1"/>
  <c r="B10" i="1"/>
  <c r="C9" i="1"/>
  <c r="D9" i="1"/>
  <c r="E9" i="1"/>
  <c r="F9" i="1"/>
  <c r="G9" i="1"/>
  <c r="H9" i="1"/>
  <c r="I9" i="1"/>
  <c r="J9" i="1"/>
  <c r="B9" i="1"/>
  <c r="H8" i="1"/>
  <c r="H10" i="1" s="1"/>
  <c r="I8" i="1"/>
  <c r="I10" i="1" s="1"/>
  <c r="J8" i="1"/>
  <c r="J10" i="1" s="1"/>
  <c r="J7" i="1"/>
  <c r="D7" i="1"/>
  <c r="E7" i="1" s="1"/>
  <c r="F7" i="1" s="1"/>
  <c r="G7" i="1" s="1"/>
  <c r="H7" i="1" s="1"/>
  <c r="I7" i="1" s="1"/>
  <c r="C7" i="1"/>
  <c r="E21" i="1" l="1"/>
  <c r="D22" i="1"/>
  <c r="E10" i="1"/>
  <c r="K10" i="1" s="1"/>
  <c r="F21" i="1" l="1"/>
  <c r="E22" i="1"/>
  <c r="G21" i="1" l="1"/>
  <c r="F22" i="1"/>
  <c r="G22" i="1" l="1"/>
  <c r="H21" i="1"/>
  <c r="H22" i="1" l="1"/>
  <c r="I21" i="1"/>
  <c r="J21" i="1" l="1"/>
  <c r="I22" i="1"/>
  <c r="K21" i="1" l="1"/>
  <c r="J22" i="1"/>
  <c r="K22" i="1" l="1"/>
  <c r="L21" i="1"/>
  <c r="L22" i="1" s="1"/>
</calcChain>
</file>

<file path=xl/sharedStrings.xml><?xml version="1.0" encoding="utf-8"?>
<sst xmlns="http://schemas.openxmlformats.org/spreadsheetml/2006/main" count="17" uniqueCount="12">
  <si>
    <t>i</t>
  </si>
  <si>
    <t>xi</t>
  </si>
  <si>
    <t>ci</t>
  </si>
  <si>
    <t>f(xi)</t>
  </si>
  <si>
    <t>integral</t>
  </si>
  <si>
    <t>yi</t>
  </si>
  <si>
    <t>xi-1/2</t>
  </si>
  <si>
    <t>yi-1/2</t>
  </si>
  <si>
    <t>Fправ</t>
  </si>
  <si>
    <t>Fлев</t>
  </si>
  <si>
    <t>Fсред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</si>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</sst>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3"/>
  <sheetViews>
    <sheetView tabSelected="1" workbookViewId="0">
      <selection activeCell="D24" sqref="D24:D25"/>
    </sheetView>
  </sheetViews>
  <sheetFormatPr defaultRowHeight="14.4" x14ac:dyDescent="0.3"/>
  <sheetData>
    <row r="5" spans="1:12" ht="15" thickBot="1" x14ac:dyDescent="0.35"/>
    <row r="6" spans="1:12" ht="15.6" x14ac:dyDescent="0.3">
      <c r="A6" s="11" t="s">
        <v>0</v>
      </c>
      <c r="B6" s="8">
        <v>0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4">
        <v>8</v>
      </c>
      <c r="K6" s="1"/>
    </row>
    <row r="7" spans="1:12" ht="15.6" x14ac:dyDescent="0.3">
      <c r="A7" s="12" t="s">
        <v>1</v>
      </c>
      <c r="B7" s="9">
        <v>0</v>
      </c>
      <c r="C7" s="2">
        <f>B7+1/4</f>
        <v>0.25</v>
      </c>
      <c r="D7" s="2">
        <f t="shared" ref="D7:J7" si="0">C7+1/4</f>
        <v>0.5</v>
      </c>
      <c r="E7" s="2">
        <f t="shared" si="0"/>
        <v>0.75</v>
      </c>
      <c r="F7" s="2">
        <f t="shared" si="0"/>
        <v>1</v>
      </c>
      <c r="G7" s="2">
        <f t="shared" si="0"/>
        <v>1.25</v>
      </c>
      <c r="H7" s="2">
        <f t="shared" si="0"/>
        <v>1.5</v>
      </c>
      <c r="I7" s="2">
        <f t="shared" si="0"/>
        <v>1.75</v>
      </c>
      <c r="J7" s="5">
        <f t="shared" si="0"/>
        <v>2</v>
      </c>
      <c r="K7" s="1"/>
    </row>
    <row r="8" spans="1:12" ht="15.6" x14ac:dyDescent="0.3">
      <c r="A8" s="12" t="s">
        <v>2</v>
      </c>
      <c r="B8" s="9">
        <f>989*2/28350</f>
        <v>6.9770723104056437E-2</v>
      </c>
      <c r="C8" s="2">
        <f>5888*2/28350</f>
        <v>0.41537918871252205</v>
      </c>
      <c r="D8" s="2">
        <f>-928*2/28350</f>
        <v>-6.5467372134038804E-2</v>
      </c>
      <c r="E8" s="2">
        <f>10496*2/28350</f>
        <v>0.74045855379188708</v>
      </c>
      <c r="F8" s="2">
        <f>-4540*2/28350</f>
        <v>-0.32028218694885363</v>
      </c>
      <c r="G8" s="2">
        <f>E8</f>
        <v>0.74045855379188708</v>
      </c>
      <c r="H8" s="2">
        <f>D8</f>
        <v>-6.5467372134038804E-2</v>
      </c>
      <c r="I8" s="2">
        <f>C8</f>
        <v>0.41537918871252205</v>
      </c>
      <c r="J8" s="5">
        <f>B8</f>
        <v>6.9770723104056437E-2</v>
      </c>
      <c r="K8" s="1"/>
    </row>
    <row r="9" spans="1:12" ht="16.2" thickBot="1" x14ac:dyDescent="0.35">
      <c r="A9" s="12" t="s">
        <v>3</v>
      </c>
      <c r="B9" s="9">
        <f>2*B7^3-4*B7^2+6*B7-25</f>
        <v>-25</v>
      </c>
      <c r="C9" s="2">
        <f t="shared" ref="C9:J9" si="1">2*C7^3-4*C7^2+6*C7-25</f>
        <v>-23.71875</v>
      </c>
      <c r="D9" s="2">
        <f t="shared" si="1"/>
        <v>-22.75</v>
      </c>
      <c r="E9" s="2">
        <f t="shared" si="1"/>
        <v>-21.90625</v>
      </c>
      <c r="F9" s="2">
        <f t="shared" si="1"/>
        <v>-21</v>
      </c>
      <c r="G9" s="2">
        <f t="shared" si="1"/>
        <v>-19.84375</v>
      </c>
      <c r="H9" s="2">
        <f t="shared" si="1"/>
        <v>-18.25</v>
      </c>
      <c r="I9" s="2">
        <f t="shared" si="1"/>
        <v>-16.03125</v>
      </c>
      <c r="J9" s="5">
        <f t="shared" si="1"/>
        <v>-13</v>
      </c>
      <c r="K9" s="1"/>
    </row>
    <row r="10" spans="1:12" ht="16.2" thickBot="1" x14ac:dyDescent="0.35">
      <c r="A10" s="13" t="s">
        <v>4</v>
      </c>
      <c r="B10" s="10">
        <f>B8*B9</f>
        <v>-1.744268077601411</v>
      </c>
      <c r="C10" s="6">
        <f t="shared" ref="C10:J10" si="2">C8*C9</f>
        <v>-9.8522751322751319</v>
      </c>
      <c r="D10" s="6">
        <f t="shared" si="2"/>
        <v>1.4893827160493829</v>
      </c>
      <c r="E10" s="6">
        <f t="shared" si="2"/>
        <v>-16.220670194003525</v>
      </c>
      <c r="F10" s="6">
        <f t="shared" si="2"/>
        <v>6.7259259259259263</v>
      </c>
      <c r="G10" s="6">
        <f t="shared" si="2"/>
        <v>-14.693474426807759</v>
      </c>
      <c r="H10" s="6">
        <f t="shared" si="2"/>
        <v>1.1947795414462081</v>
      </c>
      <c r="I10" s="6">
        <f t="shared" si="2"/>
        <v>-6.6590476190476195</v>
      </c>
      <c r="J10" s="7">
        <f t="shared" si="2"/>
        <v>-0.90701940035273365</v>
      </c>
      <c r="K10" s="14">
        <f>SUM(B10:J10)</f>
        <v>-40.666666666666657</v>
      </c>
    </row>
    <row r="11" spans="1:12" ht="15" thickBot="1" x14ac:dyDescent="0.35"/>
    <row r="12" spans="1:12" ht="15.6" x14ac:dyDescent="0.3">
      <c r="A12" s="11" t="s">
        <v>0</v>
      </c>
      <c r="B12" s="21">
        <v>0</v>
      </c>
      <c r="C12" s="16">
        <v>1</v>
      </c>
      <c r="D12" s="16">
        <v>2</v>
      </c>
      <c r="E12" s="16">
        <v>3</v>
      </c>
      <c r="F12" s="16">
        <v>4</v>
      </c>
      <c r="G12" s="16">
        <v>5</v>
      </c>
      <c r="H12" s="16">
        <v>6</v>
      </c>
      <c r="I12" s="16">
        <v>7</v>
      </c>
      <c r="J12" s="16">
        <v>8</v>
      </c>
      <c r="K12" s="16">
        <v>9</v>
      </c>
      <c r="L12" s="17">
        <v>10</v>
      </c>
    </row>
    <row r="13" spans="1:12" ht="15.6" x14ac:dyDescent="0.3">
      <c r="A13" s="12" t="s">
        <v>1</v>
      </c>
      <c r="B13" s="22">
        <v>0</v>
      </c>
      <c r="C13" s="15">
        <f>B13+0.2</f>
        <v>0.2</v>
      </c>
      <c r="D13" s="15">
        <f t="shared" ref="D13:K13" si="3">C13+0.2</f>
        <v>0.4</v>
      </c>
      <c r="E13" s="15">
        <f t="shared" si="3"/>
        <v>0.60000000000000009</v>
      </c>
      <c r="F13" s="15">
        <f t="shared" si="3"/>
        <v>0.8</v>
      </c>
      <c r="G13" s="15">
        <f t="shared" si="3"/>
        <v>1</v>
      </c>
      <c r="H13" s="15">
        <f t="shared" si="3"/>
        <v>1.2</v>
      </c>
      <c r="I13" s="15">
        <f t="shared" si="3"/>
        <v>1.4</v>
      </c>
      <c r="J13" s="15">
        <f t="shared" si="3"/>
        <v>1.5999999999999999</v>
      </c>
      <c r="K13" s="15">
        <f t="shared" si="3"/>
        <v>1.7999999999999998</v>
      </c>
      <c r="L13" s="18">
        <f>K13+0.2</f>
        <v>1.9999999999999998</v>
      </c>
    </row>
    <row r="14" spans="1:12" ht="15.6" x14ac:dyDescent="0.3">
      <c r="A14" s="12" t="s">
        <v>5</v>
      </c>
      <c r="B14" s="22">
        <f>(2*B13^3-4*B13^2+6*B13-25)</f>
        <v>-25</v>
      </c>
      <c r="C14" s="15">
        <f t="shared" ref="C14:L14" si="4">(2*C13^3-4*C13^2+6*C13-25)</f>
        <v>-23.943999999999999</v>
      </c>
      <c r="D14" s="15">
        <f t="shared" si="4"/>
        <v>-23.111999999999998</v>
      </c>
      <c r="E14" s="15">
        <f t="shared" si="4"/>
        <v>-22.408000000000001</v>
      </c>
      <c r="F14" s="15">
        <f t="shared" si="4"/>
        <v>-21.736000000000001</v>
      </c>
      <c r="G14" s="15">
        <f t="shared" si="4"/>
        <v>-21</v>
      </c>
      <c r="H14" s="15">
        <f t="shared" si="4"/>
        <v>-20.103999999999999</v>
      </c>
      <c r="I14" s="15">
        <f t="shared" si="4"/>
        <v>-18.952000000000002</v>
      </c>
      <c r="J14" s="15">
        <f t="shared" si="4"/>
        <v>-17.448</v>
      </c>
      <c r="K14" s="15">
        <f t="shared" si="4"/>
        <v>-15.496000000000002</v>
      </c>
      <c r="L14" s="18">
        <f t="shared" si="4"/>
        <v>-13.000000000000004</v>
      </c>
    </row>
    <row r="15" spans="1:12" ht="15.6" x14ac:dyDescent="0.3">
      <c r="A15" s="12" t="s">
        <v>6</v>
      </c>
      <c r="B15" s="22"/>
      <c r="C15" s="15">
        <f>B13+0.1</f>
        <v>0.1</v>
      </c>
      <c r="D15" s="15">
        <f t="shared" ref="D15:L15" si="5">C13+0.1</f>
        <v>0.30000000000000004</v>
      </c>
      <c r="E15" s="15">
        <f t="shared" si="5"/>
        <v>0.5</v>
      </c>
      <c r="F15" s="15">
        <f t="shared" si="5"/>
        <v>0.70000000000000007</v>
      </c>
      <c r="G15" s="15">
        <f t="shared" si="5"/>
        <v>0.9</v>
      </c>
      <c r="H15" s="15">
        <f t="shared" si="5"/>
        <v>1.1000000000000001</v>
      </c>
      <c r="I15" s="15">
        <f t="shared" si="5"/>
        <v>1.3</v>
      </c>
      <c r="J15" s="15">
        <f t="shared" si="5"/>
        <v>1.5</v>
      </c>
      <c r="K15" s="15">
        <f t="shared" si="5"/>
        <v>1.7</v>
      </c>
      <c r="L15" s="18">
        <f t="shared" si="5"/>
        <v>1.9</v>
      </c>
    </row>
    <row r="16" spans="1:12" ht="16.2" thickBot="1" x14ac:dyDescent="0.35">
      <c r="A16" s="13" t="s">
        <v>7</v>
      </c>
      <c r="B16" s="23"/>
      <c r="C16" s="19">
        <f>(2*C15^3-4*C15^2+6*C15-25)</f>
        <v>-24.437999999999999</v>
      </c>
      <c r="D16" s="19">
        <f t="shared" ref="D16:L16" si="6">(2*D15^3-4*D15^2+6*D15-25)</f>
        <v>-23.506</v>
      </c>
      <c r="E16" s="19">
        <f t="shared" si="6"/>
        <v>-22.75</v>
      </c>
      <c r="F16" s="19">
        <f t="shared" si="6"/>
        <v>-22.073999999999998</v>
      </c>
      <c r="G16" s="19">
        <f t="shared" si="6"/>
        <v>-21.381999999999998</v>
      </c>
      <c r="H16" s="19">
        <f t="shared" si="6"/>
        <v>-20.577999999999999</v>
      </c>
      <c r="I16" s="19">
        <f t="shared" si="6"/>
        <v>-19.565999999999999</v>
      </c>
      <c r="J16" s="19">
        <f t="shared" si="6"/>
        <v>-18.25</v>
      </c>
      <c r="K16" s="19">
        <f t="shared" si="6"/>
        <v>-16.533999999999999</v>
      </c>
      <c r="L16" s="20">
        <f t="shared" si="6"/>
        <v>-14.322000000000003</v>
      </c>
    </row>
    <row r="17" spans="1:12" x14ac:dyDescent="0.3">
      <c r="C17" t="s">
        <v>8</v>
      </c>
      <c r="D17">
        <f>0.2*SUM(C14:L14)</f>
        <v>-39.440000000000005</v>
      </c>
    </row>
    <row r="18" spans="1:12" x14ac:dyDescent="0.3">
      <c r="C18" t="s">
        <v>9</v>
      </c>
      <c r="D18">
        <f>0.2*SUM(B14:K14)</f>
        <v>-41.84</v>
      </c>
    </row>
    <row r="19" spans="1:12" ht="15" thickBot="1" x14ac:dyDescent="0.35">
      <c r="C19" t="s">
        <v>10</v>
      </c>
      <c r="D19">
        <f>0.2*SUM(C16:L16)</f>
        <v>-40.680000000000007</v>
      </c>
    </row>
    <row r="20" spans="1:12" ht="15.6" x14ac:dyDescent="0.3">
      <c r="A20" s="11" t="s">
        <v>0</v>
      </c>
      <c r="B20" s="21">
        <v>0</v>
      </c>
      <c r="C20" s="16">
        <v>1</v>
      </c>
      <c r="D20" s="16">
        <v>2</v>
      </c>
      <c r="E20" s="16">
        <v>3</v>
      </c>
      <c r="F20" s="16">
        <v>4</v>
      </c>
      <c r="G20" s="16">
        <v>5</v>
      </c>
      <c r="H20" s="16">
        <v>6</v>
      </c>
      <c r="I20" s="16">
        <v>7</v>
      </c>
      <c r="J20" s="16">
        <v>8</v>
      </c>
      <c r="K20" s="16">
        <v>9</v>
      </c>
      <c r="L20" s="17">
        <v>10</v>
      </c>
    </row>
    <row r="21" spans="1:12" ht="15.6" x14ac:dyDescent="0.3">
      <c r="A21" s="12" t="s">
        <v>1</v>
      </c>
      <c r="B21" s="22">
        <v>0</v>
      </c>
      <c r="C21" s="15">
        <f>B21+0.2</f>
        <v>0.2</v>
      </c>
      <c r="D21" s="15">
        <f t="shared" ref="D21:K21" si="7">C21+0.2</f>
        <v>0.4</v>
      </c>
      <c r="E21" s="15">
        <f t="shared" si="7"/>
        <v>0.60000000000000009</v>
      </c>
      <c r="F21" s="15">
        <f t="shared" si="7"/>
        <v>0.8</v>
      </c>
      <c r="G21" s="15">
        <f t="shared" si="7"/>
        <v>1</v>
      </c>
      <c r="H21" s="15">
        <f t="shared" si="7"/>
        <v>1.2</v>
      </c>
      <c r="I21" s="15">
        <f t="shared" si="7"/>
        <v>1.4</v>
      </c>
      <c r="J21" s="15">
        <f t="shared" si="7"/>
        <v>1.5999999999999999</v>
      </c>
      <c r="K21" s="15">
        <f t="shared" si="7"/>
        <v>1.7999999999999998</v>
      </c>
      <c r="L21" s="18">
        <f>K21+0.2</f>
        <v>1.9999999999999998</v>
      </c>
    </row>
    <row r="22" spans="1:12" ht="15.6" x14ac:dyDescent="0.3">
      <c r="A22" s="12" t="s">
        <v>5</v>
      </c>
      <c r="B22" s="22">
        <f>(2*B21^3-4*B21^2+6*B21-25)</f>
        <v>-25</v>
      </c>
      <c r="C22" s="15">
        <f t="shared" ref="C22" si="8">(2*C21^3-4*C21^2+6*C21-25)</f>
        <v>-23.943999999999999</v>
      </c>
      <c r="D22" s="15">
        <f t="shared" ref="D22" si="9">(2*D21^3-4*D21^2+6*D21-25)</f>
        <v>-23.111999999999998</v>
      </c>
      <c r="E22" s="15">
        <f t="shared" ref="E22" si="10">(2*E21^3-4*E21^2+6*E21-25)</f>
        <v>-22.408000000000001</v>
      </c>
      <c r="F22" s="15">
        <f t="shared" ref="F22" si="11">(2*F21^3-4*F21^2+6*F21-25)</f>
        <v>-21.736000000000001</v>
      </c>
      <c r="G22" s="15">
        <f t="shared" ref="G22" si="12">(2*G21^3-4*G21^2+6*G21-25)</f>
        <v>-21</v>
      </c>
      <c r="H22" s="15">
        <f t="shared" ref="H22" si="13">(2*H21^3-4*H21^2+6*H21-25)</f>
        <v>-20.103999999999999</v>
      </c>
      <c r="I22" s="15">
        <f t="shared" ref="I22" si="14">(2*I21^3-4*I21^2+6*I21-25)</f>
        <v>-18.952000000000002</v>
      </c>
      <c r="J22" s="15">
        <f t="shared" ref="J22" si="15">(2*J21^3-4*J21^2+6*J21-25)</f>
        <v>-17.448</v>
      </c>
      <c r="K22" s="15">
        <f t="shared" ref="K22" si="16">(2*K21^3-4*K21^2+6*K21-25)</f>
        <v>-15.496000000000002</v>
      </c>
      <c r="L22" s="18">
        <f t="shared" ref="L22" si="17">(2*L21^3-4*L21^2+6*L21-25)</f>
        <v>-13.000000000000004</v>
      </c>
    </row>
    <row r="23" spans="1:12" x14ac:dyDescent="0.3">
      <c r="C23" t="s">
        <v>11</v>
      </c>
      <c r="D23">
        <f>0.2*((B22+L22)/2+SUM(C22:K22))</f>
        <v>-40.640000000000008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2024-04-05T02:04:41Z</dcterms:created>
  <dcterms:modified xsi:type="dcterms:W3CDTF">2024-04-08T01:21:48Z</dcterms:modified>
</cp:coreProperties>
</file>