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ovianto Hadi\Desktop\TUGAS\Git_Kuliah\SC\"/>
    </mc:Choice>
  </mc:AlternateContent>
  <bookViews>
    <workbookView xWindow="-28920" yWindow="-120" windowWidth="29040" windowHeight="15840" activeTab="1"/>
  </bookViews>
  <sheets>
    <sheet name="TUGAS" sheetId="1" r:id="rId1"/>
    <sheet name="PENASARAN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" i="2" l="1"/>
  <c r="F63" i="2" s="1"/>
  <c r="E58" i="2"/>
  <c r="F58" i="2" s="1"/>
  <c r="H58" i="2" s="1"/>
  <c r="E53" i="2"/>
  <c r="F53" i="2" s="1"/>
  <c r="H53" i="2" s="1"/>
  <c r="E48" i="2"/>
  <c r="F48" i="2" s="1"/>
  <c r="H48" i="2" s="1"/>
  <c r="E44" i="2"/>
  <c r="L43" i="2"/>
  <c r="K43" i="2"/>
  <c r="J43" i="2"/>
  <c r="I43" i="2"/>
  <c r="H43" i="2"/>
  <c r="E43" i="2"/>
  <c r="F43" i="2" s="1"/>
  <c r="E18" i="2"/>
  <c r="F18" i="2" s="1"/>
  <c r="H18" i="2" s="1"/>
  <c r="I18" i="2" s="1"/>
  <c r="F38" i="1"/>
  <c r="E38" i="1"/>
  <c r="J33" i="1"/>
  <c r="E33" i="1"/>
  <c r="F33" i="1" s="1"/>
  <c r="H33" i="1" s="1"/>
  <c r="J27" i="1"/>
  <c r="I27" i="1"/>
  <c r="J26" i="1"/>
  <c r="I26" i="1"/>
  <c r="J25" i="1"/>
  <c r="L23" i="1"/>
  <c r="L22" i="1"/>
  <c r="K23" i="1"/>
  <c r="J23" i="1"/>
  <c r="J24" i="1"/>
  <c r="I24" i="1"/>
  <c r="I23" i="1"/>
  <c r="F18" i="1"/>
  <c r="J58" i="2" l="1"/>
  <c r="I58" i="2"/>
  <c r="I53" i="2"/>
  <c r="J53" i="2"/>
  <c r="I48" i="2"/>
  <c r="J48" i="2"/>
  <c r="F44" i="2"/>
  <c r="H44" i="2" s="1"/>
  <c r="J44" i="2" s="1"/>
  <c r="L44" i="2" s="1"/>
  <c r="J18" i="2"/>
  <c r="I33" i="1"/>
  <c r="E28" i="1"/>
  <c r="F28" i="1" s="1"/>
  <c r="H28" i="1" s="1"/>
  <c r="I28" i="1" s="1"/>
  <c r="K28" i="1" s="1"/>
  <c r="H18" i="1"/>
  <c r="I18" i="1" s="1"/>
  <c r="E18" i="1"/>
  <c r="K58" i="2" l="1"/>
  <c r="E59" i="2"/>
  <c r="F59" i="2" s="1"/>
  <c r="H59" i="2" s="1"/>
  <c r="I59" i="2" s="1"/>
  <c r="L58" i="2"/>
  <c r="L53" i="2"/>
  <c r="J54" i="2"/>
  <c r="K53" i="2"/>
  <c r="E54" i="2"/>
  <c r="F54" i="2" s="1"/>
  <c r="H54" i="2" s="1"/>
  <c r="I54" i="2" s="1"/>
  <c r="L48" i="2"/>
  <c r="K48" i="2"/>
  <c r="E49" i="2"/>
  <c r="F49" i="2" s="1"/>
  <c r="H49" i="2" s="1"/>
  <c r="J49" i="2" s="1"/>
  <c r="I44" i="2"/>
  <c r="K18" i="2"/>
  <c r="E19" i="2"/>
  <c r="F19" i="2" s="1"/>
  <c r="H19" i="2" s="1"/>
  <c r="I19" i="2" s="1"/>
  <c r="L18" i="2"/>
  <c r="L33" i="1"/>
  <c r="J34" i="1"/>
  <c r="I34" i="1"/>
  <c r="K33" i="1"/>
  <c r="E34" i="1"/>
  <c r="F34" i="1" s="1"/>
  <c r="H34" i="1" s="1"/>
  <c r="J28" i="1"/>
  <c r="J18" i="1"/>
  <c r="E19" i="1"/>
  <c r="F19" i="1" s="1"/>
  <c r="H19" i="1" s="1"/>
  <c r="I19" i="1" s="1"/>
  <c r="K18" i="1"/>
  <c r="K59" i="2" l="1"/>
  <c r="J59" i="2"/>
  <c r="E55" i="2"/>
  <c r="F55" i="2" s="1"/>
  <c r="H55" i="2" s="1"/>
  <c r="I55" i="2"/>
  <c r="K54" i="2"/>
  <c r="J55" i="2"/>
  <c r="L54" i="2"/>
  <c r="L49" i="2"/>
  <c r="I49" i="2"/>
  <c r="E45" i="2"/>
  <c r="F45" i="2" s="1"/>
  <c r="H45" i="2" s="1"/>
  <c r="J45" i="2" s="1"/>
  <c r="K44" i="2"/>
  <c r="I45" i="2"/>
  <c r="K45" i="2" s="1"/>
  <c r="K19" i="2"/>
  <c r="J19" i="2"/>
  <c r="E35" i="1"/>
  <c r="F35" i="1" s="1"/>
  <c r="H35" i="1" s="1"/>
  <c r="I35" i="1"/>
  <c r="K34" i="1"/>
  <c r="J35" i="1"/>
  <c r="L34" i="1"/>
  <c r="L28" i="1"/>
  <c r="E29" i="1"/>
  <c r="F29" i="1" s="1"/>
  <c r="H29" i="1" s="1"/>
  <c r="I29" i="1" s="1"/>
  <c r="K29" i="1" s="1"/>
  <c r="K19" i="1"/>
  <c r="L18" i="1"/>
  <c r="J19" i="1"/>
  <c r="L59" i="2" l="1"/>
  <c r="E60" i="2"/>
  <c r="F60" i="2" s="1"/>
  <c r="H60" i="2" s="1"/>
  <c r="I60" i="2" s="1"/>
  <c r="L55" i="2"/>
  <c r="E56" i="2"/>
  <c r="F56" i="2" s="1"/>
  <c r="H56" i="2" s="1"/>
  <c r="J56" i="2" s="1"/>
  <c r="K55" i="2"/>
  <c r="E50" i="2"/>
  <c r="F50" i="2" s="1"/>
  <c r="H50" i="2" s="1"/>
  <c r="J50" i="2" s="1"/>
  <c r="K49" i="2"/>
  <c r="E46" i="2"/>
  <c r="F46" i="2" s="1"/>
  <c r="H46" i="2" s="1"/>
  <c r="I46" i="2" s="1"/>
  <c r="K46" i="2" s="1"/>
  <c r="L45" i="2"/>
  <c r="J46" i="2"/>
  <c r="L46" i="2" s="1"/>
  <c r="L19" i="2"/>
  <c r="E20" i="2"/>
  <c r="F20" i="2" s="1"/>
  <c r="H20" i="2" s="1"/>
  <c r="I20" i="2" s="1"/>
  <c r="L35" i="1"/>
  <c r="E36" i="1"/>
  <c r="F36" i="1" s="1"/>
  <c r="H36" i="1" s="1"/>
  <c r="J36" i="1" s="1"/>
  <c r="I36" i="1"/>
  <c r="K35" i="1"/>
  <c r="J29" i="1"/>
  <c r="L29" i="1"/>
  <c r="L19" i="1"/>
  <c r="E20" i="1"/>
  <c r="F20" i="1" s="1"/>
  <c r="H20" i="1" s="1"/>
  <c r="I20" i="1" s="1"/>
  <c r="E61" i="2" l="1"/>
  <c r="F61" i="2" s="1"/>
  <c r="H61" i="2" s="1"/>
  <c r="I61" i="2" s="1"/>
  <c r="K60" i="2"/>
  <c r="J60" i="2"/>
  <c r="L56" i="2"/>
  <c r="I56" i="2"/>
  <c r="I50" i="2"/>
  <c r="L50" i="2"/>
  <c r="E47" i="2"/>
  <c r="F47" i="2" s="1"/>
  <c r="H47" i="2" s="1"/>
  <c r="I47" i="2" s="1"/>
  <c r="K47" i="2" s="1"/>
  <c r="J47" i="2"/>
  <c r="L47" i="2" s="1"/>
  <c r="K20" i="2"/>
  <c r="J20" i="2"/>
  <c r="J37" i="1"/>
  <c r="L37" i="1" s="1"/>
  <c r="L36" i="1"/>
  <c r="K36" i="1"/>
  <c r="E37" i="1"/>
  <c r="F37" i="1" s="1"/>
  <c r="H37" i="1" s="1"/>
  <c r="I37" i="1"/>
  <c r="K37" i="1" s="1"/>
  <c r="E30" i="1"/>
  <c r="F30" i="1" s="1"/>
  <c r="H30" i="1" s="1"/>
  <c r="I30" i="1" s="1"/>
  <c r="K30" i="1" s="1"/>
  <c r="K20" i="1"/>
  <c r="J20" i="1"/>
  <c r="E21" i="1" s="1"/>
  <c r="F21" i="1" s="1"/>
  <c r="H21" i="1" s="1"/>
  <c r="I21" i="1" s="1"/>
  <c r="K61" i="2" l="1"/>
  <c r="J61" i="2"/>
  <c r="L60" i="2"/>
  <c r="K56" i="2"/>
  <c r="E57" i="2"/>
  <c r="F57" i="2" s="1"/>
  <c r="H57" i="2" s="1"/>
  <c r="J57" i="2" s="1"/>
  <c r="L57" i="2" s="1"/>
  <c r="E51" i="2"/>
  <c r="F51" i="2" s="1"/>
  <c r="H51" i="2" s="1"/>
  <c r="J51" i="2" s="1"/>
  <c r="K50" i="2"/>
  <c r="L20" i="2"/>
  <c r="E21" i="2"/>
  <c r="F21" i="2" s="1"/>
  <c r="H21" i="2" s="1"/>
  <c r="I21" i="2" s="1"/>
  <c r="J30" i="1"/>
  <c r="E31" i="1"/>
  <c r="F31" i="1" s="1"/>
  <c r="H31" i="1" s="1"/>
  <c r="I31" i="1" s="1"/>
  <c r="E22" i="1"/>
  <c r="F22" i="1" s="1"/>
  <c r="H22" i="1" s="1"/>
  <c r="I22" i="1" s="1"/>
  <c r="K21" i="1"/>
  <c r="L20" i="1"/>
  <c r="J21" i="1"/>
  <c r="L61" i="2" l="1"/>
  <c r="E62" i="2"/>
  <c r="F62" i="2" s="1"/>
  <c r="H62" i="2" s="1"/>
  <c r="I62" i="2" s="1"/>
  <c r="K62" i="2" s="1"/>
  <c r="I57" i="2"/>
  <c r="K57" i="2" s="1"/>
  <c r="L51" i="2"/>
  <c r="I51" i="2"/>
  <c r="J21" i="2"/>
  <c r="L21" i="2" s="1"/>
  <c r="K21" i="2"/>
  <c r="J31" i="1"/>
  <c r="L30" i="1"/>
  <c r="L31" i="1"/>
  <c r="K31" i="1"/>
  <c r="K22" i="1"/>
  <c r="L21" i="1"/>
  <c r="J22" i="1"/>
  <c r="J62" i="2" l="1"/>
  <c r="L62" i="2" s="1"/>
  <c r="K51" i="2"/>
  <c r="E52" i="2"/>
  <c r="F52" i="2" s="1"/>
  <c r="H52" i="2" s="1"/>
  <c r="J52" i="2" s="1"/>
  <c r="L52" i="2" s="1"/>
  <c r="E22" i="2"/>
  <c r="F22" i="2" s="1"/>
  <c r="H22" i="2" s="1"/>
  <c r="E32" i="1"/>
  <c r="F32" i="1" s="1"/>
  <c r="H32" i="1" s="1"/>
  <c r="I32" i="1" s="1"/>
  <c r="K32" i="1" s="1"/>
  <c r="E23" i="1"/>
  <c r="F23" i="1" s="1"/>
  <c r="H23" i="1" s="1"/>
  <c r="I52" i="2" l="1"/>
  <c r="K52" i="2" s="1"/>
  <c r="J22" i="2"/>
  <c r="L22" i="2" s="1"/>
  <c r="I22" i="2"/>
  <c r="J32" i="1"/>
  <c r="L32" i="1"/>
  <c r="E24" i="1"/>
  <c r="F24" i="1" s="1"/>
  <c r="H24" i="1" s="1"/>
  <c r="K22" i="2" l="1"/>
  <c r="E23" i="2"/>
  <c r="F23" i="2" s="1"/>
  <c r="H23" i="2" s="1"/>
  <c r="K24" i="1"/>
  <c r="I23" i="2" l="1"/>
  <c r="J23" i="2"/>
  <c r="L24" i="1"/>
  <c r="E25" i="1"/>
  <c r="F25" i="1" s="1"/>
  <c r="H25" i="1" s="1"/>
  <c r="I25" i="1" s="1"/>
  <c r="L23" i="2" l="1"/>
  <c r="E24" i="2"/>
  <c r="F24" i="2" s="1"/>
  <c r="H24" i="2" s="1"/>
  <c r="I24" i="2" s="1"/>
  <c r="K23" i="2"/>
  <c r="K25" i="1"/>
  <c r="E26" i="1"/>
  <c r="F26" i="1" s="1"/>
  <c r="H26" i="1" s="1"/>
  <c r="K24" i="2" l="1"/>
  <c r="J24" i="2"/>
  <c r="K26" i="1"/>
  <c r="L25" i="1"/>
  <c r="L26" i="1"/>
  <c r="L24" i="2" l="1"/>
  <c r="E25" i="2"/>
  <c r="F25" i="2" s="1"/>
  <c r="H25" i="2" s="1"/>
  <c r="I25" i="2" s="1"/>
  <c r="E27" i="1"/>
  <c r="F27" i="1" s="1"/>
  <c r="H27" i="1" s="1"/>
  <c r="K25" i="2" l="1"/>
  <c r="J25" i="2"/>
  <c r="L27" i="1"/>
  <c r="K27" i="1"/>
  <c r="L25" i="2" l="1"/>
  <c r="E26" i="2"/>
  <c r="F26" i="2" s="1"/>
  <c r="H26" i="2" s="1"/>
  <c r="I26" i="2" s="1"/>
  <c r="K26" i="2" l="1"/>
  <c r="J26" i="2"/>
  <c r="L26" i="2" l="1"/>
  <c r="E27" i="2"/>
  <c r="F27" i="2" s="1"/>
  <c r="H27" i="2" s="1"/>
  <c r="I27" i="2" s="1"/>
  <c r="K27" i="2" l="1"/>
  <c r="J27" i="2"/>
  <c r="L27" i="2" l="1"/>
  <c r="E28" i="2"/>
  <c r="F28" i="2" s="1"/>
  <c r="H28" i="2" s="1"/>
  <c r="I28" i="2" s="1"/>
  <c r="K28" i="2" l="1"/>
  <c r="J28" i="2"/>
  <c r="L28" i="2" l="1"/>
  <c r="E29" i="2"/>
  <c r="F29" i="2" s="1"/>
  <c r="H29" i="2" s="1"/>
  <c r="I29" i="2" s="1"/>
  <c r="K29" i="2" l="1"/>
  <c r="J29" i="2"/>
  <c r="L29" i="2" l="1"/>
  <c r="E30" i="2"/>
  <c r="F30" i="2" s="1"/>
  <c r="H30" i="2" s="1"/>
  <c r="I30" i="2" s="1"/>
  <c r="K30" i="2" l="1"/>
  <c r="J30" i="2"/>
  <c r="L30" i="2" l="1"/>
  <c r="E31" i="2"/>
  <c r="F31" i="2" s="1"/>
  <c r="H31" i="2" s="1"/>
  <c r="I31" i="2" s="1"/>
  <c r="K31" i="2" l="1"/>
  <c r="J31" i="2"/>
  <c r="L31" i="2" l="1"/>
  <c r="E32" i="2"/>
  <c r="F32" i="2" s="1"/>
  <c r="H32" i="2" s="1"/>
  <c r="I32" i="2" s="1"/>
  <c r="K32" i="2" l="1"/>
  <c r="J32" i="2"/>
  <c r="L32" i="2" l="1"/>
  <c r="E33" i="2"/>
  <c r="F33" i="2" s="1"/>
  <c r="H33" i="2" s="1"/>
  <c r="I33" i="2" s="1"/>
  <c r="J33" i="2" l="1"/>
  <c r="L33" i="2" s="1"/>
  <c r="K33" i="2"/>
  <c r="E34" i="2" l="1"/>
  <c r="F34" i="2" s="1"/>
  <c r="H34" i="2" s="1"/>
  <c r="I34" i="2" s="1"/>
  <c r="K34" i="2" s="1"/>
  <c r="J34" i="2" l="1"/>
  <c r="E35" i="2" s="1"/>
  <c r="F35" i="2" s="1"/>
  <c r="H35" i="2" s="1"/>
  <c r="I35" i="2" s="1"/>
  <c r="K35" i="2" s="1"/>
  <c r="J35" i="2" l="1"/>
  <c r="L35" i="2" s="1"/>
  <c r="L34" i="2"/>
  <c r="E36" i="2" l="1"/>
  <c r="F36" i="2" s="1"/>
  <c r="H36" i="2" s="1"/>
  <c r="I36" i="2" s="1"/>
  <c r="K36" i="2" s="1"/>
  <c r="J36" i="2" l="1"/>
  <c r="E37" i="2" s="1"/>
  <c r="F37" i="2" s="1"/>
  <c r="H37" i="2" s="1"/>
  <c r="I37" i="2" s="1"/>
  <c r="L36" i="2" l="1"/>
  <c r="J37" i="2"/>
  <c r="K37" i="2"/>
  <c r="L37" i="2" l="1"/>
  <c r="E38" i="2"/>
  <c r="F38" i="2" s="1"/>
  <c r="H38" i="2" s="1"/>
  <c r="I38" i="2" s="1"/>
  <c r="K38" i="2" l="1"/>
  <c r="J38" i="2"/>
  <c r="L38" i="2" l="1"/>
  <c r="E39" i="2"/>
  <c r="F39" i="2" s="1"/>
  <c r="H39" i="2" s="1"/>
  <c r="I39" i="2" s="1"/>
  <c r="K39" i="2" l="1"/>
  <c r="J39" i="2"/>
  <c r="L39" i="2" l="1"/>
  <c r="E40" i="2"/>
  <c r="F40" i="2" s="1"/>
  <c r="H40" i="2" s="1"/>
  <c r="I40" i="2" s="1"/>
  <c r="K40" i="2" l="1"/>
  <c r="J40" i="2"/>
  <c r="L40" i="2" l="1"/>
  <c r="E41" i="2"/>
  <c r="F41" i="2" s="1"/>
  <c r="H41" i="2" s="1"/>
  <c r="I41" i="2" s="1"/>
  <c r="K41" i="2" s="1"/>
  <c r="J41" i="2" l="1"/>
  <c r="E42" i="2" l="1"/>
  <c r="F42" i="2" s="1"/>
  <c r="H42" i="2" s="1"/>
  <c r="I42" i="2" s="1"/>
  <c r="L41" i="2"/>
  <c r="K42" i="2" l="1"/>
  <c r="J42" i="2"/>
  <c r="L42" i="2" s="1"/>
</calcChain>
</file>

<file path=xl/sharedStrings.xml><?xml version="1.0" encoding="utf-8"?>
<sst xmlns="http://schemas.openxmlformats.org/spreadsheetml/2006/main" count="80" uniqueCount="33">
  <si>
    <t>Nasabah</t>
  </si>
  <si>
    <t>Harta (Jutaan)</t>
  </si>
  <si>
    <t>Utang (Jutaan)</t>
  </si>
  <si>
    <t>Status</t>
  </si>
  <si>
    <t>x1</t>
  </si>
  <si>
    <t>x2</t>
  </si>
  <si>
    <t>y</t>
  </si>
  <si>
    <t>A</t>
  </si>
  <si>
    <t>B</t>
  </si>
  <si>
    <t>C</t>
  </si>
  <si>
    <t>D</t>
  </si>
  <si>
    <t>E</t>
  </si>
  <si>
    <t>Lunas</t>
  </si>
  <si>
    <t>Tidak Lunas</t>
  </si>
  <si>
    <t>F</t>
  </si>
  <si>
    <t>?</t>
  </si>
  <si>
    <t xml:space="preserve"> </t>
  </si>
  <si>
    <t>w1 awal</t>
  </si>
  <si>
    <t>w2 awal</t>
  </si>
  <si>
    <t>Learning rate</t>
  </si>
  <si>
    <t>Threshold</t>
  </si>
  <si>
    <t>(range 0-1)</t>
  </si>
  <si>
    <t>(fungsi Sigmoid Biner)</t>
  </si>
  <si>
    <t>Random</t>
  </si>
  <si>
    <t>iterasi</t>
  </si>
  <si>
    <t>V</t>
  </si>
  <si>
    <t>Luaran 'Y'</t>
  </si>
  <si>
    <t>error</t>
  </si>
  <si>
    <t>w1</t>
  </si>
  <si>
    <t>w2</t>
  </si>
  <si>
    <t>Delta W1</t>
  </si>
  <si>
    <t>Delta W2</t>
  </si>
  <si>
    <t>Prediksi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</si>
</sst>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2" xfId="0" applyFont="1" applyFill="1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8"/>
  <sheetViews>
    <sheetView topLeftCell="A37" workbookViewId="0">
      <selection activeCell="K51" sqref="K51"/>
    </sheetView>
  </sheetViews>
  <sheetFormatPr defaultRowHeight="15" x14ac:dyDescent="0.25"/>
  <cols>
    <col min="2" max="2" width="12.5703125" bestFit="1" customWidth="1"/>
    <col min="3" max="3" width="13.42578125" bestFit="1" customWidth="1"/>
    <col min="4" max="4" width="13.85546875" bestFit="1" customWidth="1"/>
    <col min="5" max="5" width="11.140625" bestFit="1" customWidth="1"/>
  </cols>
  <sheetData>
    <row r="1" spans="2:15" ht="15.75" thickBot="1" x14ac:dyDescent="0.3"/>
    <row r="2" spans="2:15" x14ac:dyDescent="0.25">
      <c r="B2" s="10" t="s">
        <v>0</v>
      </c>
      <c r="C2" s="1" t="s">
        <v>1</v>
      </c>
      <c r="D2" s="1" t="s">
        <v>2</v>
      </c>
      <c r="E2" s="10" t="s">
        <v>3</v>
      </c>
      <c r="F2" s="12"/>
    </row>
    <row r="3" spans="2:15" ht="15.75" thickBot="1" x14ac:dyDescent="0.3">
      <c r="B3" s="11"/>
      <c r="C3" s="6" t="s">
        <v>4</v>
      </c>
      <c r="D3" s="6" t="s">
        <v>5</v>
      </c>
      <c r="E3" s="13" t="s">
        <v>6</v>
      </c>
      <c r="F3" s="14"/>
    </row>
    <row r="4" spans="2:15" x14ac:dyDescent="0.25">
      <c r="B4" s="2" t="s">
        <v>7</v>
      </c>
      <c r="C4" s="3">
        <v>1.2</v>
      </c>
      <c r="D4" s="3">
        <v>0.3</v>
      </c>
      <c r="E4" s="2" t="s">
        <v>12</v>
      </c>
      <c r="F4" s="4">
        <v>1</v>
      </c>
    </row>
    <row r="5" spans="2:15" x14ac:dyDescent="0.25">
      <c r="B5" s="2" t="s">
        <v>8</v>
      </c>
      <c r="C5" s="3">
        <v>0.8</v>
      </c>
      <c r="D5" s="3">
        <v>0.6</v>
      </c>
      <c r="E5" s="2" t="s">
        <v>12</v>
      </c>
      <c r="F5" s="4">
        <v>1</v>
      </c>
    </row>
    <row r="6" spans="2:15" x14ac:dyDescent="0.25">
      <c r="B6" s="2" t="s">
        <v>9</v>
      </c>
      <c r="C6" s="3">
        <v>1.1000000000000001</v>
      </c>
      <c r="D6" s="3">
        <v>1</v>
      </c>
      <c r="E6" s="2" t="s">
        <v>12</v>
      </c>
      <c r="F6" s="4">
        <v>1</v>
      </c>
    </row>
    <row r="7" spans="2:15" x14ac:dyDescent="0.25">
      <c r="B7" s="2" t="s">
        <v>10</v>
      </c>
      <c r="C7" s="3">
        <v>0.4</v>
      </c>
      <c r="D7" s="3">
        <v>1</v>
      </c>
      <c r="E7" s="2" t="s">
        <v>13</v>
      </c>
      <c r="F7" s="4">
        <v>0</v>
      </c>
    </row>
    <row r="8" spans="2:15" x14ac:dyDescent="0.25">
      <c r="B8" s="2" t="s">
        <v>11</v>
      </c>
      <c r="C8" s="3">
        <v>0.5</v>
      </c>
      <c r="D8" s="3">
        <v>1.5</v>
      </c>
      <c r="E8" s="2" t="s">
        <v>13</v>
      </c>
      <c r="F8" s="4">
        <v>0</v>
      </c>
    </row>
    <row r="9" spans="2:15" ht="15.75" thickBot="1" x14ac:dyDescent="0.3">
      <c r="B9" s="7" t="s">
        <v>14</v>
      </c>
      <c r="C9" s="8">
        <v>0.7</v>
      </c>
      <c r="D9" s="8">
        <v>0.6</v>
      </c>
      <c r="E9" s="7" t="s">
        <v>15</v>
      </c>
      <c r="F9" s="5"/>
    </row>
    <row r="12" spans="2:15" x14ac:dyDescent="0.25">
      <c r="B12" t="s">
        <v>17</v>
      </c>
      <c r="C12">
        <v>-1.8</v>
      </c>
      <c r="D12" t="s">
        <v>23</v>
      </c>
    </row>
    <row r="13" spans="2:15" x14ac:dyDescent="0.25">
      <c r="B13" t="s">
        <v>18</v>
      </c>
      <c r="C13">
        <v>2.9</v>
      </c>
      <c r="D13" t="s">
        <v>23</v>
      </c>
      <c r="O13" t="s">
        <v>16</v>
      </c>
    </row>
    <row r="14" spans="2:15" x14ac:dyDescent="0.25">
      <c r="B14" t="s">
        <v>19</v>
      </c>
      <c r="C14">
        <v>0.9</v>
      </c>
      <c r="D14" t="s">
        <v>21</v>
      </c>
    </row>
    <row r="15" spans="2:15" x14ac:dyDescent="0.25">
      <c r="B15" t="s">
        <v>20</v>
      </c>
      <c r="C15">
        <v>0</v>
      </c>
      <c r="D15" t="s">
        <v>22</v>
      </c>
    </row>
    <row r="16" spans="2:15" ht="15.75" thickBot="1" x14ac:dyDescent="0.3"/>
    <row r="17" spans="2:12" ht="15.75" thickBot="1" x14ac:dyDescent="0.3">
      <c r="B17" s="15" t="s">
        <v>24</v>
      </c>
      <c r="C17" s="16" t="s">
        <v>4</v>
      </c>
      <c r="D17" s="16" t="s">
        <v>5</v>
      </c>
      <c r="E17" s="16" t="s">
        <v>25</v>
      </c>
      <c r="F17" s="16" t="s">
        <v>26</v>
      </c>
      <c r="G17" s="16" t="s">
        <v>6</v>
      </c>
      <c r="H17" s="16" t="s">
        <v>27</v>
      </c>
      <c r="I17" s="16" t="s">
        <v>28</v>
      </c>
      <c r="J17" s="16" t="s">
        <v>29</v>
      </c>
      <c r="K17" s="16" t="s">
        <v>30</v>
      </c>
      <c r="L17" s="17" t="s">
        <v>31</v>
      </c>
    </row>
    <row r="18" spans="2:12" x14ac:dyDescent="0.25">
      <c r="B18" s="18">
        <v>1</v>
      </c>
      <c r="C18" s="16">
        <v>1.2</v>
      </c>
      <c r="D18" s="16">
        <v>0.3</v>
      </c>
      <c r="E18" s="16">
        <f>(C18*$C$12)+(D18*$C$13)</f>
        <v>-1.29</v>
      </c>
      <c r="F18" s="16">
        <f>IF(E18&lt;$C$15,0,1)</f>
        <v>0</v>
      </c>
      <c r="G18" s="16">
        <v>1</v>
      </c>
      <c r="H18" s="16">
        <f>G18-F18</f>
        <v>1</v>
      </c>
      <c r="I18" s="16">
        <f>C12+C14*H18*C18</f>
        <v>-0.72</v>
      </c>
      <c r="J18" s="16">
        <f>C13+C14*D18*H18</f>
        <v>3.17</v>
      </c>
      <c r="K18" s="16">
        <f>I18-C12</f>
        <v>1.08</v>
      </c>
      <c r="L18" s="17">
        <f>J18-C13</f>
        <v>0.27</v>
      </c>
    </row>
    <row r="19" spans="2:12" x14ac:dyDescent="0.25">
      <c r="B19" s="19"/>
      <c r="C19" s="21">
        <v>0.8</v>
      </c>
      <c r="D19" s="21">
        <v>0.6</v>
      </c>
      <c r="E19" s="21">
        <f>(C19*I18)+(D19*J18)</f>
        <v>1.3260000000000001</v>
      </c>
      <c r="F19" s="21">
        <f>IF(E19&lt;$C$15,0,1)</f>
        <v>1</v>
      </c>
      <c r="G19" s="21">
        <v>1</v>
      </c>
      <c r="H19" s="21">
        <f>G19-F19</f>
        <v>0</v>
      </c>
      <c r="I19" s="21">
        <f>I18+C14*H19*C19</f>
        <v>-0.72</v>
      </c>
      <c r="J19" s="21">
        <f>J18+C14*H19*D19</f>
        <v>3.17</v>
      </c>
      <c r="K19" s="21">
        <f>I19-I18</f>
        <v>0</v>
      </c>
      <c r="L19" s="22">
        <f>J19-J18</f>
        <v>0</v>
      </c>
    </row>
    <row r="20" spans="2:12" x14ac:dyDescent="0.25">
      <c r="B20" s="19"/>
      <c r="C20" s="21">
        <v>1.1000000000000001</v>
      </c>
      <c r="D20" s="21">
        <v>1</v>
      </c>
      <c r="E20" s="21">
        <f>C20*I19+D20*J19</f>
        <v>2.3780000000000001</v>
      </c>
      <c r="F20" s="21">
        <f>IF(E20&lt;$C$15,0,1)</f>
        <v>1</v>
      </c>
      <c r="G20" s="21">
        <v>1</v>
      </c>
      <c r="H20" s="21">
        <f t="shared" ref="H20:H22" si="0">G20-F20</f>
        <v>0</v>
      </c>
      <c r="I20" s="21">
        <f>I19+C14*H20*C20</f>
        <v>-0.72</v>
      </c>
      <c r="J20" s="21">
        <f>J19+C15*H20*D20</f>
        <v>3.17</v>
      </c>
      <c r="K20" s="21">
        <f>I20-I19</f>
        <v>0</v>
      </c>
      <c r="L20" s="22">
        <f>J20-J19</f>
        <v>0</v>
      </c>
    </row>
    <row r="21" spans="2:12" x14ac:dyDescent="0.25">
      <c r="B21" s="19"/>
      <c r="C21" s="21">
        <v>0.4</v>
      </c>
      <c r="D21" s="21">
        <v>1</v>
      </c>
      <c r="E21" s="21">
        <f>C21*I20+D21*J20</f>
        <v>2.8820000000000001</v>
      </c>
      <c r="F21" s="21">
        <f t="shared" ref="F21:F22" si="1">IF(E21&lt;$C$15,0,1)</f>
        <v>1</v>
      </c>
      <c r="G21" s="21">
        <v>0</v>
      </c>
      <c r="H21" s="21">
        <f t="shared" si="0"/>
        <v>-1</v>
      </c>
      <c r="I21" s="21">
        <f>I20+C14*H21*C21</f>
        <v>-1.08</v>
      </c>
      <c r="J21" s="21">
        <f>J20+C14*H21*D21</f>
        <v>2.27</v>
      </c>
      <c r="K21" s="21">
        <f>I21-I20</f>
        <v>-0.3600000000000001</v>
      </c>
      <c r="L21" s="22">
        <f>J21-J20</f>
        <v>-0.89999999999999991</v>
      </c>
    </row>
    <row r="22" spans="2:12" ht="15.75" thickBot="1" x14ac:dyDescent="0.3">
      <c r="B22" s="20"/>
      <c r="C22" s="6">
        <v>0.5</v>
      </c>
      <c r="D22" s="6">
        <v>1.5</v>
      </c>
      <c r="E22" s="6">
        <f>C22*I21+D22*J21</f>
        <v>2.8650000000000002</v>
      </c>
      <c r="F22" s="6">
        <f t="shared" si="1"/>
        <v>1</v>
      </c>
      <c r="G22" s="6">
        <v>0</v>
      </c>
      <c r="H22" s="6">
        <f t="shared" si="0"/>
        <v>-1</v>
      </c>
      <c r="I22" s="6">
        <f>I21+C14*H22*C22</f>
        <v>-1.53</v>
      </c>
      <c r="J22" s="6">
        <f>J21+C14*H22*D22</f>
        <v>0.91999999999999993</v>
      </c>
      <c r="K22" s="6">
        <f>I22-I21</f>
        <v>-0.44999999999999996</v>
      </c>
      <c r="L22" s="9">
        <f>J22-J21</f>
        <v>-1.35</v>
      </c>
    </row>
    <row r="23" spans="2:12" x14ac:dyDescent="0.25">
      <c r="B23" s="18">
        <v>2</v>
      </c>
      <c r="C23" s="21">
        <v>1.2</v>
      </c>
      <c r="D23" s="21">
        <v>0.3</v>
      </c>
      <c r="E23" s="21">
        <f>C23*I22+D23*J22</f>
        <v>-1.5599999999999998</v>
      </c>
      <c r="F23" s="21">
        <f>IF(E23&lt;$C$15,0,1)</f>
        <v>0</v>
      </c>
      <c r="G23" s="21">
        <v>1</v>
      </c>
      <c r="H23" s="21">
        <f>G23-F23</f>
        <v>1</v>
      </c>
      <c r="I23" s="21">
        <f>I22+C14*H23*C23</f>
        <v>-0.44999999999999996</v>
      </c>
      <c r="J23" s="21">
        <f>J22+C14*H23*D23</f>
        <v>1.19</v>
      </c>
      <c r="K23" s="21">
        <f>I23-I22</f>
        <v>1.08</v>
      </c>
      <c r="L23" s="22">
        <f>J23-J22</f>
        <v>0.27</v>
      </c>
    </row>
    <row r="24" spans="2:12" x14ac:dyDescent="0.25">
      <c r="B24" s="19"/>
      <c r="C24" s="21">
        <v>0.8</v>
      </c>
      <c r="D24" s="21">
        <v>0.6</v>
      </c>
      <c r="E24" s="21">
        <f>(C24*I23)+(D24*J23)</f>
        <v>0.35399999999999998</v>
      </c>
      <c r="F24" s="21">
        <f>IF(E24&lt;$C$15,0,1)</f>
        <v>1</v>
      </c>
      <c r="G24" s="21">
        <v>1</v>
      </c>
      <c r="H24" s="21">
        <f>G24-F24</f>
        <v>0</v>
      </c>
      <c r="I24" s="21">
        <f>I23+C14*H24*C24</f>
        <v>-0.44999999999999996</v>
      </c>
      <c r="J24" s="21">
        <f>J23+C14*H24*D24</f>
        <v>1.19</v>
      </c>
      <c r="K24" s="21">
        <f>I24-I23</f>
        <v>0</v>
      </c>
      <c r="L24" s="22">
        <f>J24-J23</f>
        <v>0</v>
      </c>
    </row>
    <row r="25" spans="2:12" x14ac:dyDescent="0.25">
      <c r="B25" s="19"/>
      <c r="C25" s="21">
        <v>1.1000000000000001</v>
      </c>
      <c r="D25" s="21">
        <v>1</v>
      </c>
      <c r="E25" s="21">
        <f>C25*I24+D25*J24</f>
        <v>0.69499999999999995</v>
      </c>
      <c r="F25" s="21">
        <f>IF(E25&lt;$C$15,0,1)</f>
        <v>1</v>
      </c>
      <c r="G25" s="21">
        <v>1</v>
      </c>
      <c r="H25" s="21">
        <f t="shared" ref="H25:H27" si="2">G25-F25</f>
        <v>0</v>
      </c>
      <c r="I25" s="21">
        <f>I24+C14*H25*C25</f>
        <v>-0.44999999999999996</v>
      </c>
      <c r="J25" s="21">
        <f>J24+$C$14*H25*D25</f>
        <v>1.19</v>
      </c>
      <c r="K25" s="21">
        <f>I25-I24</f>
        <v>0</v>
      </c>
      <c r="L25" s="22">
        <f>J25-J24</f>
        <v>0</v>
      </c>
    </row>
    <row r="26" spans="2:12" x14ac:dyDescent="0.25">
      <c r="B26" s="19"/>
      <c r="C26" s="21">
        <v>0.4</v>
      </c>
      <c r="D26" s="21">
        <v>1</v>
      </c>
      <c r="E26" s="21">
        <f>C26*I25+D26*J25</f>
        <v>1.01</v>
      </c>
      <c r="F26" s="21">
        <f t="shared" ref="F26:F27" si="3">IF(E26&lt;$C$15,0,1)</f>
        <v>1</v>
      </c>
      <c r="G26" s="21">
        <v>0</v>
      </c>
      <c r="H26" s="21">
        <f t="shared" si="2"/>
        <v>-1</v>
      </c>
      <c r="I26" s="21">
        <f>I25+$C$14*H26*C26</f>
        <v>-0.81</v>
      </c>
      <c r="J26" s="21">
        <f>J25+$C$14*H26*D26</f>
        <v>0.28999999999999992</v>
      </c>
      <c r="K26" s="21">
        <f>I26-I25</f>
        <v>-0.3600000000000001</v>
      </c>
      <c r="L26" s="22">
        <f>J26-J25</f>
        <v>-0.9</v>
      </c>
    </row>
    <row r="27" spans="2:12" ht="15.75" thickBot="1" x14ac:dyDescent="0.3">
      <c r="B27" s="20"/>
      <c r="C27" s="21">
        <v>0.5</v>
      </c>
      <c r="D27" s="21">
        <v>1.5</v>
      </c>
      <c r="E27" s="21">
        <f>C27*I26+D27*J26</f>
        <v>2.999999999999986E-2</v>
      </c>
      <c r="F27" s="21">
        <f t="shared" si="3"/>
        <v>1</v>
      </c>
      <c r="G27" s="21">
        <v>0</v>
      </c>
      <c r="H27" s="21">
        <f t="shared" si="2"/>
        <v>-1</v>
      </c>
      <c r="I27" s="21">
        <f t="shared" ref="I27:I32" si="4">I26+$C$14*H27*C27</f>
        <v>-1.26</v>
      </c>
      <c r="J27" s="21">
        <f t="shared" ref="J27:J32" si="5">J26+$C$14*H27*D27</f>
        <v>-1.06</v>
      </c>
      <c r="K27" s="21">
        <f>I27-I26</f>
        <v>-0.44999999999999996</v>
      </c>
      <c r="L27" s="22">
        <f>J27-J26</f>
        <v>-1.35</v>
      </c>
    </row>
    <row r="28" spans="2:12" x14ac:dyDescent="0.25">
      <c r="B28" s="18">
        <v>3</v>
      </c>
      <c r="C28" s="16">
        <v>1.2</v>
      </c>
      <c r="D28" s="16">
        <v>0.3</v>
      </c>
      <c r="E28" s="16">
        <f>C28*I27+D28*J27</f>
        <v>-1.83</v>
      </c>
      <c r="F28" s="16">
        <f>IF(E28&lt;$C$15,0,1)</f>
        <v>0</v>
      </c>
      <c r="G28" s="16">
        <v>1</v>
      </c>
      <c r="H28" s="16">
        <f>G28-F28</f>
        <v>1</v>
      </c>
      <c r="I28" s="16">
        <f t="shared" si="4"/>
        <v>-0.17999999999999994</v>
      </c>
      <c r="J28" s="16">
        <f t="shared" si="5"/>
        <v>-0.79</v>
      </c>
      <c r="K28" s="16">
        <f>I28-I27</f>
        <v>1.08</v>
      </c>
      <c r="L28" s="17">
        <f>J28-J27</f>
        <v>0.27</v>
      </c>
    </row>
    <row r="29" spans="2:12" x14ac:dyDescent="0.25">
      <c r="B29" s="19"/>
      <c r="C29" s="21">
        <v>0.8</v>
      </c>
      <c r="D29" s="21">
        <v>0.6</v>
      </c>
      <c r="E29" s="21">
        <f>(C29*I28)+(D29*J28)</f>
        <v>-0.61799999999999988</v>
      </c>
      <c r="F29" s="21">
        <f>IF(E29&lt;$C$15,0,1)</f>
        <v>0</v>
      </c>
      <c r="G29" s="21">
        <v>1</v>
      </c>
      <c r="H29" s="21">
        <f>G29-F29</f>
        <v>1</v>
      </c>
      <c r="I29" s="21">
        <f t="shared" si="4"/>
        <v>0.54000000000000015</v>
      </c>
      <c r="J29" s="21">
        <f t="shared" si="5"/>
        <v>-0.25</v>
      </c>
      <c r="K29" s="21">
        <f>I29-I28</f>
        <v>0.72000000000000008</v>
      </c>
      <c r="L29" s="22">
        <f>J29-J28</f>
        <v>0.54</v>
      </c>
    </row>
    <row r="30" spans="2:12" x14ac:dyDescent="0.25">
      <c r="B30" s="19"/>
      <c r="C30" s="21">
        <v>1.1000000000000001</v>
      </c>
      <c r="D30" s="21">
        <v>1</v>
      </c>
      <c r="E30" s="21">
        <f>C30*I29+D30*J29</f>
        <v>0.34400000000000019</v>
      </c>
      <c r="F30" s="21">
        <f>IF(E30&lt;$C$15,0,1)</f>
        <v>1</v>
      </c>
      <c r="G30" s="21">
        <v>1</v>
      </c>
      <c r="H30" s="21">
        <f t="shared" ref="H30:H32" si="6">G30-F30</f>
        <v>0</v>
      </c>
      <c r="I30" s="21">
        <f t="shared" si="4"/>
        <v>0.54000000000000015</v>
      </c>
      <c r="J30" s="21">
        <f t="shared" si="5"/>
        <v>-0.25</v>
      </c>
      <c r="K30" s="21">
        <f>I30-I29</f>
        <v>0</v>
      </c>
      <c r="L30" s="22">
        <f>J30-J29</f>
        <v>0</v>
      </c>
    </row>
    <row r="31" spans="2:12" x14ac:dyDescent="0.25">
      <c r="B31" s="19"/>
      <c r="C31" s="21">
        <v>0.4</v>
      </c>
      <c r="D31" s="21">
        <v>1</v>
      </c>
      <c r="E31" s="21">
        <f>C31*I30+D31*J30</f>
        <v>-3.3999999999999919E-2</v>
      </c>
      <c r="F31" s="21">
        <f t="shared" ref="F31:F32" si="7">IF(E31&lt;$C$15,0,1)</f>
        <v>0</v>
      </c>
      <c r="G31" s="21">
        <v>0</v>
      </c>
      <c r="H31" s="21">
        <f t="shared" si="6"/>
        <v>0</v>
      </c>
      <c r="I31" s="21">
        <f t="shared" si="4"/>
        <v>0.54000000000000015</v>
      </c>
      <c r="J31" s="21">
        <f t="shared" si="5"/>
        <v>-0.25</v>
      </c>
      <c r="K31" s="21">
        <f>I31-I30</f>
        <v>0</v>
      </c>
      <c r="L31" s="22">
        <f>J31-J30</f>
        <v>0</v>
      </c>
    </row>
    <row r="32" spans="2:12" ht="15.75" thickBot="1" x14ac:dyDescent="0.3">
      <c r="B32" s="20"/>
      <c r="C32" s="6">
        <v>0.5</v>
      </c>
      <c r="D32" s="6">
        <v>1.5</v>
      </c>
      <c r="E32" s="6">
        <f>C32*I31+D32*J31</f>
        <v>-0.10499999999999993</v>
      </c>
      <c r="F32" s="6">
        <f t="shared" si="7"/>
        <v>0</v>
      </c>
      <c r="G32" s="6">
        <v>0</v>
      </c>
      <c r="H32" s="6">
        <f t="shared" si="6"/>
        <v>0</v>
      </c>
      <c r="I32" s="6">
        <f t="shared" si="4"/>
        <v>0.54000000000000015</v>
      </c>
      <c r="J32" s="6">
        <f t="shared" si="5"/>
        <v>-0.25</v>
      </c>
      <c r="K32" s="6">
        <f>I32-I31</f>
        <v>0</v>
      </c>
      <c r="L32" s="9">
        <f>J32-J31</f>
        <v>0</v>
      </c>
    </row>
    <row r="33" spans="2:12" x14ac:dyDescent="0.25">
      <c r="B33" s="18">
        <v>4</v>
      </c>
      <c r="C33" s="21">
        <v>1.2</v>
      </c>
      <c r="D33" s="21">
        <v>0.3</v>
      </c>
      <c r="E33" s="21">
        <f>C33*I32+D33*J32</f>
        <v>0.57300000000000018</v>
      </c>
      <c r="F33" s="21">
        <f>IF(E33&lt;$C$15,0,1)</f>
        <v>1</v>
      </c>
      <c r="G33" s="21">
        <v>1</v>
      </c>
      <c r="H33" s="21">
        <f>G33-F33</f>
        <v>0</v>
      </c>
      <c r="I33" s="21">
        <f t="shared" ref="I33:I37" si="8">I32+$C$14*H33*C33</f>
        <v>0.54000000000000015</v>
      </c>
      <c r="J33" s="21">
        <f>J32+$C$14*H33*D33</f>
        <v>-0.25</v>
      </c>
      <c r="K33" s="21">
        <f>I33-I32</f>
        <v>0</v>
      </c>
      <c r="L33" s="22">
        <f>J33-J32</f>
        <v>0</v>
      </c>
    </row>
    <row r="34" spans="2:12" x14ac:dyDescent="0.25">
      <c r="B34" s="19"/>
      <c r="C34" s="21">
        <v>0.8</v>
      </c>
      <c r="D34" s="21">
        <v>0.6</v>
      </c>
      <c r="E34" s="21">
        <f>(C34*I33)+(D34*J33)</f>
        <v>0.28200000000000014</v>
      </c>
      <c r="F34" s="21">
        <f>IF(E34&lt;$C$15,0,1)</f>
        <v>1</v>
      </c>
      <c r="G34" s="21">
        <v>1</v>
      </c>
      <c r="H34" s="21">
        <f>G34-F34</f>
        <v>0</v>
      </c>
      <c r="I34" s="21">
        <f t="shared" si="8"/>
        <v>0.54000000000000015</v>
      </c>
      <c r="J34" s="21">
        <f t="shared" ref="J33:J37" si="9">J33+$C$14*H34*D34</f>
        <v>-0.25</v>
      </c>
      <c r="K34" s="21">
        <f>I34-I33</f>
        <v>0</v>
      </c>
      <c r="L34" s="22">
        <f>J34-J33</f>
        <v>0</v>
      </c>
    </row>
    <row r="35" spans="2:12" x14ac:dyDescent="0.25">
      <c r="B35" s="19"/>
      <c r="C35" s="21">
        <v>1.1000000000000001</v>
      </c>
      <c r="D35" s="21">
        <v>1</v>
      </c>
      <c r="E35" s="21">
        <f>C35*I34+D35*J34</f>
        <v>0.34400000000000019</v>
      </c>
      <c r="F35" s="21">
        <f>IF(E35&lt;$C$15,0,1)</f>
        <v>1</v>
      </c>
      <c r="G35" s="21">
        <v>1</v>
      </c>
      <c r="H35" s="21">
        <f t="shared" ref="H35:H37" si="10">G35-F35</f>
        <v>0</v>
      </c>
      <c r="I35" s="21">
        <f t="shared" si="8"/>
        <v>0.54000000000000015</v>
      </c>
      <c r="J35" s="21">
        <f t="shared" si="9"/>
        <v>-0.25</v>
      </c>
      <c r="K35" s="21">
        <f>I35-I34</f>
        <v>0</v>
      </c>
      <c r="L35" s="22">
        <f>J35-J34</f>
        <v>0</v>
      </c>
    </row>
    <row r="36" spans="2:12" x14ac:dyDescent="0.25">
      <c r="B36" s="19"/>
      <c r="C36" s="21">
        <v>0.4</v>
      </c>
      <c r="D36" s="21">
        <v>1</v>
      </c>
      <c r="E36" s="21">
        <f>C36*I35+D36*J35</f>
        <v>-3.3999999999999919E-2</v>
      </c>
      <c r="F36" s="21">
        <f t="shared" ref="F36:F38" si="11">IF(E36&lt;$C$15,0,1)</f>
        <v>0</v>
      </c>
      <c r="G36" s="21">
        <v>0</v>
      </c>
      <c r="H36" s="21">
        <f t="shared" si="10"/>
        <v>0</v>
      </c>
      <c r="I36" s="21">
        <f t="shared" si="8"/>
        <v>0.54000000000000015</v>
      </c>
      <c r="J36" s="21">
        <f t="shared" si="9"/>
        <v>-0.25</v>
      </c>
      <c r="K36" s="21">
        <f>I36-I35</f>
        <v>0</v>
      </c>
      <c r="L36" s="22">
        <f>J36-J35</f>
        <v>0</v>
      </c>
    </row>
    <row r="37" spans="2:12" ht="15.75" thickBot="1" x14ac:dyDescent="0.3">
      <c r="B37" s="20"/>
      <c r="C37" s="6">
        <v>0.5</v>
      </c>
      <c r="D37" s="6">
        <v>1.5</v>
      </c>
      <c r="E37" s="6">
        <f>C37*I36+D37*J36</f>
        <v>-0.10499999999999993</v>
      </c>
      <c r="F37" s="6">
        <f t="shared" si="11"/>
        <v>0</v>
      </c>
      <c r="G37" s="6">
        <v>0</v>
      </c>
      <c r="H37" s="6">
        <f t="shared" si="10"/>
        <v>0</v>
      </c>
      <c r="I37" s="6">
        <f t="shared" si="8"/>
        <v>0.54000000000000015</v>
      </c>
      <c r="J37" s="6">
        <f t="shared" si="9"/>
        <v>-0.25</v>
      </c>
      <c r="K37" s="6">
        <f>I37-I36</f>
        <v>0</v>
      </c>
      <c r="L37" s="9">
        <f>J37-J36</f>
        <v>0</v>
      </c>
    </row>
    <row r="38" spans="2:12" ht="15.75" thickBot="1" x14ac:dyDescent="0.3">
      <c r="B38" s="23" t="s">
        <v>32</v>
      </c>
      <c r="C38" s="24">
        <v>0.7</v>
      </c>
      <c r="D38" s="24">
        <v>0.6</v>
      </c>
      <c r="E38" s="24">
        <f>C38*I37+D38*J37</f>
        <v>0.22800000000000006</v>
      </c>
      <c r="F38" s="25">
        <f t="shared" si="11"/>
        <v>1</v>
      </c>
    </row>
  </sheetData>
  <mergeCells count="7">
    <mergeCell ref="B28:B32"/>
    <mergeCell ref="B33:B37"/>
    <mergeCell ref="B2:B3"/>
    <mergeCell ref="E2:F2"/>
    <mergeCell ref="E3:F3"/>
    <mergeCell ref="B18:B22"/>
    <mergeCell ref="B23:B27"/>
  </mergeCells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3"/>
  <sheetViews>
    <sheetView tabSelected="1" topLeftCell="A25" workbookViewId="0">
      <selection activeCell="I64" sqref="I64"/>
    </sheetView>
  </sheetViews>
  <sheetFormatPr defaultRowHeight="15" x14ac:dyDescent="0.25"/>
  <cols>
    <col min="2" max="2" width="12.5703125" bestFit="1" customWidth="1"/>
    <col min="3" max="3" width="13.42578125" bestFit="1" customWidth="1"/>
    <col min="4" max="4" width="13.85546875" bestFit="1" customWidth="1"/>
    <col min="5" max="5" width="11.140625" bestFit="1" customWidth="1"/>
  </cols>
  <sheetData>
    <row r="1" spans="2:15" ht="15.75" thickBot="1" x14ac:dyDescent="0.3"/>
    <row r="2" spans="2:15" x14ac:dyDescent="0.25">
      <c r="B2" s="10" t="s">
        <v>0</v>
      </c>
      <c r="C2" s="1" t="s">
        <v>1</v>
      </c>
      <c r="D2" s="1" t="s">
        <v>2</v>
      </c>
      <c r="E2" s="10" t="s">
        <v>3</v>
      </c>
      <c r="F2" s="12"/>
    </row>
    <row r="3" spans="2:15" ht="15.75" thickBot="1" x14ac:dyDescent="0.3">
      <c r="B3" s="11"/>
      <c r="C3" s="6" t="s">
        <v>4</v>
      </c>
      <c r="D3" s="6" t="s">
        <v>5</v>
      </c>
      <c r="E3" s="13" t="s">
        <v>6</v>
      </c>
      <c r="F3" s="14"/>
    </row>
    <row r="4" spans="2:15" x14ac:dyDescent="0.25">
      <c r="B4" s="2" t="s">
        <v>7</v>
      </c>
      <c r="C4" s="3">
        <v>1.2</v>
      </c>
      <c r="D4" s="3">
        <v>0.3</v>
      </c>
      <c r="E4" s="2" t="s">
        <v>12</v>
      </c>
      <c r="F4" s="4">
        <v>1</v>
      </c>
    </row>
    <row r="5" spans="2:15" x14ac:dyDescent="0.25">
      <c r="B5" s="2" t="s">
        <v>8</v>
      </c>
      <c r="C5" s="3">
        <v>0.8</v>
      </c>
      <c r="D5" s="3">
        <v>0.6</v>
      </c>
      <c r="E5" s="2" t="s">
        <v>12</v>
      </c>
      <c r="F5" s="4">
        <v>1</v>
      </c>
    </row>
    <row r="6" spans="2:15" x14ac:dyDescent="0.25">
      <c r="B6" s="2" t="s">
        <v>9</v>
      </c>
      <c r="C6" s="3">
        <v>1.1000000000000001</v>
      </c>
      <c r="D6" s="3">
        <v>1</v>
      </c>
      <c r="E6" s="2" t="s">
        <v>12</v>
      </c>
      <c r="F6" s="4">
        <v>1</v>
      </c>
    </row>
    <row r="7" spans="2:15" x14ac:dyDescent="0.25">
      <c r="B7" s="2" t="s">
        <v>10</v>
      </c>
      <c r="C7" s="3">
        <v>0.4</v>
      </c>
      <c r="D7" s="3">
        <v>1</v>
      </c>
      <c r="E7" s="2" t="s">
        <v>13</v>
      </c>
      <c r="F7" s="4">
        <v>0</v>
      </c>
    </row>
    <row r="8" spans="2:15" x14ac:dyDescent="0.25">
      <c r="B8" s="2" t="s">
        <v>11</v>
      </c>
      <c r="C8" s="3">
        <v>0.5</v>
      </c>
      <c r="D8" s="3">
        <v>1.5</v>
      </c>
      <c r="E8" s="2" t="s">
        <v>13</v>
      </c>
      <c r="F8" s="4">
        <v>0</v>
      </c>
    </row>
    <row r="9" spans="2:15" ht="15.75" thickBot="1" x14ac:dyDescent="0.3">
      <c r="B9" s="7" t="s">
        <v>14</v>
      </c>
      <c r="C9" s="8">
        <v>0.7</v>
      </c>
      <c r="D9" s="8">
        <v>0.6</v>
      </c>
      <c r="E9" s="7" t="s">
        <v>15</v>
      </c>
      <c r="F9" s="5"/>
    </row>
    <row r="12" spans="2:15" x14ac:dyDescent="0.25">
      <c r="B12" t="s">
        <v>17</v>
      </c>
      <c r="C12">
        <v>2</v>
      </c>
      <c r="D12" t="s">
        <v>23</v>
      </c>
    </row>
    <row r="13" spans="2:15" x14ac:dyDescent="0.25">
      <c r="B13" t="s">
        <v>18</v>
      </c>
      <c r="C13">
        <v>7</v>
      </c>
      <c r="D13" t="s">
        <v>23</v>
      </c>
      <c r="O13" t="s">
        <v>16</v>
      </c>
    </row>
    <row r="14" spans="2:15" x14ac:dyDescent="0.25">
      <c r="B14" t="s">
        <v>19</v>
      </c>
      <c r="C14">
        <v>0.5</v>
      </c>
      <c r="D14" t="s">
        <v>21</v>
      </c>
    </row>
    <row r="15" spans="2:15" x14ac:dyDescent="0.25">
      <c r="B15" t="s">
        <v>20</v>
      </c>
      <c r="C15">
        <v>0</v>
      </c>
      <c r="D15" t="s">
        <v>22</v>
      </c>
    </row>
    <row r="16" spans="2:15" ht="15.75" thickBot="1" x14ac:dyDescent="0.3"/>
    <row r="17" spans="2:12" ht="15.75" thickBot="1" x14ac:dyDescent="0.3">
      <c r="B17" s="15" t="s">
        <v>24</v>
      </c>
      <c r="C17" s="16" t="s">
        <v>4</v>
      </c>
      <c r="D17" s="16" t="s">
        <v>5</v>
      </c>
      <c r="E17" s="16" t="s">
        <v>25</v>
      </c>
      <c r="F17" s="16" t="s">
        <v>26</v>
      </c>
      <c r="G17" s="16" t="s">
        <v>6</v>
      </c>
      <c r="H17" s="16" t="s">
        <v>27</v>
      </c>
      <c r="I17" s="16" t="s">
        <v>28</v>
      </c>
      <c r="J17" s="16" t="s">
        <v>29</v>
      </c>
      <c r="K17" s="16" t="s">
        <v>30</v>
      </c>
      <c r="L17" s="17" t="s">
        <v>31</v>
      </c>
    </row>
    <row r="18" spans="2:12" x14ac:dyDescent="0.25">
      <c r="B18" s="18">
        <v>1</v>
      </c>
      <c r="C18" s="16">
        <v>1.2</v>
      </c>
      <c r="D18" s="16">
        <v>0.3</v>
      </c>
      <c r="E18" s="16">
        <f>(C18*$C$12)+(D18*$C$13)</f>
        <v>4.5</v>
      </c>
      <c r="F18" s="16">
        <f>IF(E18&lt;$C$15,0,1)</f>
        <v>1</v>
      </c>
      <c r="G18" s="16">
        <v>1</v>
      </c>
      <c r="H18" s="16">
        <f>G18-F18</f>
        <v>0</v>
      </c>
      <c r="I18" s="16">
        <f>C12+C14*H18*C18</f>
        <v>2</v>
      </c>
      <c r="J18" s="16">
        <f>C13+C14*D18*H18</f>
        <v>7</v>
      </c>
      <c r="K18" s="16">
        <f>I18-C12</f>
        <v>0</v>
      </c>
      <c r="L18" s="17">
        <f>J18-C13</f>
        <v>0</v>
      </c>
    </row>
    <row r="19" spans="2:12" x14ac:dyDescent="0.25">
      <c r="B19" s="19"/>
      <c r="C19" s="21">
        <v>0.8</v>
      </c>
      <c r="D19" s="21">
        <v>0.6</v>
      </c>
      <c r="E19" s="21">
        <f>(C19*I18)+(D19*J18)</f>
        <v>5.8000000000000007</v>
      </c>
      <c r="F19" s="21">
        <f>IF(E19&lt;$C$15,0,1)</f>
        <v>1</v>
      </c>
      <c r="G19" s="21">
        <v>1</v>
      </c>
      <c r="H19" s="21">
        <f>G19-F19</f>
        <v>0</v>
      </c>
      <c r="I19" s="21">
        <f>I18+C14*H19*C19</f>
        <v>2</v>
      </c>
      <c r="J19" s="21">
        <f>J18+C14*H19*D19</f>
        <v>7</v>
      </c>
      <c r="K19" s="21">
        <f>I19-I18</f>
        <v>0</v>
      </c>
      <c r="L19" s="22">
        <f>J19-J18</f>
        <v>0</v>
      </c>
    </row>
    <row r="20" spans="2:12" x14ac:dyDescent="0.25">
      <c r="B20" s="19"/>
      <c r="C20" s="21">
        <v>1.1000000000000001</v>
      </c>
      <c r="D20" s="21">
        <v>1</v>
      </c>
      <c r="E20" s="21">
        <f>C20*I19+D20*J19</f>
        <v>9.1999999999999993</v>
      </c>
      <c r="F20" s="21">
        <f>IF(E20&lt;$C$15,0,1)</f>
        <v>1</v>
      </c>
      <c r="G20" s="21">
        <v>1</v>
      </c>
      <c r="H20" s="21">
        <f t="shared" ref="H20:H22" si="0">G20-F20</f>
        <v>0</v>
      </c>
      <c r="I20" s="21">
        <f>I19+C14*H20*C20</f>
        <v>2</v>
      </c>
      <c r="J20" s="21">
        <f>J19+C15*H20*D20</f>
        <v>7</v>
      </c>
      <c r="K20" s="21">
        <f>I20-I19</f>
        <v>0</v>
      </c>
      <c r="L20" s="22">
        <f>J20-J19</f>
        <v>0</v>
      </c>
    </row>
    <row r="21" spans="2:12" x14ac:dyDescent="0.25">
      <c r="B21" s="19"/>
      <c r="C21" s="21">
        <v>0.4</v>
      </c>
      <c r="D21" s="21">
        <v>1</v>
      </c>
      <c r="E21" s="21">
        <f>C21*I20+D21*J20</f>
        <v>7.8</v>
      </c>
      <c r="F21" s="21">
        <f t="shared" ref="F21:F22" si="1">IF(E21&lt;$C$15,0,1)</f>
        <v>1</v>
      </c>
      <c r="G21" s="21">
        <v>0</v>
      </c>
      <c r="H21" s="21">
        <f t="shared" si="0"/>
        <v>-1</v>
      </c>
      <c r="I21" s="21">
        <f>I20+C14*H21*C21</f>
        <v>1.8</v>
      </c>
      <c r="J21" s="21">
        <f>J20+C14*H21*D21</f>
        <v>6.5</v>
      </c>
      <c r="K21" s="21">
        <f>I21-I20</f>
        <v>-0.19999999999999996</v>
      </c>
      <c r="L21" s="22">
        <f>J21-J20</f>
        <v>-0.5</v>
      </c>
    </row>
    <row r="22" spans="2:12" ht="15.75" thickBot="1" x14ac:dyDescent="0.3">
      <c r="B22" s="20"/>
      <c r="C22" s="6">
        <v>0.5</v>
      </c>
      <c r="D22" s="6">
        <v>1.5</v>
      </c>
      <c r="E22" s="6">
        <f>C22*I21+D22*J21</f>
        <v>10.65</v>
      </c>
      <c r="F22" s="6">
        <f t="shared" si="1"/>
        <v>1</v>
      </c>
      <c r="G22" s="6">
        <v>0</v>
      </c>
      <c r="H22" s="6">
        <f t="shared" si="0"/>
        <v>-1</v>
      </c>
      <c r="I22" s="6">
        <f>I21+C14*H22*C22</f>
        <v>1.55</v>
      </c>
      <c r="J22" s="6">
        <f>J21+C14*H22*D22</f>
        <v>5.75</v>
      </c>
      <c r="K22" s="6">
        <f>I22-I21</f>
        <v>-0.25</v>
      </c>
      <c r="L22" s="9">
        <f>J22-J21</f>
        <v>-0.75</v>
      </c>
    </row>
    <row r="23" spans="2:12" x14ac:dyDescent="0.25">
      <c r="B23" s="18">
        <v>2</v>
      </c>
      <c r="C23" s="21">
        <v>1.2</v>
      </c>
      <c r="D23" s="21">
        <v>0.3</v>
      </c>
      <c r="E23" s="21">
        <f>C23*I22+D23*J22</f>
        <v>3.585</v>
      </c>
      <c r="F23" s="21">
        <f>IF(E23&lt;$C$15,0,1)</f>
        <v>1</v>
      </c>
      <c r="G23" s="21">
        <v>1</v>
      </c>
      <c r="H23" s="21">
        <f>G23-F23</f>
        <v>0</v>
      </c>
      <c r="I23" s="21">
        <f>I22+C14*H23*C23</f>
        <v>1.55</v>
      </c>
      <c r="J23" s="21">
        <f>J22+C14*H23*D23</f>
        <v>5.75</v>
      </c>
      <c r="K23" s="21">
        <f>I23-I22</f>
        <v>0</v>
      </c>
      <c r="L23" s="22">
        <f>J23-J22</f>
        <v>0</v>
      </c>
    </row>
    <row r="24" spans="2:12" x14ac:dyDescent="0.25">
      <c r="B24" s="19"/>
      <c r="C24" s="21">
        <v>0.8</v>
      </c>
      <c r="D24" s="21">
        <v>0.6</v>
      </c>
      <c r="E24" s="21">
        <f>(C24*I23)+(D24*J23)</f>
        <v>4.6899999999999995</v>
      </c>
      <c r="F24" s="21">
        <f>IF(E24&lt;$C$15,0,1)</f>
        <v>1</v>
      </c>
      <c r="G24" s="21">
        <v>1</v>
      </c>
      <c r="H24" s="21">
        <f>G24-F24</f>
        <v>0</v>
      </c>
      <c r="I24" s="21">
        <f>I23+C14*H24*C24</f>
        <v>1.55</v>
      </c>
      <c r="J24" s="21">
        <f>J23+C14*H24*D24</f>
        <v>5.75</v>
      </c>
      <c r="K24" s="21">
        <f>I24-I23</f>
        <v>0</v>
      </c>
      <c r="L24" s="22">
        <f>J24-J23</f>
        <v>0</v>
      </c>
    </row>
    <row r="25" spans="2:12" x14ac:dyDescent="0.25">
      <c r="B25" s="19"/>
      <c r="C25" s="21">
        <v>1.1000000000000001</v>
      </c>
      <c r="D25" s="21">
        <v>1</v>
      </c>
      <c r="E25" s="21">
        <f>C25*I24+D25*J24</f>
        <v>7.4550000000000001</v>
      </c>
      <c r="F25" s="21">
        <f>IF(E25&lt;$C$15,0,1)</f>
        <v>1</v>
      </c>
      <c r="G25" s="21">
        <v>1</v>
      </c>
      <c r="H25" s="21">
        <f t="shared" ref="H25:H27" si="2">G25-F25</f>
        <v>0</v>
      </c>
      <c r="I25" s="21">
        <f>I24+C14*H25*C25</f>
        <v>1.55</v>
      </c>
      <c r="J25" s="21">
        <f>J24+$C$14*H25*D25</f>
        <v>5.75</v>
      </c>
      <c r="K25" s="21">
        <f>I25-I24</f>
        <v>0</v>
      </c>
      <c r="L25" s="22">
        <f>J25-J24</f>
        <v>0</v>
      </c>
    </row>
    <row r="26" spans="2:12" x14ac:dyDescent="0.25">
      <c r="B26" s="19"/>
      <c r="C26" s="21">
        <v>0.4</v>
      </c>
      <c r="D26" s="21">
        <v>1</v>
      </c>
      <c r="E26" s="21">
        <f>C26*I25+D26*J25</f>
        <v>6.37</v>
      </c>
      <c r="F26" s="21">
        <f t="shared" ref="F26:F27" si="3">IF(E26&lt;$C$15,0,1)</f>
        <v>1</v>
      </c>
      <c r="G26" s="21">
        <v>0</v>
      </c>
      <c r="H26" s="21">
        <f t="shared" si="2"/>
        <v>-1</v>
      </c>
      <c r="I26" s="21">
        <f>I25+$C$14*H26*C26</f>
        <v>1.35</v>
      </c>
      <c r="J26" s="21">
        <f>J25+$C$14*H26*D26</f>
        <v>5.25</v>
      </c>
      <c r="K26" s="21">
        <f>I26-I25</f>
        <v>-0.19999999999999996</v>
      </c>
      <c r="L26" s="22">
        <f>J26-J25</f>
        <v>-0.5</v>
      </c>
    </row>
    <row r="27" spans="2:12" ht="15.75" thickBot="1" x14ac:dyDescent="0.3">
      <c r="B27" s="20"/>
      <c r="C27" s="21">
        <v>0.5</v>
      </c>
      <c r="D27" s="21">
        <v>1.5</v>
      </c>
      <c r="E27" s="21">
        <f>C27*I26+D27*J26</f>
        <v>8.5500000000000007</v>
      </c>
      <c r="F27" s="21">
        <f t="shared" si="3"/>
        <v>1</v>
      </c>
      <c r="G27" s="21">
        <v>0</v>
      </c>
      <c r="H27" s="21">
        <f t="shared" si="2"/>
        <v>-1</v>
      </c>
      <c r="I27" s="21">
        <f t="shared" ref="I27:I47" si="4">I26+$C$14*H27*C27</f>
        <v>1.1000000000000001</v>
      </c>
      <c r="J27" s="21">
        <f t="shared" ref="J27:J32" si="5">J26+$C$14*H27*D27</f>
        <v>4.5</v>
      </c>
      <c r="K27" s="21">
        <f>I27-I26</f>
        <v>-0.25</v>
      </c>
      <c r="L27" s="22">
        <f>J27-J26</f>
        <v>-0.75</v>
      </c>
    </row>
    <row r="28" spans="2:12" x14ac:dyDescent="0.25">
      <c r="B28" s="18">
        <v>3</v>
      </c>
      <c r="C28" s="16">
        <v>1.2</v>
      </c>
      <c r="D28" s="16">
        <v>0.3</v>
      </c>
      <c r="E28" s="16">
        <f>C28*I27+D28*J27</f>
        <v>2.67</v>
      </c>
      <c r="F28" s="16">
        <f>IF(E28&lt;$C$15,0,1)</f>
        <v>1</v>
      </c>
      <c r="G28" s="16">
        <v>1</v>
      </c>
      <c r="H28" s="16">
        <f>G28-F28</f>
        <v>0</v>
      </c>
      <c r="I28" s="16">
        <f t="shared" si="4"/>
        <v>1.1000000000000001</v>
      </c>
      <c r="J28" s="16">
        <f t="shared" si="5"/>
        <v>4.5</v>
      </c>
      <c r="K28" s="16">
        <f>I28-I27</f>
        <v>0</v>
      </c>
      <c r="L28" s="17">
        <f>J28-J27</f>
        <v>0</v>
      </c>
    </row>
    <row r="29" spans="2:12" x14ac:dyDescent="0.25">
      <c r="B29" s="19"/>
      <c r="C29" s="21">
        <v>0.8</v>
      </c>
      <c r="D29" s="21">
        <v>0.6</v>
      </c>
      <c r="E29" s="21">
        <f>(C29*I28)+(D29*J28)</f>
        <v>3.58</v>
      </c>
      <c r="F29" s="21">
        <f>IF(E29&lt;$C$15,0,1)</f>
        <v>1</v>
      </c>
      <c r="G29" s="21">
        <v>1</v>
      </c>
      <c r="H29" s="21">
        <f>G29-F29</f>
        <v>0</v>
      </c>
      <c r="I29" s="21">
        <f t="shared" si="4"/>
        <v>1.1000000000000001</v>
      </c>
      <c r="J29" s="21">
        <f t="shared" si="5"/>
        <v>4.5</v>
      </c>
      <c r="K29" s="21">
        <f>I29-I28</f>
        <v>0</v>
      </c>
      <c r="L29" s="22">
        <f>J29-J28</f>
        <v>0</v>
      </c>
    </row>
    <row r="30" spans="2:12" x14ac:dyDescent="0.25">
      <c r="B30" s="19"/>
      <c r="C30" s="21">
        <v>1.1000000000000001</v>
      </c>
      <c r="D30" s="21">
        <v>1</v>
      </c>
      <c r="E30" s="21">
        <f>C30*I29+D30*J29</f>
        <v>5.71</v>
      </c>
      <c r="F30" s="21">
        <f>IF(E30&lt;$C$15,0,1)</f>
        <v>1</v>
      </c>
      <c r="G30" s="21">
        <v>1</v>
      </c>
      <c r="H30" s="21">
        <f t="shared" ref="H30:H32" si="6">G30-F30</f>
        <v>0</v>
      </c>
      <c r="I30" s="21">
        <f t="shared" si="4"/>
        <v>1.1000000000000001</v>
      </c>
      <c r="J30" s="21">
        <f t="shared" si="5"/>
        <v>4.5</v>
      </c>
      <c r="K30" s="21">
        <f>I30-I29</f>
        <v>0</v>
      </c>
      <c r="L30" s="22">
        <f>J30-J29</f>
        <v>0</v>
      </c>
    </row>
    <row r="31" spans="2:12" x14ac:dyDescent="0.25">
      <c r="B31" s="19"/>
      <c r="C31" s="21">
        <v>0.4</v>
      </c>
      <c r="D31" s="21">
        <v>1</v>
      </c>
      <c r="E31" s="21">
        <f>C31*I30+D31*J30</f>
        <v>4.9400000000000004</v>
      </c>
      <c r="F31" s="21">
        <f t="shared" ref="F31:F32" si="7">IF(E31&lt;$C$15,0,1)</f>
        <v>1</v>
      </c>
      <c r="G31" s="21">
        <v>0</v>
      </c>
      <c r="H31" s="21">
        <f t="shared" si="6"/>
        <v>-1</v>
      </c>
      <c r="I31" s="21">
        <f t="shared" si="4"/>
        <v>0.90000000000000013</v>
      </c>
      <c r="J31" s="21">
        <f t="shared" si="5"/>
        <v>4</v>
      </c>
      <c r="K31" s="21">
        <f>I31-I30</f>
        <v>-0.19999999999999996</v>
      </c>
      <c r="L31" s="22">
        <f>J31-J30</f>
        <v>-0.5</v>
      </c>
    </row>
    <row r="32" spans="2:12" ht="15.75" thickBot="1" x14ac:dyDescent="0.3">
      <c r="B32" s="20"/>
      <c r="C32" s="6">
        <v>0.5</v>
      </c>
      <c r="D32" s="6">
        <v>1.5</v>
      </c>
      <c r="E32" s="6">
        <f>C32*I31+D32*J31</f>
        <v>6.45</v>
      </c>
      <c r="F32" s="6">
        <f t="shared" si="7"/>
        <v>1</v>
      </c>
      <c r="G32" s="6">
        <v>0</v>
      </c>
      <c r="H32" s="6">
        <f t="shared" si="6"/>
        <v>-1</v>
      </c>
      <c r="I32" s="6">
        <f t="shared" si="4"/>
        <v>0.65000000000000013</v>
      </c>
      <c r="J32" s="6">
        <f t="shared" si="5"/>
        <v>3.25</v>
      </c>
      <c r="K32" s="6">
        <f>I32-I31</f>
        <v>-0.25</v>
      </c>
      <c r="L32" s="9">
        <f>J32-J31</f>
        <v>-0.75</v>
      </c>
    </row>
    <row r="33" spans="2:12" x14ac:dyDescent="0.25">
      <c r="B33" s="18">
        <v>4</v>
      </c>
      <c r="C33" s="21">
        <v>1.2</v>
      </c>
      <c r="D33" s="21">
        <v>0.3</v>
      </c>
      <c r="E33" s="21">
        <f>C33*I32+D33*J32</f>
        <v>1.7550000000000001</v>
      </c>
      <c r="F33" s="21">
        <f>IF(E33&lt;$C$15,0,1)</f>
        <v>1</v>
      </c>
      <c r="G33" s="21">
        <v>1</v>
      </c>
      <c r="H33" s="21">
        <f>G33-F33</f>
        <v>0</v>
      </c>
      <c r="I33" s="21">
        <f t="shared" si="4"/>
        <v>0.65000000000000013</v>
      </c>
      <c r="J33" s="21">
        <f>J32+$C$14*H33*D33</f>
        <v>3.25</v>
      </c>
      <c r="K33" s="21">
        <f>I33-I32</f>
        <v>0</v>
      </c>
      <c r="L33" s="22">
        <f>J33-J32</f>
        <v>0</v>
      </c>
    </row>
    <row r="34" spans="2:12" x14ac:dyDescent="0.25">
      <c r="B34" s="19"/>
      <c r="C34" s="21">
        <v>0.8</v>
      </c>
      <c r="D34" s="21">
        <v>0.6</v>
      </c>
      <c r="E34" s="21">
        <f>(C34*I33)+(D34*J33)</f>
        <v>2.4700000000000002</v>
      </c>
      <c r="F34" s="21">
        <f>IF(E34&lt;$C$15,0,1)</f>
        <v>1</v>
      </c>
      <c r="G34" s="21">
        <v>1</v>
      </c>
      <c r="H34" s="21">
        <f>G34-F34</f>
        <v>0</v>
      </c>
      <c r="I34" s="21">
        <f t="shared" si="4"/>
        <v>0.65000000000000013</v>
      </c>
      <c r="J34" s="21">
        <f t="shared" ref="J34:J47" si="8">J33+$C$14*H34*D34</f>
        <v>3.25</v>
      </c>
      <c r="K34" s="21">
        <f>I34-I33</f>
        <v>0</v>
      </c>
      <c r="L34" s="22">
        <f>J34-J33</f>
        <v>0</v>
      </c>
    </row>
    <row r="35" spans="2:12" x14ac:dyDescent="0.25">
      <c r="B35" s="19"/>
      <c r="C35" s="21">
        <v>1.1000000000000001</v>
      </c>
      <c r="D35" s="21">
        <v>1</v>
      </c>
      <c r="E35" s="21">
        <f>C35*I34+D35*J34</f>
        <v>3.9650000000000003</v>
      </c>
      <c r="F35" s="21">
        <f>IF(E35&lt;$C$15,0,1)</f>
        <v>1</v>
      </c>
      <c r="G35" s="21">
        <v>1</v>
      </c>
      <c r="H35" s="21">
        <f t="shared" ref="H35:H37" si="9">G35-F35</f>
        <v>0</v>
      </c>
      <c r="I35" s="21">
        <f t="shared" si="4"/>
        <v>0.65000000000000013</v>
      </c>
      <c r="J35" s="21">
        <f t="shared" si="8"/>
        <v>3.25</v>
      </c>
      <c r="K35" s="21">
        <f>I35-I34</f>
        <v>0</v>
      </c>
      <c r="L35" s="22">
        <f>J35-J34</f>
        <v>0</v>
      </c>
    </row>
    <row r="36" spans="2:12" x14ac:dyDescent="0.25">
      <c r="B36" s="19"/>
      <c r="C36" s="21">
        <v>0.4</v>
      </c>
      <c r="D36" s="21">
        <v>1</v>
      </c>
      <c r="E36" s="21">
        <f>C36*I35+D36*J35</f>
        <v>3.5100000000000002</v>
      </c>
      <c r="F36" s="21">
        <f t="shared" ref="F36:F38" si="10">IF(E36&lt;$C$15,0,1)</f>
        <v>1</v>
      </c>
      <c r="G36" s="21">
        <v>0</v>
      </c>
      <c r="H36" s="21">
        <f t="shared" si="9"/>
        <v>-1</v>
      </c>
      <c r="I36" s="21">
        <f t="shared" si="4"/>
        <v>0.45000000000000012</v>
      </c>
      <c r="J36" s="21">
        <f t="shared" si="8"/>
        <v>2.75</v>
      </c>
      <c r="K36" s="21">
        <f>I36-I35</f>
        <v>-0.2</v>
      </c>
      <c r="L36" s="22">
        <f>J36-J35</f>
        <v>-0.5</v>
      </c>
    </row>
    <row r="37" spans="2:12" ht="15.75" thickBot="1" x14ac:dyDescent="0.3">
      <c r="B37" s="20"/>
      <c r="C37" s="6">
        <v>0.5</v>
      </c>
      <c r="D37" s="6">
        <v>1.5</v>
      </c>
      <c r="E37" s="6">
        <f>C37*I36+D37*J36</f>
        <v>4.3499999999999996</v>
      </c>
      <c r="F37" s="6">
        <f t="shared" si="10"/>
        <v>1</v>
      </c>
      <c r="G37" s="6">
        <v>0</v>
      </c>
      <c r="H37" s="6">
        <f t="shared" si="9"/>
        <v>-1</v>
      </c>
      <c r="I37" s="6">
        <f t="shared" si="4"/>
        <v>0.20000000000000012</v>
      </c>
      <c r="J37" s="6">
        <f t="shared" si="8"/>
        <v>2</v>
      </c>
      <c r="K37" s="6">
        <f>I37-I36</f>
        <v>-0.25</v>
      </c>
      <c r="L37" s="9">
        <f>J37-J36</f>
        <v>-0.75</v>
      </c>
    </row>
    <row r="38" spans="2:12" x14ac:dyDescent="0.25">
      <c r="B38" s="18">
        <v>5</v>
      </c>
      <c r="C38" s="21">
        <v>1.2</v>
      </c>
      <c r="D38" s="21">
        <v>0.3</v>
      </c>
      <c r="E38" s="21">
        <f>C38*I37+D38*J37</f>
        <v>0.84000000000000008</v>
      </c>
      <c r="F38" s="21">
        <f>IF(E38&lt;$C$15,0,1)</f>
        <v>1</v>
      </c>
      <c r="G38" s="21">
        <v>1</v>
      </c>
      <c r="H38" s="21">
        <f>G38-F38</f>
        <v>0</v>
      </c>
      <c r="I38" s="21">
        <f t="shared" si="4"/>
        <v>0.20000000000000012</v>
      </c>
      <c r="J38" s="21">
        <f>J37+$C$14*H38*D38</f>
        <v>2</v>
      </c>
      <c r="K38" s="21">
        <f>I38-I37</f>
        <v>0</v>
      </c>
      <c r="L38" s="22">
        <f>J38-J37</f>
        <v>0</v>
      </c>
    </row>
    <row r="39" spans="2:12" x14ac:dyDescent="0.25">
      <c r="B39" s="19"/>
      <c r="C39" s="21">
        <v>0.8</v>
      </c>
      <c r="D39" s="21">
        <v>0.6</v>
      </c>
      <c r="E39" s="21">
        <f>(C39*I38)+(D39*J38)</f>
        <v>1.36</v>
      </c>
      <c r="F39" s="21">
        <f>IF(E39&lt;$C$15,0,1)</f>
        <v>1</v>
      </c>
      <c r="G39" s="21">
        <v>1</v>
      </c>
      <c r="H39" s="21">
        <f>G39-F39</f>
        <v>0</v>
      </c>
      <c r="I39" s="21">
        <f t="shared" si="4"/>
        <v>0.20000000000000012</v>
      </c>
      <c r="J39" s="21">
        <f t="shared" si="8"/>
        <v>2</v>
      </c>
      <c r="K39" s="21">
        <f>I39-I38</f>
        <v>0</v>
      </c>
      <c r="L39" s="22">
        <f>J39-J38</f>
        <v>0</v>
      </c>
    </row>
    <row r="40" spans="2:12" x14ac:dyDescent="0.25">
      <c r="B40" s="19"/>
      <c r="C40" s="21">
        <v>1.1000000000000001</v>
      </c>
      <c r="D40" s="21">
        <v>1</v>
      </c>
      <c r="E40" s="21">
        <f>C40*I39+D40*J39</f>
        <v>2.2200000000000002</v>
      </c>
      <c r="F40" s="21">
        <f>IF(E40&lt;$C$15,0,1)</f>
        <v>1</v>
      </c>
      <c r="G40" s="21">
        <v>1</v>
      </c>
      <c r="H40" s="21">
        <f t="shared" ref="H40:H42" si="11">G40-F40</f>
        <v>0</v>
      </c>
      <c r="I40" s="21">
        <f t="shared" si="4"/>
        <v>0.20000000000000012</v>
      </c>
      <c r="J40" s="21">
        <f t="shared" si="8"/>
        <v>2</v>
      </c>
      <c r="K40" s="21">
        <f>I40-I39</f>
        <v>0</v>
      </c>
      <c r="L40" s="22">
        <f>J40-J39</f>
        <v>0</v>
      </c>
    </row>
    <row r="41" spans="2:12" x14ac:dyDescent="0.25">
      <c r="B41" s="19"/>
      <c r="C41" s="21">
        <v>0.4</v>
      </c>
      <c r="D41" s="21">
        <v>1</v>
      </c>
      <c r="E41" s="21">
        <f>C41*I40+D41*J40</f>
        <v>2.08</v>
      </c>
      <c r="F41" s="21">
        <f t="shared" ref="F41:F43" si="12">IF(E41&lt;$C$15,0,1)</f>
        <v>1</v>
      </c>
      <c r="G41" s="21">
        <v>0</v>
      </c>
      <c r="H41" s="21">
        <f t="shared" si="11"/>
        <v>-1</v>
      </c>
      <c r="I41" s="21">
        <f t="shared" si="4"/>
        <v>0</v>
      </c>
      <c r="J41" s="21">
        <f t="shared" si="8"/>
        <v>1.5</v>
      </c>
      <c r="K41" s="21">
        <f>I41-I40</f>
        <v>-0.20000000000000012</v>
      </c>
      <c r="L41" s="22">
        <f>J41-J40</f>
        <v>-0.5</v>
      </c>
    </row>
    <row r="42" spans="2:12" ht="15.75" thickBot="1" x14ac:dyDescent="0.3">
      <c r="B42" s="20"/>
      <c r="C42" s="6">
        <v>0.5</v>
      </c>
      <c r="D42" s="6">
        <v>1.5</v>
      </c>
      <c r="E42" s="6">
        <f>C42*I41+D42*J41</f>
        <v>2.25</v>
      </c>
      <c r="F42" s="6">
        <f t="shared" si="12"/>
        <v>1</v>
      </c>
      <c r="G42" s="6">
        <v>0</v>
      </c>
      <c r="H42" s="6">
        <f t="shared" si="11"/>
        <v>-1</v>
      </c>
      <c r="I42" s="6">
        <f t="shared" si="4"/>
        <v>-0.25</v>
      </c>
      <c r="J42" s="6">
        <f t="shared" si="8"/>
        <v>0.75</v>
      </c>
      <c r="K42" s="6">
        <f>I42-I41</f>
        <v>-0.25</v>
      </c>
      <c r="L42" s="9">
        <f>J42-J41</f>
        <v>-0.75</v>
      </c>
    </row>
    <row r="43" spans="2:12" x14ac:dyDescent="0.25">
      <c r="B43" s="18">
        <v>6</v>
      </c>
      <c r="C43" s="21">
        <v>1.2</v>
      </c>
      <c r="D43" s="21">
        <v>0.3</v>
      </c>
      <c r="E43" s="21">
        <f>C43*I42+D43*J42</f>
        <v>-7.5000000000000011E-2</v>
      </c>
      <c r="F43" s="21">
        <f>IF(E43&lt;$C$15,0,1)</f>
        <v>0</v>
      </c>
      <c r="G43" s="21">
        <v>1</v>
      </c>
      <c r="H43" s="21">
        <f>G43-F43</f>
        <v>1</v>
      </c>
      <c r="I43" s="21">
        <f t="shared" si="4"/>
        <v>0.35</v>
      </c>
      <c r="J43" s="21">
        <f>J42+$C$14*H43*D43</f>
        <v>0.9</v>
      </c>
      <c r="K43" s="21">
        <f>I43-I42</f>
        <v>0.6</v>
      </c>
      <c r="L43" s="22">
        <f>J43-J42</f>
        <v>0.15000000000000002</v>
      </c>
    </row>
    <row r="44" spans="2:12" x14ac:dyDescent="0.25">
      <c r="B44" s="19"/>
      <c r="C44" s="21">
        <v>0.8</v>
      </c>
      <c r="D44" s="21">
        <v>0.6</v>
      </c>
      <c r="E44" s="21">
        <f>C44*I43+D44*J43</f>
        <v>0.82000000000000006</v>
      </c>
      <c r="F44" s="21">
        <f>IF(E44&lt;$C$15,0,1)</f>
        <v>1</v>
      </c>
      <c r="G44" s="21">
        <v>1</v>
      </c>
      <c r="H44" s="21">
        <f>G44-F44</f>
        <v>0</v>
      </c>
      <c r="I44" s="21">
        <f t="shared" si="4"/>
        <v>0.35</v>
      </c>
      <c r="J44" s="21">
        <f t="shared" si="8"/>
        <v>0.9</v>
      </c>
      <c r="K44" s="21">
        <f>I44-I43</f>
        <v>0</v>
      </c>
      <c r="L44" s="22">
        <f>J44-J43</f>
        <v>0</v>
      </c>
    </row>
    <row r="45" spans="2:12" x14ac:dyDescent="0.25">
      <c r="B45" s="19"/>
      <c r="C45" s="21">
        <v>1.1000000000000001</v>
      </c>
      <c r="D45" s="21">
        <v>1</v>
      </c>
      <c r="E45" s="21">
        <f>C45*I44+D45*J44</f>
        <v>1.2850000000000001</v>
      </c>
      <c r="F45" s="21">
        <f>IF(E45&lt;$C$15,0,1)</f>
        <v>1</v>
      </c>
      <c r="G45" s="21">
        <v>1</v>
      </c>
      <c r="H45" s="21">
        <f t="shared" ref="H45:H47" si="13">G45-F45</f>
        <v>0</v>
      </c>
      <c r="I45" s="21">
        <f t="shared" si="4"/>
        <v>0.35</v>
      </c>
      <c r="J45" s="21">
        <f t="shared" si="8"/>
        <v>0.9</v>
      </c>
      <c r="K45" s="21">
        <f>I45-I44</f>
        <v>0</v>
      </c>
      <c r="L45" s="22">
        <f>J45-J44</f>
        <v>0</v>
      </c>
    </row>
    <row r="46" spans="2:12" x14ac:dyDescent="0.25">
      <c r="B46" s="19"/>
      <c r="C46" s="21">
        <v>0.4</v>
      </c>
      <c r="D46" s="21">
        <v>1</v>
      </c>
      <c r="E46" s="21">
        <f>C46*I45+D46*J45</f>
        <v>1.04</v>
      </c>
      <c r="F46" s="21">
        <f t="shared" ref="F46:F47" si="14">IF(E46&lt;$C$15,0,1)</f>
        <v>1</v>
      </c>
      <c r="G46" s="21">
        <v>0</v>
      </c>
      <c r="H46" s="21">
        <f t="shared" si="13"/>
        <v>-1</v>
      </c>
      <c r="I46" s="21">
        <f t="shared" si="4"/>
        <v>0.14999999999999997</v>
      </c>
      <c r="J46" s="21">
        <f t="shared" si="8"/>
        <v>0.4</v>
      </c>
      <c r="K46" s="21">
        <f>I46-I45</f>
        <v>-0.2</v>
      </c>
      <c r="L46" s="22">
        <f>J46-J45</f>
        <v>-0.5</v>
      </c>
    </row>
    <row r="47" spans="2:12" ht="15.75" thickBot="1" x14ac:dyDescent="0.3">
      <c r="B47" s="20"/>
      <c r="C47" s="6">
        <v>0.5</v>
      </c>
      <c r="D47" s="6">
        <v>1.5</v>
      </c>
      <c r="E47" s="6">
        <f>C47*I46+D47*J46</f>
        <v>0.67500000000000004</v>
      </c>
      <c r="F47" s="6">
        <f t="shared" si="14"/>
        <v>1</v>
      </c>
      <c r="G47" s="6">
        <v>0</v>
      </c>
      <c r="H47" s="6">
        <f t="shared" si="13"/>
        <v>-1</v>
      </c>
      <c r="I47" s="6">
        <f t="shared" si="4"/>
        <v>-0.10000000000000003</v>
      </c>
      <c r="J47" s="6">
        <f t="shared" si="8"/>
        <v>-0.35</v>
      </c>
      <c r="K47" s="6">
        <f>I47-I46</f>
        <v>-0.25</v>
      </c>
      <c r="L47" s="9">
        <f>J47-J46</f>
        <v>-0.75</v>
      </c>
    </row>
    <row r="48" spans="2:12" x14ac:dyDescent="0.25">
      <c r="B48" s="18">
        <v>7</v>
      </c>
      <c r="C48" s="21">
        <v>1.2</v>
      </c>
      <c r="D48" s="21">
        <v>0.3</v>
      </c>
      <c r="E48" s="21">
        <f>C48*I47+D48*J47</f>
        <v>-0.22500000000000003</v>
      </c>
      <c r="F48" s="21">
        <f>IF(E48&lt;$C$15,0,1)</f>
        <v>0</v>
      </c>
      <c r="G48" s="21">
        <v>1</v>
      </c>
      <c r="H48" s="21">
        <f>G48-F48</f>
        <v>1</v>
      </c>
      <c r="I48" s="21">
        <f t="shared" ref="I48:I52" si="15">I47+$C$14*H48*C48</f>
        <v>0.49999999999999994</v>
      </c>
      <c r="J48" s="21">
        <f>J47+$C$14*H48*D48</f>
        <v>-0.19999999999999998</v>
      </c>
      <c r="K48" s="21">
        <f>I48-I47</f>
        <v>0.6</v>
      </c>
      <c r="L48" s="22">
        <f>J48-J47</f>
        <v>0.15</v>
      </c>
    </row>
    <row r="49" spans="2:12" x14ac:dyDescent="0.25">
      <c r="B49" s="19"/>
      <c r="C49" s="21">
        <v>0.8</v>
      </c>
      <c r="D49" s="21">
        <v>0.6</v>
      </c>
      <c r="E49" s="21">
        <f>C49*I48+D49*J48</f>
        <v>0.27999999999999997</v>
      </c>
      <c r="F49" s="21">
        <f>IF(E49&lt;$C$15,0,1)</f>
        <v>1</v>
      </c>
      <c r="G49" s="21">
        <v>1</v>
      </c>
      <c r="H49" s="21">
        <f>G49-F49</f>
        <v>0</v>
      </c>
      <c r="I49" s="21">
        <f t="shared" si="15"/>
        <v>0.49999999999999994</v>
      </c>
      <c r="J49" s="21">
        <f t="shared" ref="J49:J52" si="16">J48+$C$14*H49*D49</f>
        <v>-0.19999999999999998</v>
      </c>
      <c r="K49" s="21">
        <f>I49-I48</f>
        <v>0</v>
      </c>
      <c r="L49" s="22">
        <f>J49-J48</f>
        <v>0</v>
      </c>
    </row>
    <row r="50" spans="2:12" x14ac:dyDescent="0.25">
      <c r="B50" s="19"/>
      <c r="C50" s="21">
        <v>1.1000000000000001</v>
      </c>
      <c r="D50" s="21">
        <v>1</v>
      </c>
      <c r="E50" s="21">
        <f>C50*I49+D50*J49</f>
        <v>0.35</v>
      </c>
      <c r="F50" s="21">
        <f>IF(E50&lt;$C$15,0,1)</f>
        <v>1</v>
      </c>
      <c r="G50" s="21">
        <v>1</v>
      </c>
      <c r="H50" s="21">
        <f t="shared" ref="H50:H52" si="17">G50-F50</f>
        <v>0</v>
      </c>
      <c r="I50" s="21">
        <f t="shared" si="15"/>
        <v>0.49999999999999994</v>
      </c>
      <c r="J50" s="21">
        <f t="shared" si="16"/>
        <v>-0.19999999999999998</v>
      </c>
      <c r="K50" s="21">
        <f>I50-I49</f>
        <v>0</v>
      </c>
      <c r="L50" s="22">
        <f>J50-J49</f>
        <v>0</v>
      </c>
    </row>
    <row r="51" spans="2:12" x14ac:dyDescent="0.25">
      <c r="B51" s="19"/>
      <c r="C51" s="21">
        <v>0.4</v>
      </c>
      <c r="D51" s="21">
        <v>1</v>
      </c>
      <c r="E51" s="21">
        <f>C51*I50+D51*J50</f>
        <v>0</v>
      </c>
      <c r="F51" s="21">
        <f t="shared" ref="F51:F52" si="18">IF(E51&lt;$C$15,0,1)</f>
        <v>1</v>
      </c>
      <c r="G51" s="21">
        <v>0</v>
      </c>
      <c r="H51" s="21">
        <f t="shared" si="17"/>
        <v>-1</v>
      </c>
      <c r="I51" s="21">
        <f t="shared" si="15"/>
        <v>0.29999999999999993</v>
      </c>
      <c r="J51" s="21">
        <f t="shared" si="16"/>
        <v>-0.7</v>
      </c>
      <c r="K51" s="21">
        <f>I51-I50</f>
        <v>-0.2</v>
      </c>
      <c r="L51" s="22">
        <f>J51-J50</f>
        <v>-0.5</v>
      </c>
    </row>
    <row r="52" spans="2:12" ht="15.75" thickBot="1" x14ac:dyDescent="0.3">
      <c r="B52" s="20"/>
      <c r="C52" s="6">
        <v>0.5</v>
      </c>
      <c r="D52" s="6">
        <v>1.5</v>
      </c>
      <c r="E52" s="6">
        <f>C52*I51+D52*J51</f>
        <v>-0.89999999999999991</v>
      </c>
      <c r="F52" s="6">
        <f t="shared" si="18"/>
        <v>0</v>
      </c>
      <c r="G52" s="6">
        <v>0</v>
      </c>
      <c r="H52" s="6">
        <f t="shared" si="17"/>
        <v>0</v>
      </c>
      <c r="I52" s="6">
        <f t="shared" si="15"/>
        <v>0.29999999999999993</v>
      </c>
      <c r="J52" s="6">
        <f t="shared" si="16"/>
        <v>-0.7</v>
      </c>
      <c r="K52" s="6">
        <f>I52-I51</f>
        <v>0</v>
      </c>
      <c r="L52" s="9">
        <f>J52-J51</f>
        <v>0</v>
      </c>
    </row>
    <row r="53" spans="2:12" x14ac:dyDescent="0.25">
      <c r="B53" s="18">
        <v>8</v>
      </c>
      <c r="C53" s="21">
        <v>1.2</v>
      </c>
      <c r="D53" s="21">
        <v>0.3</v>
      </c>
      <c r="E53" s="21">
        <f>C53*I52+D53*J52</f>
        <v>0.14999999999999994</v>
      </c>
      <c r="F53" s="21">
        <f>IF(E53&lt;$C$15,0,1)</f>
        <v>1</v>
      </c>
      <c r="G53" s="21">
        <v>1</v>
      </c>
      <c r="H53" s="21">
        <f>G53-F53</f>
        <v>0</v>
      </c>
      <c r="I53" s="21">
        <f t="shared" ref="I53:I57" si="19">I52+$C$14*H53*C53</f>
        <v>0.29999999999999993</v>
      </c>
      <c r="J53" s="21">
        <f>J52+$C$14*H53*D53</f>
        <v>-0.7</v>
      </c>
      <c r="K53" s="21">
        <f>I53-I52</f>
        <v>0</v>
      </c>
      <c r="L53" s="22">
        <f>J53-J52</f>
        <v>0</v>
      </c>
    </row>
    <row r="54" spans="2:12" x14ac:dyDescent="0.25">
      <c r="B54" s="19"/>
      <c r="C54" s="21">
        <v>0.8</v>
      </c>
      <c r="D54" s="21">
        <v>0.6</v>
      </c>
      <c r="E54" s="21">
        <f>C54*I53+D54*J53</f>
        <v>-0.18000000000000002</v>
      </c>
      <c r="F54" s="21">
        <f>IF(E54&lt;$C$15,0,1)</f>
        <v>0</v>
      </c>
      <c r="G54" s="21">
        <v>1</v>
      </c>
      <c r="H54" s="21">
        <f>G54-F54</f>
        <v>1</v>
      </c>
      <c r="I54" s="21">
        <f t="shared" si="19"/>
        <v>0.7</v>
      </c>
      <c r="J54" s="21">
        <f t="shared" ref="J54:J57" si="20">J53+$C$14*H54*D54</f>
        <v>-0.39999999999999997</v>
      </c>
      <c r="K54" s="21">
        <f>I54-I53</f>
        <v>0.4</v>
      </c>
      <c r="L54" s="22">
        <f>J54-J53</f>
        <v>0.3</v>
      </c>
    </row>
    <row r="55" spans="2:12" x14ac:dyDescent="0.25">
      <c r="B55" s="19"/>
      <c r="C55" s="21">
        <v>1.1000000000000001</v>
      </c>
      <c r="D55" s="21">
        <v>1</v>
      </c>
      <c r="E55" s="21">
        <f>C55*I54+D55*J54</f>
        <v>0.37000000000000005</v>
      </c>
      <c r="F55" s="21">
        <f>IF(E55&lt;$C$15,0,1)</f>
        <v>1</v>
      </c>
      <c r="G55" s="21">
        <v>1</v>
      </c>
      <c r="H55" s="21">
        <f t="shared" ref="H55:H57" si="21">G55-F55</f>
        <v>0</v>
      </c>
      <c r="I55" s="21">
        <f t="shared" si="19"/>
        <v>0.7</v>
      </c>
      <c r="J55" s="21">
        <f t="shared" si="20"/>
        <v>-0.39999999999999997</v>
      </c>
      <c r="K55" s="21">
        <f>I55-I54</f>
        <v>0</v>
      </c>
      <c r="L55" s="22">
        <f>J55-J54</f>
        <v>0</v>
      </c>
    </row>
    <row r="56" spans="2:12" x14ac:dyDescent="0.25">
      <c r="B56" s="19"/>
      <c r="C56" s="21">
        <v>0.4</v>
      </c>
      <c r="D56" s="21">
        <v>1</v>
      </c>
      <c r="E56" s="21">
        <f>C56*I55+D56*J55</f>
        <v>-0.12</v>
      </c>
      <c r="F56" s="21">
        <f t="shared" ref="F56:F57" si="22">IF(E56&lt;$C$15,0,1)</f>
        <v>0</v>
      </c>
      <c r="G56" s="21">
        <v>0</v>
      </c>
      <c r="H56" s="21">
        <f t="shared" si="21"/>
        <v>0</v>
      </c>
      <c r="I56" s="21">
        <f t="shared" si="19"/>
        <v>0.7</v>
      </c>
      <c r="J56" s="21">
        <f t="shared" si="20"/>
        <v>-0.39999999999999997</v>
      </c>
      <c r="K56" s="21">
        <f>I56-I55</f>
        <v>0</v>
      </c>
      <c r="L56" s="22">
        <f>J56-J55</f>
        <v>0</v>
      </c>
    </row>
    <row r="57" spans="2:12" ht="15.75" thickBot="1" x14ac:dyDescent="0.3">
      <c r="B57" s="20"/>
      <c r="C57" s="6">
        <v>0.5</v>
      </c>
      <c r="D57" s="6">
        <v>1.5</v>
      </c>
      <c r="E57" s="6">
        <f>C57*I56+D57*J56</f>
        <v>-0.25</v>
      </c>
      <c r="F57" s="6">
        <f t="shared" si="22"/>
        <v>0</v>
      </c>
      <c r="G57" s="6">
        <v>0</v>
      </c>
      <c r="H57" s="6">
        <f t="shared" si="21"/>
        <v>0</v>
      </c>
      <c r="I57" s="6">
        <f t="shared" si="19"/>
        <v>0.7</v>
      </c>
      <c r="J57" s="6">
        <f t="shared" si="20"/>
        <v>-0.39999999999999997</v>
      </c>
      <c r="K57" s="6">
        <f>I57-I56</f>
        <v>0</v>
      </c>
      <c r="L57" s="9">
        <f>J57-J56</f>
        <v>0</v>
      </c>
    </row>
    <row r="58" spans="2:12" x14ac:dyDescent="0.25">
      <c r="B58" s="18">
        <v>9</v>
      </c>
      <c r="C58" s="21">
        <v>1.2</v>
      </c>
      <c r="D58" s="21">
        <v>0.3</v>
      </c>
      <c r="E58" s="21">
        <f>C58*I57+D58*J57</f>
        <v>0.72</v>
      </c>
      <c r="F58" s="21">
        <f>IF(E58&lt;$C$15,0,1)</f>
        <v>1</v>
      </c>
      <c r="G58" s="21">
        <v>1</v>
      </c>
      <c r="H58" s="21">
        <f>G58-F58</f>
        <v>0</v>
      </c>
      <c r="I58" s="21">
        <f t="shared" ref="I58:I62" si="23">I57+$C$14*H58*C58</f>
        <v>0.7</v>
      </c>
      <c r="J58" s="21">
        <f>J57+$C$14*H58*D58</f>
        <v>-0.39999999999999997</v>
      </c>
      <c r="K58" s="21">
        <f>I58-I57</f>
        <v>0</v>
      </c>
      <c r="L58" s="22">
        <f>J58-J57</f>
        <v>0</v>
      </c>
    </row>
    <row r="59" spans="2:12" x14ac:dyDescent="0.25">
      <c r="B59" s="19"/>
      <c r="C59" s="21">
        <v>0.8</v>
      </c>
      <c r="D59" s="21">
        <v>0.6</v>
      </c>
      <c r="E59" s="21">
        <f>C59*I58+D59*J58</f>
        <v>0.31999999999999995</v>
      </c>
      <c r="F59" s="21">
        <f>IF(E59&lt;$C$15,0,1)</f>
        <v>1</v>
      </c>
      <c r="G59" s="21">
        <v>1</v>
      </c>
      <c r="H59" s="21">
        <f>G59-F59</f>
        <v>0</v>
      </c>
      <c r="I59" s="21">
        <f t="shared" si="23"/>
        <v>0.7</v>
      </c>
      <c r="J59" s="21">
        <f t="shared" ref="J59:J62" si="24">J58+$C$14*H59*D59</f>
        <v>-0.39999999999999997</v>
      </c>
      <c r="K59" s="21">
        <f>I59-I58</f>
        <v>0</v>
      </c>
      <c r="L59" s="22">
        <f>J59-J58</f>
        <v>0</v>
      </c>
    </row>
    <row r="60" spans="2:12" x14ac:dyDescent="0.25">
      <c r="B60" s="19"/>
      <c r="C60" s="21">
        <v>1.1000000000000001</v>
      </c>
      <c r="D60" s="21">
        <v>1</v>
      </c>
      <c r="E60" s="21">
        <f>C60*I59+D60*J59</f>
        <v>0.37000000000000005</v>
      </c>
      <c r="F60" s="21">
        <f>IF(E60&lt;$C$15,0,1)</f>
        <v>1</v>
      </c>
      <c r="G60" s="21">
        <v>1</v>
      </c>
      <c r="H60" s="21">
        <f t="shared" ref="H60:H62" si="25">G60-F60</f>
        <v>0</v>
      </c>
      <c r="I60" s="21">
        <f t="shared" si="23"/>
        <v>0.7</v>
      </c>
      <c r="J60" s="21">
        <f t="shared" si="24"/>
        <v>-0.39999999999999997</v>
      </c>
      <c r="K60" s="21">
        <f>I60-I59</f>
        <v>0</v>
      </c>
      <c r="L60" s="22">
        <f>J60-J59</f>
        <v>0</v>
      </c>
    </row>
    <row r="61" spans="2:12" x14ac:dyDescent="0.25">
      <c r="B61" s="19"/>
      <c r="C61" s="21">
        <v>0.4</v>
      </c>
      <c r="D61" s="21">
        <v>1</v>
      </c>
      <c r="E61" s="21">
        <f>C61*I60+D61*J60</f>
        <v>-0.12</v>
      </c>
      <c r="F61" s="21">
        <f t="shared" ref="F61:F63" si="26">IF(E61&lt;$C$15,0,1)</f>
        <v>0</v>
      </c>
      <c r="G61" s="21">
        <v>0</v>
      </c>
      <c r="H61" s="21">
        <f t="shared" si="25"/>
        <v>0</v>
      </c>
      <c r="I61" s="21">
        <f t="shared" si="23"/>
        <v>0.7</v>
      </c>
      <c r="J61" s="21">
        <f t="shared" si="24"/>
        <v>-0.39999999999999997</v>
      </c>
      <c r="K61" s="21">
        <f>I61-I60</f>
        <v>0</v>
      </c>
      <c r="L61" s="22">
        <f>J61-J60</f>
        <v>0</v>
      </c>
    </row>
    <row r="62" spans="2:12" ht="15.75" thickBot="1" x14ac:dyDescent="0.3">
      <c r="B62" s="20"/>
      <c r="C62" s="6">
        <v>0.5</v>
      </c>
      <c r="D62" s="6">
        <v>1.5</v>
      </c>
      <c r="E62" s="6">
        <f>C62*I61+D62*J61</f>
        <v>-0.25</v>
      </c>
      <c r="F62" s="6">
        <f t="shared" si="26"/>
        <v>0</v>
      </c>
      <c r="G62" s="6">
        <v>0</v>
      </c>
      <c r="H62" s="6">
        <f t="shared" si="25"/>
        <v>0</v>
      </c>
      <c r="I62" s="6">
        <f t="shared" si="23"/>
        <v>0.7</v>
      </c>
      <c r="J62" s="6">
        <f t="shared" si="24"/>
        <v>-0.39999999999999997</v>
      </c>
      <c r="K62" s="6">
        <f>I62-I61</f>
        <v>0</v>
      </c>
      <c r="L62" s="9">
        <f>J62-J61</f>
        <v>0</v>
      </c>
    </row>
    <row r="63" spans="2:12" ht="15.75" thickBot="1" x14ac:dyDescent="0.3">
      <c r="B63" s="23" t="s">
        <v>32</v>
      </c>
      <c r="C63" s="24">
        <v>0.7</v>
      </c>
      <c r="D63" s="24">
        <v>0.6</v>
      </c>
      <c r="E63" s="24">
        <f>C63*I62+D63*J62</f>
        <v>0.24999999999999997</v>
      </c>
      <c r="F63" s="25">
        <f t="shared" si="26"/>
        <v>1</v>
      </c>
    </row>
  </sheetData>
  <mergeCells count="12">
    <mergeCell ref="B33:B37"/>
    <mergeCell ref="B38:B42"/>
    <mergeCell ref="B43:B47"/>
    <mergeCell ref="B48:B52"/>
    <mergeCell ref="B53:B57"/>
    <mergeCell ref="B58:B62"/>
    <mergeCell ref="B2:B3"/>
    <mergeCell ref="E2:F2"/>
    <mergeCell ref="E3:F3"/>
    <mergeCell ref="B18:B22"/>
    <mergeCell ref="B23:B27"/>
    <mergeCell ref="B28:B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TUGAS</vt:lpstr>
      <vt:lpstr>PENASARAN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Novianto Hadi R</dc:creator>
  <cp:lastModifiedBy>Novianto Hadi Raharjo</cp:lastModifiedBy>
  <dcterms:created xsi:type="dcterms:W3CDTF">2021-11-30T06:25:42Z</dcterms:created>
  <dcterms:modified xsi:type="dcterms:W3CDTF">2021-11-30T10:46:09Z</dcterms:modified>
</cp:coreProperties>
</file>