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ористувач\PycharmProjects\Lesson29\"/>
    </mc:Choice>
  </mc:AlternateContent>
  <bookViews>
    <workbookView xWindow="0" yWindow="0" windowWidth="20490" windowHeight="7650"/>
  </bookViews>
  <sheets>
    <sheet name="Аркуш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3" l="1"/>
  <c r="H32" i="3" l="1"/>
  <c r="H24" i="3"/>
  <c r="H25" i="3"/>
  <c r="H26" i="3"/>
  <c r="H27" i="3"/>
  <c r="H28" i="3"/>
  <c r="H29" i="3"/>
  <c r="H30" i="3"/>
  <c r="H31" i="3"/>
  <c r="H23" i="3"/>
  <c r="G32" i="3"/>
  <c r="G24" i="3"/>
  <c r="G25" i="3"/>
  <c r="G26" i="3"/>
  <c r="G27" i="3"/>
  <c r="G28" i="3"/>
  <c r="G29" i="3"/>
  <c r="G30" i="3"/>
  <c r="G31" i="3"/>
  <c r="G23" i="3"/>
  <c r="F24" i="3"/>
  <c r="F25" i="3"/>
  <c r="F26" i="3"/>
  <c r="F27" i="3"/>
  <c r="F28" i="3"/>
  <c r="F29" i="3"/>
  <c r="F30" i="3"/>
  <c r="F31" i="3"/>
  <c r="F23" i="3"/>
  <c r="D32" i="3"/>
  <c r="C32" i="3"/>
  <c r="E24" i="3"/>
  <c r="E25" i="3"/>
  <c r="E26" i="3"/>
  <c r="E27" i="3"/>
  <c r="E28" i="3"/>
  <c r="E29" i="3"/>
  <c r="E30" i="3"/>
  <c r="E31" i="3"/>
  <c r="E23" i="3"/>
  <c r="J20" i="3"/>
  <c r="J12" i="3"/>
  <c r="J13" i="3"/>
  <c r="J14" i="3"/>
  <c r="J15" i="3"/>
  <c r="J16" i="3"/>
  <c r="J17" i="3"/>
  <c r="J18" i="3"/>
  <c r="J19" i="3"/>
  <c r="J11" i="3"/>
  <c r="I20" i="3"/>
  <c r="I12" i="3"/>
  <c r="I13" i="3"/>
  <c r="I14" i="3"/>
  <c r="I15" i="3"/>
  <c r="I16" i="3"/>
  <c r="I17" i="3"/>
  <c r="I18" i="3"/>
  <c r="I19" i="3"/>
  <c r="I11" i="3"/>
  <c r="E13" i="3"/>
  <c r="E14" i="3"/>
  <c r="E15" i="3"/>
  <c r="E16" i="3"/>
  <c r="E17" i="3"/>
  <c r="E18" i="3"/>
  <c r="E19" i="3"/>
  <c r="E12" i="3"/>
  <c r="F12" i="3"/>
  <c r="F13" i="3"/>
  <c r="F14" i="3"/>
  <c r="F15" i="3"/>
  <c r="F16" i="3"/>
  <c r="F17" i="3"/>
  <c r="F18" i="3"/>
  <c r="F11" i="3"/>
  <c r="D6" i="3"/>
  <c r="E6" i="3"/>
  <c r="F6" i="3"/>
  <c r="G6" i="3"/>
  <c r="H6" i="3"/>
  <c r="I6" i="3"/>
  <c r="J6" i="3"/>
  <c r="K6" i="3"/>
  <c r="L6" i="3" s="1"/>
  <c r="L7" i="3" s="1"/>
  <c r="C6" i="3"/>
</calcChain>
</file>

<file path=xl/sharedStrings.xml><?xml version="1.0" encoding="utf-8"?>
<sst xmlns="http://schemas.openxmlformats.org/spreadsheetml/2006/main" count="26" uniqueCount="21">
  <si>
    <t>x</t>
  </si>
  <si>
    <t>n</t>
  </si>
  <si>
    <t>i</t>
  </si>
  <si>
    <t>Sum</t>
  </si>
  <si>
    <t>x =</t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</si>
  <si>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</si>
  <si>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n'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</si>
  <si>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 xml:space="preserve"> -n'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</si>
  <si>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(n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 xml:space="preserve"> -n'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 xml:space="preserve"> )</t>
    </r>
  </si>
  <si>
    <r>
      <t>(n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 xml:space="preserve"> -n'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 xml:space="preserve"> )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/n'i</t>
    </r>
  </si>
  <si>
    <r>
      <t>n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/n'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</si>
  <si>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</si>
  <si>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i+1</t>
    </r>
  </si>
  <si>
    <r>
      <t>z</t>
    </r>
    <r>
      <rPr>
        <vertAlign val="subscript"/>
        <sz val="11"/>
        <color theme="1"/>
        <rFont val="Calibri"/>
        <family val="2"/>
        <charset val="204"/>
        <scheme val="minor"/>
      </rPr>
      <t>i-1</t>
    </r>
  </si>
  <si>
    <r>
      <t>z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</si>
  <si>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Φ(z</t>
    </r>
    <r>
      <rPr>
        <vertAlign val="subscript"/>
        <sz val="11"/>
        <color theme="1"/>
        <rFont val="Calibri"/>
        <family val="2"/>
        <charset val="204"/>
      </rPr>
      <t>i-1</t>
    </r>
    <r>
      <rPr>
        <sz val="11"/>
        <color theme="1"/>
        <rFont val="Calibri"/>
        <family val="2"/>
        <charset val="204"/>
      </rPr>
      <t>)</t>
    </r>
  </si>
  <si>
    <r>
      <t>Φ(z</t>
    </r>
    <r>
      <rPr>
        <vertAlign val="subscript"/>
        <sz val="11"/>
        <color theme="1"/>
        <rFont val="Calibri"/>
        <family val="2"/>
        <charset val="204"/>
      </rPr>
      <t>i</t>
    </r>
    <r>
      <rPr>
        <sz val="11"/>
        <color theme="1"/>
        <rFont val="Calibri"/>
        <family val="2"/>
        <charset val="204"/>
      </rPr>
      <t>)</t>
    </r>
  </si>
  <si>
    <r>
      <t>P</t>
    </r>
    <r>
      <rPr>
        <vertAlign val="subscript"/>
        <sz val="11"/>
        <color theme="1"/>
        <rFont val="Calibri"/>
        <family val="2"/>
        <charset val="204"/>
      </rPr>
      <t>i</t>
    </r>
    <r>
      <rPr>
        <sz val="11"/>
        <color theme="1"/>
        <rFont val="Calibri"/>
        <family val="2"/>
        <charset val="204"/>
      </rPr>
      <t xml:space="preserve"> = Φ(z</t>
    </r>
    <r>
      <rPr>
        <vertAlign val="subscript"/>
        <sz val="11"/>
        <color theme="1"/>
        <rFont val="Calibri"/>
        <family val="2"/>
        <charset val="204"/>
      </rPr>
      <t>i</t>
    </r>
    <r>
      <rPr>
        <sz val="11"/>
        <color theme="1"/>
        <rFont val="Calibri"/>
        <family val="2"/>
        <charset val="204"/>
      </rPr>
      <t>) - Φ(z</t>
    </r>
    <r>
      <rPr>
        <vertAlign val="subscript"/>
        <sz val="11"/>
        <color theme="1"/>
        <rFont val="Calibri"/>
        <family val="2"/>
        <charset val="204"/>
      </rPr>
      <t>i-1</t>
    </r>
    <r>
      <rPr>
        <sz val="11"/>
        <color theme="1"/>
        <rFont val="Calibri"/>
        <family val="2"/>
        <charset val="204"/>
      </rPr>
      <t xml:space="preserve">) </t>
    </r>
  </si>
  <si>
    <r>
      <t>n'</t>
    </r>
    <r>
      <rPr>
        <vertAlign val="subscript"/>
        <sz val="11"/>
        <color theme="1"/>
        <rFont val="Calibri"/>
        <family val="2"/>
        <charset val="204"/>
      </rPr>
      <t>i</t>
    </r>
    <r>
      <rPr>
        <sz val="11"/>
        <color theme="1"/>
        <rFont val="Calibri"/>
        <family val="2"/>
        <charset val="204"/>
      </rPr>
      <t xml:space="preserve"> = n P</t>
    </r>
    <r>
      <rPr>
        <vertAlign val="subscript"/>
        <sz val="11"/>
        <color theme="1"/>
        <rFont val="Calibri"/>
        <family val="2"/>
        <charset val="204"/>
      </rPr>
      <t>i</t>
    </r>
  </si>
  <si>
    <t>-ꚙ</t>
  </si>
  <si>
    <t>+ꚙ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</si>
</sst>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quotePrefix="1" applyFont="1" applyAlignment="1">
      <alignment horizontal="righ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Аркуш1!$L$24</c:f>
              <c:strCache>
                <c:ptCount val="1"/>
                <c:pt idx="0">
                  <c:v>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Аркуш1!$K$25:$K$42</c:f>
              <c:numCache>
                <c:formatCode>General</c:formatCode>
                <c:ptCount val="18"/>
                <c:pt idx="0">
                  <c:v>0</c:v>
                </c:pt>
                <c:pt idx="1">
                  <c:v>24</c:v>
                </c:pt>
                <c:pt idx="2">
                  <c:v>24</c:v>
                </c:pt>
                <c:pt idx="3">
                  <c:v>48</c:v>
                </c:pt>
                <c:pt idx="4">
                  <c:v>48</c:v>
                </c:pt>
                <c:pt idx="5">
                  <c:v>72</c:v>
                </c:pt>
                <c:pt idx="6">
                  <c:v>72</c:v>
                </c:pt>
                <c:pt idx="7">
                  <c:v>96</c:v>
                </c:pt>
                <c:pt idx="8">
                  <c:v>96</c:v>
                </c:pt>
                <c:pt idx="9">
                  <c:v>120</c:v>
                </c:pt>
                <c:pt idx="10">
                  <c:v>120</c:v>
                </c:pt>
                <c:pt idx="11">
                  <c:v>144</c:v>
                </c:pt>
                <c:pt idx="12">
                  <c:v>144</c:v>
                </c:pt>
                <c:pt idx="13">
                  <c:v>168</c:v>
                </c:pt>
                <c:pt idx="14">
                  <c:v>168</c:v>
                </c:pt>
                <c:pt idx="15">
                  <c:v>192</c:v>
                </c:pt>
                <c:pt idx="16">
                  <c:v>192</c:v>
                </c:pt>
                <c:pt idx="17">
                  <c:v>216</c:v>
                </c:pt>
              </c:numCache>
            </c:numRef>
          </c:xVal>
          <c:yVal>
            <c:numRef>
              <c:f>Аркуш1!$L$25:$L$42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12</c:v>
                </c:pt>
                <c:pt idx="9">
                  <c:v>12</c:v>
                </c:pt>
                <c:pt idx="10">
                  <c:v>16</c:v>
                </c:pt>
                <c:pt idx="11">
                  <c:v>16</c:v>
                </c:pt>
                <c:pt idx="12">
                  <c:v>6</c:v>
                </c:pt>
                <c:pt idx="13">
                  <c:v>6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3-4FEA-8BE1-5DC24C1F0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134095"/>
        <c:axId val="2057124943"/>
      </c:scatterChart>
      <c:valAx>
        <c:axId val="205713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57124943"/>
        <c:crosses val="autoZero"/>
        <c:crossBetween val="midCat"/>
      </c:valAx>
      <c:valAx>
        <c:axId val="205712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57134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Аркуш1!$B$5</c:f>
              <c:strCache>
                <c:ptCount val="1"/>
                <c:pt idx="0">
                  <c:v>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Аркуш1!$C$4:$K$4</c:f>
              <c:numCache>
                <c:formatCode>General</c:formatCode>
                <c:ptCount val="9"/>
                <c:pt idx="0">
                  <c:v>12</c:v>
                </c:pt>
                <c:pt idx="1">
                  <c:v>36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132</c:v>
                </c:pt>
                <c:pt idx="6">
                  <c:v>156</c:v>
                </c:pt>
                <c:pt idx="7">
                  <c:v>180</c:v>
                </c:pt>
                <c:pt idx="8">
                  <c:v>204</c:v>
                </c:pt>
              </c:numCache>
            </c:numRef>
          </c:cat>
          <c:val>
            <c:numRef>
              <c:f>Аркуш1!$C$5:$K$5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12</c:v>
                </c:pt>
                <c:pt idx="5">
                  <c:v>16</c:v>
                </c:pt>
                <c:pt idx="6">
                  <c:v>6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18-43B6-913C-5C4846C00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7916399"/>
        <c:axId val="1817910575"/>
      </c:lineChart>
      <c:catAx>
        <c:axId val="181791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7910575"/>
        <c:crosses val="autoZero"/>
        <c:auto val="1"/>
        <c:lblAlgn val="ctr"/>
        <c:lblOffset val="100"/>
        <c:noMultiLvlLbl val="0"/>
      </c:catAx>
      <c:valAx>
        <c:axId val="181791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791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285750</xdr:colOff>
      <xdr:row>26</xdr:row>
      <xdr:rowOff>9525</xdr:rowOff>
    </xdr:from>
    <xdr:to>
      <xdr:col>20</xdr:col>
      <xdr:colOff>590550</xdr:colOff>
      <xdr:row>40</xdr:row>
      <xdr:rowOff>85725</xdr:rowOff>
    </xdr:to>
    <xdr:graphicFrame macro="">
      <xdr:nvGraphicFramePr>
        <xdr:cNvPr id="4" name="Діагра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156702</xdr:colOff>
      <xdr:row>6</xdr:row>
      <xdr:rowOff>41789</xdr:rowOff>
    </xdr:from>
    <xdr:to>
      <xdr:col>20</xdr:col>
      <xdr:colOff>480860</xdr:colOff>
      <xdr:row>20</xdr:row>
      <xdr:rowOff>58073</xdr:rowOff>
    </xdr:to>
    <xdr:graphicFrame macro="">
      <xdr:nvGraphicFramePr>
        <xdr:cNvPr id="5" name="Діагра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42"/>
  <sheetViews>
    <sheetView tabSelected="1" zoomScale="124" zoomScaleNormal="124" workbookViewId="0">
      <selection activeCell="O23" sqref="O23"/>
    </sheetView>
  </sheetViews>
  <sheetFormatPr defaultRowHeight="15" x14ac:dyDescent="0.25"/>
  <cols>
    <col min="2" max="2" width="5.85546875" customWidth="1"/>
    <col min="3" max="3" width="6.28515625" customWidth="1"/>
    <col min="4" max="4" width="6.7109375" customWidth="1"/>
    <col min="5" max="5" width="8.7109375" customWidth="1"/>
    <col min="6" max="6" width="9.5703125" customWidth="1"/>
    <col min="7" max="7" width="12.85546875" customWidth="1"/>
    <col min="8" max="8" width="12" customWidth="1"/>
    <col min="9" max="9" width="15.85546875" customWidth="1"/>
    <col min="10" max="10" width="9.140625" customWidth="1"/>
  </cols>
  <sheetData>
    <row r="4" spans="2:12" ht="18" x14ac:dyDescent="0.35">
      <c r="B4" t="s">
        <v>11</v>
      </c>
      <c r="C4">
        <v>12</v>
      </c>
      <c r="D4">
        <v>36</v>
      </c>
      <c r="E4">
        <v>60</v>
      </c>
      <c r="F4">
        <v>84</v>
      </c>
      <c r="G4">
        <v>108</v>
      </c>
      <c r="H4">
        <v>132</v>
      </c>
      <c r="I4">
        <v>156</v>
      </c>
      <c r="J4">
        <v>180</v>
      </c>
      <c r="K4">
        <v>204</v>
      </c>
    </row>
    <row r="5" spans="2:12" ht="18" x14ac:dyDescent="0.35">
      <c r="B5" t="s">
        <v>5</v>
      </c>
      <c r="C5">
        <v>1</v>
      </c>
      <c r="D5">
        <v>2</v>
      </c>
      <c r="E5">
        <v>4</v>
      </c>
      <c r="F5">
        <v>6</v>
      </c>
      <c r="G5">
        <v>12</v>
      </c>
      <c r="H5">
        <v>16</v>
      </c>
      <c r="I5">
        <v>6</v>
      </c>
      <c r="J5">
        <v>2</v>
      </c>
      <c r="K5">
        <v>1</v>
      </c>
    </row>
    <row r="6" spans="2:12" x14ac:dyDescent="0.25">
      <c r="C6">
        <f>C4*C5</f>
        <v>12</v>
      </c>
      <c r="D6">
        <f t="shared" ref="D6:K6" si="0">D4*D5</f>
        <v>72</v>
      </c>
      <c r="E6">
        <f t="shared" si="0"/>
        <v>240</v>
      </c>
      <c r="F6">
        <f t="shared" si="0"/>
        <v>504</v>
      </c>
      <c r="G6">
        <f t="shared" si="0"/>
        <v>1296</v>
      </c>
      <c r="H6">
        <f t="shared" si="0"/>
        <v>2112</v>
      </c>
      <c r="I6">
        <f t="shared" si="0"/>
        <v>936</v>
      </c>
      <c r="J6">
        <f t="shared" si="0"/>
        <v>360</v>
      </c>
      <c r="K6">
        <f t="shared" si="0"/>
        <v>204</v>
      </c>
      <c r="L6">
        <f>SUM(C6:K6)</f>
        <v>5736</v>
      </c>
    </row>
    <row r="7" spans="2:12" x14ac:dyDescent="0.25">
      <c r="K7" t="s">
        <v>4</v>
      </c>
      <c r="L7">
        <f>L6/50</f>
        <v>114.72</v>
      </c>
    </row>
    <row r="10" spans="2:12" ht="18" x14ac:dyDescent="0.35">
      <c r="B10" t="s">
        <v>2</v>
      </c>
      <c r="C10" t="s">
        <v>11</v>
      </c>
      <c r="D10" t="s">
        <v>12</v>
      </c>
      <c r="E10" t="s">
        <v>13</v>
      </c>
      <c r="F10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t="s">
        <v>6</v>
      </c>
    </row>
    <row r="11" spans="2:12" x14ac:dyDescent="0.25">
      <c r="B11">
        <v>1</v>
      </c>
      <c r="C11" s="3">
        <v>0</v>
      </c>
      <c r="D11">
        <v>24</v>
      </c>
      <c r="E11" s="3" t="s">
        <v>19</v>
      </c>
      <c r="F11" s="2">
        <f>(D11-114.72)/38.11</f>
        <v>-2.3804775649435843</v>
      </c>
      <c r="G11">
        <v>-0.5</v>
      </c>
      <c r="H11">
        <v>-0.49130000000000001</v>
      </c>
      <c r="I11">
        <f>H11-G11</f>
        <v>8.6999999999999855E-3</v>
      </c>
      <c r="J11">
        <f>50*I11</f>
        <v>0.43499999999999928</v>
      </c>
      <c r="K11">
        <v>0</v>
      </c>
    </row>
    <row r="12" spans="2:12" x14ac:dyDescent="0.25">
      <c r="B12">
        <v>2</v>
      </c>
      <c r="C12">
        <v>24</v>
      </c>
      <c r="D12">
        <v>48</v>
      </c>
      <c r="E12" s="2">
        <f>(C12-114.72)/38.11</f>
        <v>-2.3804775649435843</v>
      </c>
      <c r="F12" s="2">
        <f t="shared" ref="F12:F18" si="1">(D12-114.72)/38.11</f>
        <v>-1.7507215953817896</v>
      </c>
      <c r="G12">
        <v>-0.49130000000000001</v>
      </c>
      <c r="H12">
        <v>-0.45989999999999998</v>
      </c>
      <c r="I12">
        <f t="shared" ref="I12:I19" si="2">H12-G12</f>
        <v>3.1400000000000039E-2</v>
      </c>
      <c r="J12">
        <f t="shared" ref="J12:J19" si="3">50*I12</f>
        <v>1.5700000000000021</v>
      </c>
      <c r="K12">
        <v>2</v>
      </c>
    </row>
    <row r="13" spans="2:12" x14ac:dyDescent="0.25">
      <c r="B13">
        <v>3</v>
      </c>
      <c r="C13">
        <v>48</v>
      </c>
      <c r="D13">
        <v>72</v>
      </c>
      <c r="E13" s="2">
        <f t="shared" ref="E13:E19" si="4">(C13-114.72)/38.11</f>
        <v>-1.7507215953817896</v>
      </c>
      <c r="F13" s="2">
        <f t="shared" si="1"/>
        <v>-1.1209656258199947</v>
      </c>
      <c r="G13">
        <v>-0.45989999999999998</v>
      </c>
      <c r="H13">
        <v>-0.36859999999999998</v>
      </c>
      <c r="I13">
        <f t="shared" si="2"/>
        <v>9.1299999999999992E-2</v>
      </c>
      <c r="J13">
        <f t="shared" si="3"/>
        <v>4.5649999999999995</v>
      </c>
      <c r="K13">
        <v>5</v>
      </c>
    </row>
    <row r="14" spans="2:12" x14ac:dyDescent="0.25">
      <c r="B14">
        <v>4</v>
      </c>
      <c r="C14">
        <v>72</v>
      </c>
      <c r="D14">
        <v>96</v>
      </c>
      <c r="E14" s="2">
        <f t="shared" si="4"/>
        <v>-1.1209656258199947</v>
      </c>
      <c r="F14" s="2">
        <f t="shared" si="1"/>
        <v>-0.4912096562581999</v>
      </c>
      <c r="G14">
        <v>-0.36859999999999998</v>
      </c>
      <c r="H14">
        <v>-0.18790000000000001</v>
      </c>
      <c r="I14">
        <f t="shared" si="2"/>
        <v>0.18069999999999997</v>
      </c>
      <c r="J14">
        <f t="shared" si="3"/>
        <v>9.0349999999999984</v>
      </c>
      <c r="K14">
        <v>9</v>
      </c>
    </row>
    <row r="15" spans="2:12" x14ac:dyDescent="0.25">
      <c r="B15">
        <v>5</v>
      </c>
      <c r="C15">
        <v>96</v>
      </c>
      <c r="D15">
        <v>120</v>
      </c>
      <c r="E15" s="2">
        <f t="shared" si="4"/>
        <v>-0.4912096562581999</v>
      </c>
      <c r="F15" s="2">
        <f t="shared" si="1"/>
        <v>0.13854631330359488</v>
      </c>
      <c r="G15">
        <v>-0.18790000000000001</v>
      </c>
      <c r="H15">
        <v>5.57E-2</v>
      </c>
      <c r="I15">
        <f t="shared" si="2"/>
        <v>0.24360000000000001</v>
      </c>
      <c r="J15">
        <f t="shared" si="3"/>
        <v>12.18</v>
      </c>
      <c r="K15">
        <v>12</v>
      </c>
    </row>
    <row r="16" spans="2:12" x14ac:dyDescent="0.25">
      <c r="B16">
        <v>6</v>
      </c>
      <c r="C16">
        <v>120</v>
      </c>
      <c r="D16">
        <v>144</v>
      </c>
      <c r="E16" s="2">
        <f t="shared" si="4"/>
        <v>0.13854631330359488</v>
      </c>
      <c r="F16" s="2">
        <f t="shared" si="1"/>
        <v>0.76830228286538971</v>
      </c>
      <c r="G16">
        <v>5.57E-2</v>
      </c>
      <c r="H16">
        <v>0.27939999999999998</v>
      </c>
      <c r="I16">
        <f t="shared" si="2"/>
        <v>0.22369999999999998</v>
      </c>
      <c r="J16">
        <f t="shared" si="3"/>
        <v>11.184999999999999</v>
      </c>
      <c r="K16">
        <v>11</v>
      </c>
    </row>
    <row r="17" spans="2:12" x14ac:dyDescent="0.25">
      <c r="B17">
        <v>7</v>
      </c>
      <c r="C17">
        <v>144</v>
      </c>
      <c r="D17">
        <v>168</v>
      </c>
      <c r="E17" s="2">
        <f t="shared" si="4"/>
        <v>0.76830228286538971</v>
      </c>
      <c r="F17" s="2">
        <f t="shared" si="1"/>
        <v>1.3980582524271845</v>
      </c>
      <c r="G17">
        <v>0.27939999999999998</v>
      </c>
      <c r="H17">
        <v>0.41920000000000002</v>
      </c>
      <c r="I17">
        <f t="shared" si="2"/>
        <v>0.13980000000000004</v>
      </c>
      <c r="J17">
        <f t="shared" si="3"/>
        <v>6.990000000000002</v>
      </c>
      <c r="K17">
        <v>7</v>
      </c>
    </row>
    <row r="18" spans="2:12" x14ac:dyDescent="0.25">
      <c r="B18">
        <v>8</v>
      </c>
      <c r="C18">
        <v>168</v>
      </c>
      <c r="D18">
        <v>192</v>
      </c>
      <c r="E18" s="2">
        <f t="shared" si="4"/>
        <v>1.3980582524271845</v>
      </c>
      <c r="F18" s="2">
        <f t="shared" si="1"/>
        <v>2.0278142219889794</v>
      </c>
      <c r="G18">
        <v>0.41920000000000002</v>
      </c>
      <c r="H18">
        <v>0.4788</v>
      </c>
      <c r="I18">
        <f t="shared" si="2"/>
        <v>5.9599999999999986E-2</v>
      </c>
      <c r="J18">
        <f t="shared" si="3"/>
        <v>2.9799999999999995</v>
      </c>
      <c r="K18">
        <v>3</v>
      </c>
    </row>
    <row r="19" spans="2:12" x14ac:dyDescent="0.25">
      <c r="B19">
        <v>9</v>
      </c>
      <c r="C19">
        <v>192</v>
      </c>
      <c r="D19" s="3">
        <v>216</v>
      </c>
      <c r="E19" s="2">
        <f t="shared" si="4"/>
        <v>2.0278142219889794</v>
      </c>
      <c r="F19" s="3" t="s">
        <v>20</v>
      </c>
      <c r="G19">
        <v>0.4788</v>
      </c>
      <c r="H19">
        <v>0.5</v>
      </c>
      <c r="I19">
        <f t="shared" si="2"/>
        <v>2.1199999999999997E-2</v>
      </c>
      <c r="J19">
        <f t="shared" si="3"/>
        <v>1.0599999999999998</v>
      </c>
      <c r="K19">
        <v>1</v>
      </c>
    </row>
    <row r="20" spans="2:12" x14ac:dyDescent="0.25">
      <c r="B20" t="s">
        <v>3</v>
      </c>
      <c r="I20">
        <f>SUM(I11:I19)</f>
        <v>1</v>
      </c>
      <c r="J20">
        <f>SUM(J11:J19)</f>
        <v>50</v>
      </c>
      <c r="K20">
        <f>SUM(K11:K19)</f>
        <v>50</v>
      </c>
    </row>
    <row r="22" spans="2:12" ht="18.75" x14ac:dyDescent="0.35">
      <c r="B22" t="s">
        <v>2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10</v>
      </c>
    </row>
    <row r="23" spans="2:12" x14ac:dyDescent="0.25">
      <c r="B23">
        <v>1</v>
      </c>
      <c r="C23">
        <v>1</v>
      </c>
      <c r="D23">
        <v>0.43499999999999928</v>
      </c>
      <c r="E23">
        <f>C23-D23</f>
        <v>0.56500000000000072</v>
      </c>
      <c r="F23">
        <f>E23^2</f>
        <v>0.31922500000000081</v>
      </c>
      <c r="G23">
        <f>F23/D23</f>
        <v>0.73385057471264681</v>
      </c>
      <c r="H23">
        <f>C23^2/D23</f>
        <v>2.2988505747126475</v>
      </c>
    </row>
    <row r="24" spans="2:12" x14ac:dyDescent="0.25">
      <c r="B24">
        <v>2</v>
      </c>
      <c r="C24">
        <v>2</v>
      </c>
      <c r="D24">
        <v>1.5700000000000021</v>
      </c>
      <c r="E24">
        <f t="shared" ref="E24:E31" si="5">C24-D24</f>
        <v>0.42999999999999794</v>
      </c>
      <c r="F24">
        <f t="shared" ref="F24:F31" si="6">E24^2</f>
        <v>0.18489999999999823</v>
      </c>
      <c r="G24">
        <f t="shared" ref="G24:G31" si="7">F24/D24</f>
        <v>0.11777070063694139</v>
      </c>
      <c r="H24">
        <f t="shared" ref="H24:H31" si="8">C24^2/D24</f>
        <v>2.5477707006369394</v>
      </c>
      <c r="K24" t="s">
        <v>0</v>
      </c>
      <c r="L24" t="s">
        <v>1</v>
      </c>
    </row>
    <row r="25" spans="2:12" x14ac:dyDescent="0.25">
      <c r="B25">
        <v>3</v>
      </c>
      <c r="C25">
        <v>4</v>
      </c>
      <c r="D25">
        <v>4.5649999999999995</v>
      </c>
      <c r="E25">
        <f t="shared" si="5"/>
        <v>-0.5649999999999995</v>
      </c>
      <c r="F25">
        <f t="shared" si="6"/>
        <v>0.31922499999999943</v>
      </c>
      <c r="G25">
        <f t="shared" si="7"/>
        <v>6.9928806133625288E-2</v>
      </c>
      <c r="H25">
        <f t="shared" si="8"/>
        <v>3.5049288061336257</v>
      </c>
      <c r="K25">
        <v>0</v>
      </c>
      <c r="L25">
        <v>1</v>
      </c>
    </row>
    <row r="26" spans="2:12" x14ac:dyDescent="0.25">
      <c r="B26">
        <v>4</v>
      </c>
      <c r="C26">
        <v>6</v>
      </c>
      <c r="D26">
        <v>9.0349999999999984</v>
      </c>
      <c r="E26">
        <f t="shared" si="5"/>
        <v>-3.0349999999999984</v>
      </c>
      <c r="F26">
        <f t="shared" si="6"/>
        <v>9.21122499999999</v>
      </c>
      <c r="G26">
        <f t="shared" si="7"/>
        <v>1.0195047039291634</v>
      </c>
      <c r="H26">
        <f t="shared" si="8"/>
        <v>3.984504703929165</v>
      </c>
      <c r="K26">
        <v>24</v>
      </c>
      <c r="L26">
        <v>1</v>
      </c>
    </row>
    <row r="27" spans="2:12" x14ac:dyDescent="0.25">
      <c r="B27">
        <v>5</v>
      </c>
      <c r="C27">
        <v>12</v>
      </c>
      <c r="D27">
        <v>12.18</v>
      </c>
      <c r="E27">
        <f t="shared" si="5"/>
        <v>-0.17999999999999972</v>
      </c>
      <c r="F27">
        <f t="shared" si="6"/>
        <v>3.2399999999999901E-2</v>
      </c>
      <c r="G27">
        <f t="shared" si="7"/>
        <v>2.6600985221674795E-3</v>
      </c>
      <c r="H27">
        <f t="shared" si="8"/>
        <v>11.822660098522167</v>
      </c>
      <c r="K27">
        <v>24</v>
      </c>
      <c r="L27">
        <v>2</v>
      </c>
    </row>
    <row r="28" spans="2:12" x14ac:dyDescent="0.25">
      <c r="B28">
        <v>6</v>
      </c>
      <c r="C28">
        <v>16</v>
      </c>
      <c r="D28">
        <v>11.184999999999999</v>
      </c>
      <c r="E28">
        <f t="shared" si="5"/>
        <v>4.8150000000000013</v>
      </c>
      <c r="F28">
        <f t="shared" si="6"/>
        <v>23.184225000000012</v>
      </c>
      <c r="G28">
        <f t="shared" si="7"/>
        <v>2.072796155565491</v>
      </c>
      <c r="H28">
        <f t="shared" si="8"/>
        <v>22.887796155565493</v>
      </c>
      <c r="K28">
        <v>48</v>
      </c>
      <c r="L28">
        <v>2</v>
      </c>
    </row>
    <row r="29" spans="2:12" x14ac:dyDescent="0.25">
      <c r="B29">
        <v>7</v>
      </c>
      <c r="C29">
        <v>6</v>
      </c>
      <c r="D29">
        <v>6.990000000000002</v>
      </c>
      <c r="E29">
        <f t="shared" si="5"/>
        <v>-0.99000000000000199</v>
      </c>
      <c r="F29">
        <f t="shared" si="6"/>
        <v>0.98010000000000397</v>
      </c>
      <c r="G29">
        <f t="shared" si="7"/>
        <v>0.14021459227467864</v>
      </c>
      <c r="H29">
        <f t="shared" si="8"/>
        <v>5.1502145922746765</v>
      </c>
      <c r="K29">
        <v>48</v>
      </c>
      <c r="L29">
        <v>4</v>
      </c>
    </row>
    <row r="30" spans="2:12" x14ac:dyDescent="0.25">
      <c r="B30">
        <v>8</v>
      </c>
      <c r="C30">
        <v>2</v>
      </c>
      <c r="D30">
        <v>2.9799999999999995</v>
      </c>
      <c r="E30">
        <f t="shared" si="5"/>
        <v>-0.97999999999999954</v>
      </c>
      <c r="F30">
        <f t="shared" si="6"/>
        <v>0.96039999999999914</v>
      </c>
      <c r="G30">
        <f t="shared" si="7"/>
        <v>0.32228187919463064</v>
      </c>
      <c r="H30">
        <f t="shared" si="8"/>
        <v>1.3422818791946312</v>
      </c>
      <c r="K30">
        <v>72</v>
      </c>
      <c r="L30">
        <v>4</v>
      </c>
    </row>
    <row r="31" spans="2:12" x14ac:dyDescent="0.25">
      <c r="B31">
        <v>9</v>
      </c>
      <c r="C31">
        <v>1</v>
      </c>
      <c r="D31">
        <v>1.0599999999999998</v>
      </c>
      <c r="E31">
        <f t="shared" si="5"/>
        <v>-5.9999999999999831E-2</v>
      </c>
      <c r="F31">
        <f t="shared" si="6"/>
        <v>3.59999999999998E-3</v>
      </c>
      <c r="G31">
        <f t="shared" si="7"/>
        <v>3.3962264150943213E-3</v>
      </c>
      <c r="H31">
        <f t="shared" si="8"/>
        <v>0.94339622641509446</v>
      </c>
      <c r="K31">
        <v>72</v>
      </c>
      <c r="L31">
        <v>6</v>
      </c>
    </row>
    <row r="32" spans="2:12" x14ac:dyDescent="0.25">
      <c r="B32" t="s">
        <v>3</v>
      </c>
      <c r="C32">
        <f>SUM(C23:C31)</f>
        <v>50</v>
      </c>
      <c r="D32">
        <f>SUM(D23:D31)</f>
        <v>50</v>
      </c>
      <c r="G32">
        <f>SUM(G23:G31)</f>
        <v>4.4824037373844376</v>
      </c>
      <c r="H32">
        <f>SUM(H23:H31)</f>
        <v>54.482403737384438</v>
      </c>
      <c r="K32">
        <v>96</v>
      </c>
      <c r="L32">
        <v>6</v>
      </c>
    </row>
    <row r="33" spans="11:12" x14ac:dyDescent="0.25">
      <c r="K33">
        <v>96</v>
      </c>
      <c r="L33">
        <v>12</v>
      </c>
    </row>
    <row r="34" spans="11:12" x14ac:dyDescent="0.25">
      <c r="K34">
        <v>120</v>
      </c>
      <c r="L34">
        <v>12</v>
      </c>
    </row>
    <row r="35" spans="11:12" x14ac:dyDescent="0.25">
      <c r="K35">
        <v>120</v>
      </c>
      <c r="L35">
        <v>16</v>
      </c>
    </row>
    <row r="36" spans="11:12" x14ac:dyDescent="0.25">
      <c r="K36">
        <v>144</v>
      </c>
      <c r="L36">
        <v>16</v>
      </c>
    </row>
    <row r="37" spans="11:12" x14ac:dyDescent="0.25">
      <c r="K37">
        <v>144</v>
      </c>
      <c r="L37">
        <v>6</v>
      </c>
    </row>
    <row r="38" spans="11:12" x14ac:dyDescent="0.25">
      <c r="K38">
        <v>168</v>
      </c>
      <c r="L38">
        <v>6</v>
      </c>
    </row>
    <row r="39" spans="11:12" x14ac:dyDescent="0.25">
      <c r="K39">
        <v>168</v>
      </c>
      <c r="L39">
        <v>2</v>
      </c>
    </row>
    <row r="40" spans="11:12" x14ac:dyDescent="0.25">
      <c r="K40">
        <v>192</v>
      </c>
      <c r="L40">
        <v>2</v>
      </c>
    </row>
    <row r="41" spans="11:12" x14ac:dyDescent="0.25">
      <c r="K41">
        <v>192</v>
      </c>
      <c r="L41">
        <v>1</v>
      </c>
    </row>
    <row r="42" spans="11:12" x14ac:dyDescent="0.25">
      <c r="K42">
        <v>216</v>
      </c>
      <c r="L42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</dc:creator>
  <cp:lastModifiedBy>Користувач</cp:lastModifiedBy>
  <dcterms:created xsi:type="dcterms:W3CDTF">2023-01-17T08:09:36Z</dcterms:created>
  <dcterms:modified xsi:type="dcterms:W3CDTF">2023-01-18T14:39:44Z</dcterms:modified>
</cp:coreProperties>
</file>