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5" windowWidth="14175" windowHeight="7875" activeTab="2"/>
  </bookViews>
  <sheets>
    <sheet name="2017" sheetId="1" r:id="rId1"/>
    <sheet name="2018" sheetId="3" r:id="rId2"/>
    <sheet name="2019" sheetId="2" r:id="rId3"/>
  </sheets>
  <definedNames>
    <definedName name="_xlnm._FilterDatabase" localSheetId="0" hidden="1">'2017'!$A$2:$I$49</definedName>
    <definedName name="_xlnm._FilterDatabase" localSheetId="2" hidden="1">'2019'!$A$2:$I$49</definedName>
  </definedNames>
  <calcPr calcId="125725"/>
</workbook>
</file>

<file path=xl/calcChain.xml><?xml version="1.0" encoding="utf-8"?>
<calcChain xmlns="http://schemas.openxmlformats.org/spreadsheetml/2006/main">
  <c r="D49" i="3"/>
  <c r="D48"/>
  <c r="G48" s="1"/>
  <c r="D47"/>
  <c r="D46"/>
  <c r="G46" s="1"/>
  <c r="D45"/>
  <c r="D44"/>
  <c r="G44" s="1"/>
  <c r="D43"/>
  <c r="D42"/>
  <c r="G42" s="1"/>
  <c r="D41"/>
  <c r="D40"/>
  <c r="G40" s="1"/>
  <c r="D39"/>
  <c r="D38"/>
  <c r="G38" s="1"/>
  <c r="D37"/>
  <c r="D36"/>
  <c r="G36" s="1"/>
  <c r="D35"/>
  <c r="D34"/>
  <c r="G34" s="1"/>
  <c r="D33"/>
  <c r="D32"/>
  <c r="G32" s="1"/>
  <c r="D31"/>
  <c r="D30"/>
  <c r="G30" s="1"/>
  <c r="D29"/>
  <c r="D28"/>
  <c r="G28" s="1"/>
  <c r="D27"/>
  <c r="D26"/>
  <c r="G26" s="1"/>
  <c r="D25"/>
  <c r="D24"/>
  <c r="G24" s="1"/>
  <c r="D23"/>
  <c r="D22"/>
  <c r="G22" s="1"/>
  <c r="D21"/>
  <c r="D20"/>
  <c r="G20" s="1"/>
  <c r="D19"/>
  <c r="D18"/>
  <c r="G18" s="1"/>
  <c r="D17"/>
  <c r="D16"/>
  <c r="G16" s="1"/>
  <c r="D15"/>
  <c r="D14"/>
  <c r="G14" s="1"/>
  <c r="D13"/>
  <c r="D12"/>
  <c r="G12" s="1"/>
  <c r="D11"/>
  <c r="D10"/>
  <c r="G10" s="1"/>
  <c r="D9"/>
  <c r="D8"/>
  <c r="G8" s="1"/>
  <c r="D7"/>
  <c r="D6"/>
  <c r="G6" s="1"/>
  <c r="D5"/>
  <c r="D4"/>
  <c r="G4" s="1"/>
  <c r="D3"/>
  <c r="D2"/>
  <c r="G2" s="1"/>
  <c r="D27" i="2"/>
  <c r="G27" s="1"/>
  <c r="H27" s="1"/>
  <c r="D3"/>
  <c r="D2"/>
  <c r="G2" s="1"/>
  <c r="D49"/>
  <c r="D48"/>
  <c r="G48" s="1"/>
  <c r="F48" s="1"/>
  <c r="I48" s="1"/>
  <c r="D47"/>
  <c r="D46"/>
  <c r="G46" s="1"/>
  <c r="F46" s="1"/>
  <c r="I46" s="1"/>
  <c r="D45"/>
  <c r="D44"/>
  <c r="G44" s="1"/>
  <c r="F44" s="1"/>
  <c r="I44" s="1"/>
  <c r="D43"/>
  <c r="D42"/>
  <c r="G42" s="1"/>
  <c r="I42" s="1"/>
  <c r="D41"/>
  <c r="D40"/>
  <c r="G40" s="1"/>
  <c r="I40" s="1"/>
  <c r="D39"/>
  <c r="D38"/>
  <c r="G38" s="1"/>
  <c r="F38" s="1"/>
  <c r="I38" s="1"/>
  <c r="D37"/>
  <c r="D36"/>
  <c r="G36" s="1"/>
  <c r="D35"/>
  <c r="D34"/>
  <c r="G34" s="1"/>
  <c r="D33"/>
  <c r="D32"/>
  <c r="G32" s="1"/>
  <c r="D31"/>
  <c r="D30"/>
  <c r="G30" s="1"/>
  <c r="D29"/>
  <c r="D28"/>
  <c r="G28" s="1"/>
  <c r="F28" s="1"/>
  <c r="I28" s="1"/>
  <c r="D26"/>
  <c r="G26" s="1"/>
  <c r="D25"/>
  <c r="D24"/>
  <c r="G24" s="1"/>
  <c r="D23"/>
  <c r="D22"/>
  <c r="G22" s="1"/>
  <c r="D21"/>
  <c r="D20"/>
  <c r="G20" s="1"/>
  <c r="D19"/>
  <c r="D18"/>
  <c r="G18" s="1"/>
  <c r="D17"/>
  <c r="D16"/>
  <c r="G16" s="1"/>
  <c r="D15"/>
  <c r="D14"/>
  <c r="G14" s="1"/>
  <c r="D13"/>
  <c r="D12"/>
  <c r="G12" s="1"/>
  <c r="D11"/>
  <c r="D10"/>
  <c r="G10" s="1"/>
  <c r="F10" s="1"/>
  <c r="I10" s="1"/>
  <c r="D9"/>
  <c r="D8"/>
  <c r="G8" s="1"/>
  <c r="F8" s="1"/>
  <c r="I8" s="1"/>
  <c r="D7"/>
  <c r="D6"/>
  <c r="G6" s="1"/>
  <c r="F6" s="1"/>
  <c r="I6" s="1"/>
  <c r="D5"/>
  <c r="D4"/>
  <c r="G4" s="1"/>
  <c r="F4" s="1"/>
  <c r="I4" s="1"/>
  <c r="D2" i="1"/>
  <c r="G2" s="1"/>
  <c r="F2" s="1"/>
  <c r="I2" s="1"/>
  <c r="D33"/>
  <c r="G33" s="1"/>
  <c r="F33" s="1"/>
  <c r="I33" s="1"/>
  <c r="D34"/>
  <c r="D35"/>
  <c r="G35" s="1"/>
  <c r="F35" s="1"/>
  <c r="I35" s="1"/>
  <c r="D36"/>
  <c r="D37"/>
  <c r="G37" s="1"/>
  <c r="F37" s="1"/>
  <c r="I37" s="1"/>
  <c r="D38"/>
  <c r="D39"/>
  <c r="G39" s="1"/>
  <c r="F39" s="1"/>
  <c r="I39" s="1"/>
  <c r="D40"/>
  <c r="D41"/>
  <c r="G41" s="1"/>
  <c r="F41" s="1"/>
  <c r="I41" s="1"/>
  <c r="D42"/>
  <c r="D43"/>
  <c r="G43" s="1"/>
  <c r="F43" s="1"/>
  <c r="I43" s="1"/>
  <c r="D44"/>
  <c r="D45"/>
  <c r="G45" s="1"/>
  <c r="F45" s="1"/>
  <c r="I45" s="1"/>
  <c r="D46"/>
  <c r="D47"/>
  <c r="G47" s="1"/>
  <c r="F47" s="1"/>
  <c r="I47" s="1"/>
  <c r="D48"/>
  <c r="D49"/>
  <c r="G49" s="1"/>
  <c r="F49" s="1"/>
  <c r="I49" s="1"/>
  <c r="D21"/>
  <c r="G21" s="1"/>
  <c r="F21" s="1"/>
  <c r="I21" s="1"/>
  <c r="D4"/>
  <c r="D5"/>
  <c r="G5" s="1"/>
  <c r="F5" s="1"/>
  <c r="I5" s="1"/>
  <c r="D6"/>
  <c r="D7"/>
  <c r="G7" s="1"/>
  <c r="F7" s="1"/>
  <c r="I7" s="1"/>
  <c r="D8"/>
  <c r="D9"/>
  <c r="G9" s="1"/>
  <c r="F9" s="1"/>
  <c r="I9" s="1"/>
  <c r="D10"/>
  <c r="D11"/>
  <c r="G11" s="1"/>
  <c r="F11" s="1"/>
  <c r="I11" s="1"/>
  <c r="D12"/>
  <c r="D13"/>
  <c r="G13" s="1"/>
  <c r="F13" s="1"/>
  <c r="I13" s="1"/>
  <c r="D14"/>
  <c r="D15"/>
  <c r="G15" s="1"/>
  <c r="F15" s="1"/>
  <c r="I15" s="1"/>
  <c r="D16"/>
  <c r="D17"/>
  <c r="G17" s="1"/>
  <c r="F17" s="1"/>
  <c r="I17" s="1"/>
  <c r="D18"/>
  <c r="D19"/>
  <c r="G19" s="1"/>
  <c r="F19" s="1"/>
  <c r="I19" s="1"/>
  <c r="D20"/>
  <c r="D22"/>
  <c r="D23"/>
  <c r="G23" s="1"/>
  <c r="F23" s="1"/>
  <c r="I23" s="1"/>
  <c r="D24"/>
  <c r="D25"/>
  <c r="G25" s="1"/>
  <c r="F25" s="1"/>
  <c r="I25" s="1"/>
  <c r="D26"/>
  <c r="D27"/>
  <c r="G27" s="1"/>
  <c r="F27" s="1"/>
  <c r="I27" s="1"/>
  <c r="D28"/>
  <c r="D29"/>
  <c r="G29" s="1"/>
  <c r="F29" s="1"/>
  <c r="I29" s="1"/>
  <c r="D30"/>
  <c r="D31"/>
  <c r="G31" s="1"/>
  <c r="F31" s="1"/>
  <c r="I31" s="1"/>
  <c r="D32"/>
  <c r="D3"/>
  <c r="G3" s="1"/>
  <c r="F3" s="1"/>
  <c r="I3" s="1"/>
  <c r="H2" i="3" l="1"/>
  <c r="F2"/>
  <c r="I2" s="1"/>
  <c r="H4"/>
  <c r="F4"/>
  <c r="I4" s="1"/>
  <c r="H6"/>
  <c r="F6"/>
  <c r="I6" s="1"/>
  <c r="H8"/>
  <c r="F8"/>
  <c r="I8" s="1"/>
  <c r="H10"/>
  <c r="F10"/>
  <c r="I10" s="1"/>
  <c r="H12"/>
  <c r="F12"/>
  <c r="I12" s="1"/>
  <c r="H14"/>
  <c r="F14"/>
  <c r="I14" s="1"/>
  <c r="H16"/>
  <c r="F16"/>
  <c r="I16" s="1"/>
  <c r="H18"/>
  <c r="F18"/>
  <c r="I18" s="1"/>
  <c r="H20"/>
  <c r="F20"/>
  <c r="I20" s="1"/>
  <c r="H22"/>
  <c r="F22"/>
  <c r="I22" s="1"/>
  <c r="H24"/>
  <c r="F24"/>
  <c r="I24" s="1"/>
  <c r="H26"/>
  <c r="F26"/>
  <c r="I26" s="1"/>
  <c r="H28"/>
  <c r="F28"/>
  <c r="I28" s="1"/>
  <c r="H30"/>
  <c r="F30"/>
  <c r="I30" s="1"/>
  <c r="H32"/>
  <c r="F32"/>
  <c r="I32" s="1"/>
  <c r="H34"/>
  <c r="F34"/>
  <c r="I34" s="1"/>
  <c r="H36"/>
  <c r="F36"/>
  <c r="I36" s="1"/>
  <c r="H38"/>
  <c r="F38"/>
  <c r="I38" s="1"/>
  <c r="H40"/>
  <c r="F40"/>
  <c r="I40" s="1"/>
  <c r="H42"/>
  <c r="F42"/>
  <c r="I42" s="1"/>
  <c r="H44"/>
  <c r="F44"/>
  <c r="I44" s="1"/>
  <c r="H46"/>
  <c r="F46"/>
  <c r="I46" s="1"/>
  <c r="H48"/>
  <c r="F48"/>
  <c r="I48" s="1"/>
  <c r="G3"/>
  <c r="F3" s="1"/>
  <c r="I3" s="1"/>
  <c r="G5"/>
  <c r="F5" s="1"/>
  <c r="I5" s="1"/>
  <c r="G7"/>
  <c r="F7" s="1"/>
  <c r="I7" s="1"/>
  <c r="G9"/>
  <c r="F9" s="1"/>
  <c r="I9" s="1"/>
  <c r="G11"/>
  <c r="F11" s="1"/>
  <c r="I11" s="1"/>
  <c r="G13"/>
  <c r="F13" s="1"/>
  <c r="I13" s="1"/>
  <c r="G15"/>
  <c r="F15" s="1"/>
  <c r="I15" s="1"/>
  <c r="G17"/>
  <c r="F17" s="1"/>
  <c r="I17" s="1"/>
  <c r="G19"/>
  <c r="F19" s="1"/>
  <c r="I19" s="1"/>
  <c r="G21"/>
  <c r="F21" s="1"/>
  <c r="I21" s="1"/>
  <c r="G23"/>
  <c r="F23" s="1"/>
  <c r="I23" s="1"/>
  <c r="G25"/>
  <c r="F25" s="1"/>
  <c r="I25" s="1"/>
  <c r="G27"/>
  <c r="F27" s="1"/>
  <c r="I27" s="1"/>
  <c r="G29"/>
  <c r="F29" s="1"/>
  <c r="I29" s="1"/>
  <c r="G31"/>
  <c r="F31" s="1"/>
  <c r="I31" s="1"/>
  <c r="G33"/>
  <c r="F33" s="1"/>
  <c r="I33" s="1"/>
  <c r="G35"/>
  <c r="F35" s="1"/>
  <c r="I35" s="1"/>
  <c r="G37"/>
  <c r="F37" s="1"/>
  <c r="I37" s="1"/>
  <c r="G39"/>
  <c r="F39" s="1"/>
  <c r="I39" s="1"/>
  <c r="G41"/>
  <c r="F41" s="1"/>
  <c r="I41" s="1"/>
  <c r="G43"/>
  <c r="F43" s="1"/>
  <c r="I43" s="1"/>
  <c r="G45"/>
  <c r="F45" s="1"/>
  <c r="I45" s="1"/>
  <c r="G47"/>
  <c r="F47" s="1"/>
  <c r="I47" s="1"/>
  <c r="G49"/>
  <c r="F49" s="1"/>
  <c r="I49" s="1"/>
  <c r="F27" i="2"/>
  <c r="H2"/>
  <c r="F2"/>
  <c r="I2" s="1"/>
  <c r="H2" i="1"/>
  <c r="H12" i="2"/>
  <c r="F12"/>
  <c r="I12" s="1"/>
  <c r="H14"/>
  <c r="F14"/>
  <c r="I14" s="1"/>
  <c r="H16"/>
  <c r="F16"/>
  <c r="I16" s="1"/>
  <c r="H18"/>
  <c r="F18"/>
  <c r="I18" s="1"/>
  <c r="H20"/>
  <c r="F20"/>
  <c r="I20" s="1"/>
  <c r="H22"/>
  <c r="F22"/>
  <c r="I22" s="1"/>
  <c r="H24"/>
  <c r="I24"/>
  <c r="H26"/>
  <c r="F26"/>
  <c r="I26" s="1"/>
  <c r="H30"/>
  <c r="F30"/>
  <c r="I30" s="1"/>
  <c r="H32"/>
  <c r="I32"/>
  <c r="H34"/>
  <c r="F34"/>
  <c r="I34" s="1"/>
  <c r="H36"/>
  <c r="F36"/>
  <c r="I36" s="1"/>
  <c r="G3"/>
  <c r="H4"/>
  <c r="G5"/>
  <c r="F5" s="1"/>
  <c r="I5" s="1"/>
  <c r="H6"/>
  <c r="G7"/>
  <c r="F7" s="1"/>
  <c r="I7" s="1"/>
  <c r="H8"/>
  <c r="G9"/>
  <c r="F9" s="1"/>
  <c r="I9" s="1"/>
  <c r="H10"/>
  <c r="G11"/>
  <c r="F11" s="1"/>
  <c r="I11" s="1"/>
  <c r="G13"/>
  <c r="F13" s="1"/>
  <c r="I13" s="1"/>
  <c r="G15"/>
  <c r="F15" s="1"/>
  <c r="I15" s="1"/>
  <c r="G17"/>
  <c r="F17" s="1"/>
  <c r="I17" s="1"/>
  <c r="G19"/>
  <c r="F19" s="1"/>
  <c r="I19" s="1"/>
  <c r="G21"/>
  <c r="F21" s="1"/>
  <c r="I21" s="1"/>
  <c r="G23"/>
  <c r="I23" s="1"/>
  <c r="G25"/>
  <c r="I25" s="1"/>
  <c r="I27"/>
  <c r="H28"/>
  <c r="G29"/>
  <c r="F29" s="1"/>
  <c r="I29" s="1"/>
  <c r="G31"/>
  <c r="F31" s="1"/>
  <c r="I31" s="1"/>
  <c r="G33"/>
  <c r="I33" s="1"/>
  <c r="G35"/>
  <c r="F35" s="1"/>
  <c r="I35" s="1"/>
  <c r="G37"/>
  <c r="F37" s="1"/>
  <c r="I37" s="1"/>
  <c r="H38"/>
  <c r="G39"/>
  <c r="I39" s="1"/>
  <c r="H40"/>
  <c r="G41"/>
  <c r="F41" s="1"/>
  <c r="I41" s="1"/>
  <c r="H42"/>
  <c r="G43"/>
  <c r="F43" s="1"/>
  <c r="I43" s="1"/>
  <c r="H44"/>
  <c r="G45"/>
  <c r="F45" s="1"/>
  <c r="I45" s="1"/>
  <c r="H46"/>
  <c r="G47"/>
  <c r="F47" s="1"/>
  <c r="I47" s="1"/>
  <c r="H48"/>
  <c r="G49"/>
  <c r="F49" s="1"/>
  <c r="I49" s="1"/>
  <c r="G48" i="1"/>
  <c r="F48" s="1"/>
  <c r="I48" s="1"/>
  <c r="G46"/>
  <c r="F46" s="1"/>
  <c r="I46" s="1"/>
  <c r="G44"/>
  <c r="F44" s="1"/>
  <c r="I44" s="1"/>
  <c r="G42"/>
  <c r="F42" s="1"/>
  <c r="I42" s="1"/>
  <c r="G40"/>
  <c r="F40" s="1"/>
  <c r="I40" s="1"/>
  <c r="G38"/>
  <c r="F38" s="1"/>
  <c r="I38" s="1"/>
  <c r="G36"/>
  <c r="F36" s="1"/>
  <c r="I36" s="1"/>
  <c r="G34"/>
  <c r="F34" s="1"/>
  <c r="I34" s="1"/>
  <c r="G32"/>
  <c r="F32" s="1"/>
  <c r="I32" s="1"/>
  <c r="G30"/>
  <c r="F30" s="1"/>
  <c r="I30" s="1"/>
  <c r="G28"/>
  <c r="F28" s="1"/>
  <c r="I28" s="1"/>
  <c r="G26"/>
  <c r="F26" s="1"/>
  <c r="I26" s="1"/>
  <c r="G24"/>
  <c r="F24" s="1"/>
  <c r="I24" s="1"/>
  <c r="G22"/>
  <c r="F22" s="1"/>
  <c r="I22" s="1"/>
  <c r="G20"/>
  <c r="F20" s="1"/>
  <c r="I20" s="1"/>
  <c r="G18"/>
  <c r="F18" s="1"/>
  <c r="I18" s="1"/>
  <c r="G16"/>
  <c r="F16" s="1"/>
  <c r="I16" s="1"/>
  <c r="G14"/>
  <c r="F14" s="1"/>
  <c r="I14" s="1"/>
  <c r="G12"/>
  <c r="F12" s="1"/>
  <c r="I12" s="1"/>
  <c r="G10"/>
  <c r="F10" s="1"/>
  <c r="I10" s="1"/>
  <c r="G8"/>
  <c r="F8" s="1"/>
  <c r="I8" s="1"/>
  <c r="G6"/>
  <c r="F6" s="1"/>
  <c r="I6" s="1"/>
  <c r="G4"/>
  <c r="F4" s="1"/>
  <c r="I4" s="1"/>
  <c r="H49"/>
  <c r="H47"/>
  <c r="H45"/>
  <c r="H43"/>
  <c r="H41"/>
  <c r="H39"/>
  <c r="H37"/>
  <c r="H35"/>
  <c r="H33"/>
  <c r="H31"/>
  <c r="H29"/>
  <c r="H27"/>
  <c r="H25"/>
  <c r="H23"/>
  <c r="H21"/>
  <c r="H19"/>
  <c r="H17"/>
  <c r="H15"/>
  <c r="H13"/>
  <c r="H11"/>
  <c r="H9"/>
  <c r="H7"/>
  <c r="H5"/>
  <c r="H3"/>
  <c r="H47" i="3" l="1"/>
  <c r="H43"/>
  <c r="H39"/>
  <c r="H35"/>
  <c r="H31"/>
  <c r="H27"/>
  <c r="H23"/>
  <c r="H19"/>
  <c r="H15"/>
  <c r="H11"/>
  <c r="H7"/>
  <c r="H3"/>
  <c r="H49"/>
  <c r="H45"/>
  <c r="H41"/>
  <c r="H37"/>
  <c r="H33"/>
  <c r="H29"/>
  <c r="H25"/>
  <c r="H21"/>
  <c r="H17"/>
  <c r="H13"/>
  <c r="H9"/>
  <c r="H5"/>
  <c r="F3" i="2"/>
  <c r="I3" s="1"/>
  <c r="H47"/>
  <c r="H43"/>
  <c r="H39"/>
  <c r="H35"/>
  <c r="H31"/>
  <c r="H23"/>
  <c r="H19"/>
  <c r="H15"/>
  <c r="H11"/>
  <c r="H7"/>
  <c r="H3"/>
  <c r="H49"/>
  <c r="H45"/>
  <c r="H41"/>
  <c r="H37"/>
  <c r="H33"/>
  <c r="H29"/>
  <c r="H25"/>
  <c r="H21"/>
  <c r="H17"/>
  <c r="H13"/>
  <c r="H9"/>
  <c r="H5"/>
  <c r="H4" i="1"/>
  <c r="H8"/>
  <c r="H12"/>
  <c r="H16"/>
  <c r="H20"/>
  <c r="H36"/>
  <c r="H40"/>
  <c r="H44"/>
  <c r="H48"/>
  <c r="H24"/>
  <c r="H28"/>
  <c r="H32"/>
  <c r="H6"/>
  <c r="H10"/>
  <c r="H14"/>
  <c r="H18"/>
  <c r="H34"/>
  <c r="H38"/>
  <c r="H42"/>
  <c r="H46"/>
  <c r="H22"/>
  <c r="H26"/>
  <c r="H30"/>
</calcChain>
</file>

<file path=xl/sharedStrings.xml><?xml version="1.0" encoding="utf-8"?>
<sst xmlns="http://schemas.openxmlformats.org/spreadsheetml/2006/main" count="168" uniqueCount="60">
  <si>
    <t>Выручка</t>
  </si>
  <si>
    <t>Себестоимсть
 за единицу</t>
  </si>
  <si>
    <t>прибыль общая</t>
  </si>
  <si>
    <t>прибыль за ед</t>
  </si>
  <si>
    <t>Объем
продаж ед.</t>
  </si>
  <si>
    <t>Стоимость раелизации
 единицу руб.</t>
  </si>
  <si>
    <t>Товарная группа 1</t>
  </si>
  <si>
    <t>Товарная группа 5</t>
  </si>
  <si>
    <t>Товарная группа 13</t>
  </si>
  <si>
    <t>Товарная группа 18</t>
  </si>
  <si>
    <t>Товарная группа 3</t>
  </si>
  <si>
    <t>Товарная группа 11</t>
  </si>
  <si>
    <t>Товарная группа 19</t>
  </si>
  <si>
    <t>Товарная группа 21</t>
  </si>
  <si>
    <t>Товарная группа 2</t>
  </si>
  <si>
    <t>Товарная группа 6</t>
  </si>
  <si>
    <t>Товарная группа 9</t>
  </si>
  <si>
    <t>Товарная группа 20</t>
  </si>
  <si>
    <t>Товарная группа 24</t>
  </si>
  <si>
    <t>Товарная группа 7</t>
  </si>
  <si>
    <t>Товарная группа 10</t>
  </si>
  <si>
    <t>Товарная группа 26</t>
  </si>
  <si>
    <t>Товарная группа 27</t>
  </si>
  <si>
    <t>Товарная группа 33</t>
  </si>
  <si>
    <t>Товарная группа 12</t>
  </si>
  <si>
    <t>Товарная группа 28</t>
  </si>
  <si>
    <t>Товарная группа 48</t>
  </si>
  <si>
    <t>Товарная группа 8</t>
  </si>
  <si>
    <t>Товарная группа 4</t>
  </si>
  <si>
    <t>Товарная группа 29</t>
  </si>
  <si>
    <t>Товарная группа 34</t>
  </si>
  <si>
    <t>Товарная группа 35</t>
  </si>
  <si>
    <t>Товарная группа 45</t>
  </si>
  <si>
    <t>Товарная группа 22</t>
  </si>
  <si>
    <t>Товарная группа 23</t>
  </si>
  <si>
    <t>Товарная группа 25</t>
  </si>
  <si>
    <t>Товарная группа 36</t>
  </si>
  <si>
    <t>Товарная группа 41</t>
  </si>
  <si>
    <t>Товарная группа 42</t>
  </si>
  <si>
    <t>Товарная группа 37</t>
  </si>
  <si>
    <t>Товарная группа 40</t>
  </si>
  <si>
    <t>Товарная группа 43</t>
  </si>
  <si>
    <t>Товарная группа 44</t>
  </si>
  <si>
    <t>Товарная группа 14</t>
  </si>
  <si>
    <t>Товарная группа 15</t>
  </si>
  <si>
    <t>Товарная группа 16</t>
  </si>
  <si>
    <t>Товарная группа 17</t>
  </si>
  <si>
    <t>Товарная группа 38</t>
  </si>
  <si>
    <t>Товарная группа 46</t>
  </si>
  <si>
    <t>Товарная группа 30</t>
  </si>
  <si>
    <t>Товарная группа 31</t>
  </si>
  <si>
    <t>Товарная группа 32</t>
  </si>
  <si>
    <t>Товарная группа 39</t>
  </si>
  <si>
    <t>Товарная группа 47</t>
  </si>
  <si>
    <t>Товарная группа</t>
  </si>
  <si>
    <t>Расход</t>
  </si>
  <si>
    <t>Товарная группа 49</t>
  </si>
  <si>
    <t>Товарная группа 50</t>
  </si>
  <si>
    <t>Товарная группа 51</t>
  </si>
  <si>
    <t>Стоимость реализации
 единицу руб.</t>
  </si>
</sst>
</file>

<file path=xl/styles.xml><?xml version="1.0" encoding="utf-8"?>
<styleSheet xmlns="http://schemas.openxmlformats.org/spreadsheetml/2006/main">
  <numFmts count="1">
    <numFmt numFmtId="164" formatCode="#,##0.00_р_."/>
  </numFmts>
  <fonts count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3" fontId="0" fillId="0" borderId="0" xfId="0" applyNumberFormat="1"/>
    <xf numFmtId="164" fontId="0" fillId="0" borderId="0" xfId="0" applyNumberFormat="1"/>
    <xf numFmtId="0" fontId="0" fillId="0" borderId="0" xfId="0" applyFont="1"/>
    <xf numFmtId="0" fontId="0" fillId="0" borderId="0" xfId="0" applyFill="1"/>
    <xf numFmtId="164" fontId="0" fillId="0" borderId="0" xfId="0" applyNumberFormat="1" applyFill="1"/>
    <xf numFmtId="0" fontId="0" fillId="0" borderId="0" xfId="0" applyFont="1" applyFill="1"/>
    <xf numFmtId="164" fontId="0" fillId="0" borderId="0" xfId="0" applyNumberFormat="1" applyFont="1"/>
    <xf numFmtId="3" fontId="0" fillId="0" borderId="0" xfId="0" applyNumberFormat="1" applyFont="1"/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ont="1" applyFill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164" fontId="0" fillId="0" borderId="0" xfId="0" applyNumberFormat="1" applyFont="1" applyFill="1"/>
    <xf numFmtId="3" fontId="0" fillId="0" borderId="0" xfId="0" applyNumberFormat="1" applyFont="1" applyFill="1"/>
    <xf numFmtId="3" fontId="0" fillId="0" borderId="0" xfId="0" applyNumberFormat="1" applyFill="1"/>
    <xf numFmtId="0" fontId="0" fillId="2" borderId="0" xfId="0" applyFill="1" applyAlignment="1">
      <alignment horizontal="center" vertical="center"/>
    </xf>
    <xf numFmtId="0" fontId="0" fillId="2" borderId="0" xfId="0" applyFont="1" applyFill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2" borderId="0" xfId="0" applyFont="1" applyFill="1" applyAlignment="1">
      <alignment horizontal="center" vertical="center"/>
    </xf>
    <xf numFmtId="0" fontId="0" fillId="2" borderId="0" xfId="0" applyFill="1"/>
    <xf numFmtId="164" fontId="0" fillId="2" borderId="0" xfId="0" applyNumberFormat="1" applyFont="1" applyFill="1"/>
    <xf numFmtId="0" fontId="0" fillId="2" borderId="0" xfId="0" applyFont="1" applyFill="1"/>
    <xf numFmtId="3" fontId="0" fillId="2" borderId="0" xfId="0" applyNumberFormat="1" applyFont="1" applyFill="1"/>
    <xf numFmtId="164" fontId="0" fillId="2" borderId="0" xfId="0" applyNumberFormat="1" applyFill="1"/>
    <xf numFmtId="3" fontId="0" fillId="2" borderId="0" xfId="0" applyNumberFormat="1" applyFill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53"/>
  <sheetViews>
    <sheetView workbookViewId="0">
      <selection activeCell="P16" sqref="P16"/>
    </sheetView>
  </sheetViews>
  <sheetFormatPr defaultRowHeight="15"/>
  <cols>
    <col min="1" max="1" width="20.85546875" style="26" customWidth="1"/>
    <col min="2" max="2" width="13" style="26" customWidth="1"/>
    <col min="3" max="3" width="16.85546875" style="6" customWidth="1"/>
    <col min="4" max="4" width="17.42578125" style="26" customWidth="1"/>
    <col min="5" max="5" width="15.42578125" style="6" customWidth="1"/>
    <col min="6" max="6" width="17.140625" style="6" customWidth="1"/>
    <col min="7" max="7" width="19.5703125" style="26" customWidth="1"/>
    <col min="8" max="8" width="14.42578125" style="3" customWidth="1"/>
    <col min="9" max="9" width="14" style="3" customWidth="1"/>
    <col min="10" max="10" width="18" style="3" customWidth="1"/>
    <col min="11" max="11" width="20" style="3" customWidth="1"/>
    <col min="12" max="16384" width="9.140625" style="3"/>
  </cols>
  <sheetData>
    <row r="1" spans="1:11" s="9" customFormat="1" ht="45">
      <c r="A1" s="20" t="s">
        <v>54</v>
      </c>
      <c r="B1" s="21" t="s">
        <v>4</v>
      </c>
      <c r="C1" s="15" t="s">
        <v>59</v>
      </c>
      <c r="D1" s="23" t="s">
        <v>0</v>
      </c>
      <c r="E1" s="16"/>
      <c r="F1" s="14" t="s">
        <v>1</v>
      </c>
      <c r="G1" s="20" t="s">
        <v>55</v>
      </c>
      <c r="H1" s="12" t="s">
        <v>2</v>
      </c>
      <c r="I1" s="12" t="s">
        <v>3</v>
      </c>
    </row>
    <row r="2" spans="1:11">
      <c r="A2" s="24" t="s">
        <v>6</v>
      </c>
      <c r="B2" s="25">
        <v>100</v>
      </c>
      <c r="C2" s="17">
        <v>27000</v>
      </c>
      <c r="D2" s="25">
        <f>C2*B2</f>
        <v>2700000</v>
      </c>
      <c r="E2" s="17">
        <v>30</v>
      </c>
      <c r="F2" s="17">
        <f t="shared" ref="F2:F49" si="0">G2/B2</f>
        <v>20769.23076923077</v>
      </c>
      <c r="G2" s="25">
        <f t="shared" ref="G2:G49" si="1">D2*100/(100+E2)</f>
        <v>2076923.076923077</v>
      </c>
      <c r="H2" s="7">
        <f>D2-G2</f>
        <v>623076.92307692301</v>
      </c>
      <c r="I2" s="7">
        <f>C2-F2</f>
        <v>6230.7692307692305</v>
      </c>
      <c r="K2" s="7"/>
    </row>
    <row r="3" spans="1:11">
      <c r="A3" s="24" t="s">
        <v>7</v>
      </c>
      <c r="B3" s="25">
        <v>144</v>
      </c>
      <c r="C3" s="17">
        <v>28560</v>
      </c>
      <c r="D3" s="25">
        <f>C3*B3</f>
        <v>4112640</v>
      </c>
      <c r="E3" s="17">
        <v>20</v>
      </c>
      <c r="F3" s="17">
        <f t="shared" si="0"/>
        <v>23800</v>
      </c>
      <c r="G3" s="25">
        <f t="shared" si="1"/>
        <v>3427200</v>
      </c>
      <c r="H3" s="7">
        <f t="shared" ref="H3:H49" si="2">D3-G3</f>
        <v>685440</v>
      </c>
      <c r="I3" s="7">
        <f t="shared" ref="I3:I49" si="3">C3-F3</f>
        <v>4760</v>
      </c>
      <c r="K3" s="7"/>
    </row>
    <row r="4" spans="1:11">
      <c r="A4" s="24" t="s">
        <v>8</v>
      </c>
      <c r="B4" s="25">
        <v>80</v>
      </c>
      <c r="C4" s="17">
        <v>32000</v>
      </c>
      <c r="D4" s="25">
        <f t="shared" ref="D4:D49" si="4">C4*B4</f>
        <v>2560000</v>
      </c>
      <c r="E4" s="17">
        <v>20</v>
      </c>
      <c r="F4" s="17">
        <f t="shared" si="0"/>
        <v>26666.666666666668</v>
      </c>
      <c r="G4" s="25">
        <f t="shared" si="1"/>
        <v>2133333.3333333335</v>
      </c>
      <c r="H4" s="7">
        <f t="shared" si="2"/>
        <v>426666.66666666651</v>
      </c>
      <c r="I4" s="7">
        <f t="shared" si="3"/>
        <v>5333.3333333333321</v>
      </c>
      <c r="K4" s="7"/>
    </row>
    <row r="5" spans="1:11">
      <c r="A5" s="24" t="s">
        <v>9</v>
      </c>
      <c r="B5" s="25">
        <v>72</v>
      </c>
      <c r="C5" s="17">
        <v>34230</v>
      </c>
      <c r="D5" s="25">
        <f t="shared" si="4"/>
        <v>2464560</v>
      </c>
      <c r="E5" s="17">
        <v>20</v>
      </c>
      <c r="F5" s="17">
        <f t="shared" si="0"/>
        <v>28525</v>
      </c>
      <c r="G5" s="25">
        <f t="shared" si="1"/>
        <v>2053800</v>
      </c>
      <c r="H5" s="7">
        <f t="shared" si="2"/>
        <v>410760</v>
      </c>
      <c r="I5" s="7">
        <f t="shared" si="3"/>
        <v>5705</v>
      </c>
      <c r="K5" s="7"/>
    </row>
    <row r="6" spans="1:11">
      <c r="A6" s="24" t="s">
        <v>10</v>
      </c>
      <c r="B6" s="25">
        <v>4</v>
      </c>
      <c r="C6" s="17">
        <v>80000</v>
      </c>
      <c r="D6" s="25">
        <f t="shared" si="4"/>
        <v>320000</v>
      </c>
      <c r="E6" s="17">
        <v>40</v>
      </c>
      <c r="F6" s="17">
        <f t="shared" si="0"/>
        <v>57142.857142857145</v>
      </c>
      <c r="G6" s="25">
        <f t="shared" si="1"/>
        <v>228571.42857142858</v>
      </c>
      <c r="H6" s="7">
        <f t="shared" si="2"/>
        <v>91428.57142857142</v>
      </c>
      <c r="I6" s="7">
        <f t="shared" si="3"/>
        <v>22857.142857142855</v>
      </c>
      <c r="K6" s="7"/>
    </row>
    <row r="7" spans="1:11">
      <c r="A7" s="24" t="s">
        <v>11</v>
      </c>
      <c r="B7" s="25">
        <v>56</v>
      </c>
      <c r="C7" s="17">
        <v>48230</v>
      </c>
      <c r="D7" s="25">
        <f t="shared" si="4"/>
        <v>2700880</v>
      </c>
      <c r="E7" s="17">
        <v>12</v>
      </c>
      <c r="F7" s="17">
        <f t="shared" si="0"/>
        <v>43062.5</v>
      </c>
      <c r="G7" s="25">
        <f t="shared" si="1"/>
        <v>2411500</v>
      </c>
      <c r="H7" s="7">
        <f t="shared" si="2"/>
        <v>289380</v>
      </c>
      <c r="I7" s="7">
        <f t="shared" si="3"/>
        <v>5167.5</v>
      </c>
      <c r="K7" s="7"/>
    </row>
    <row r="8" spans="1:11">
      <c r="A8" s="24" t="s">
        <v>12</v>
      </c>
      <c r="B8" s="25">
        <v>12</v>
      </c>
      <c r="C8" s="17">
        <v>42310</v>
      </c>
      <c r="D8" s="25">
        <f t="shared" si="4"/>
        <v>507720</v>
      </c>
      <c r="E8" s="17">
        <v>25</v>
      </c>
      <c r="F8" s="17">
        <f t="shared" si="0"/>
        <v>33848</v>
      </c>
      <c r="G8" s="25">
        <f t="shared" si="1"/>
        <v>406176</v>
      </c>
      <c r="H8" s="7">
        <f t="shared" si="2"/>
        <v>101544</v>
      </c>
      <c r="I8" s="7">
        <f t="shared" si="3"/>
        <v>8462</v>
      </c>
      <c r="K8" s="7"/>
    </row>
    <row r="9" spans="1:11">
      <c r="A9" s="24" t="s">
        <v>13</v>
      </c>
      <c r="B9" s="25">
        <v>24</v>
      </c>
      <c r="C9" s="17">
        <v>41850</v>
      </c>
      <c r="D9" s="25">
        <f t="shared" si="4"/>
        <v>1004400</v>
      </c>
      <c r="E9" s="17">
        <v>20</v>
      </c>
      <c r="F9" s="17">
        <f t="shared" si="0"/>
        <v>34875</v>
      </c>
      <c r="G9" s="25">
        <f t="shared" si="1"/>
        <v>837000</v>
      </c>
      <c r="H9" s="7">
        <f t="shared" si="2"/>
        <v>167400</v>
      </c>
      <c r="I9" s="7">
        <f t="shared" si="3"/>
        <v>6975</v>
      </c>
      <c r="K9" s="7"/>
    </row>
    <row r="10" spans="1:11">
      <c r="A10" s="24" t="s">
        <v>14</v>
      </c>
      <c r="B10" s="25">
        <v>58</v>
      </c>
      <c r="C10" s="17">
        <v>29500</v>
      </c>
      <c r="D10" s="25">
        <f t="shared" si="4"/>
        <v>1711000</v>
      </c>
      <c r="E10" s="17">
        <v>20</v>
      </c>
      <c r="F10" s="17">
        <f t="shared" si="0"/>
        <v>24583.333333333332</v>
      </c>
      <c r="G10" s="25">
        <f t="shared" si="1"/>
        <v>1425833.3333333333</v>
      </c>
      <c r="H10" s="7">
        <f t="shared" si="2"/>
        <v>285166.66666666674</v>
      </c>
      <c r="I10" s="7">
        <f t="shared" si="3"/>
        <v>4916.6666666666679</v>
      </c>
      <c r="K10" s="7"/>
    </row>
    <row r="11" spans="1:11">
      <c r="A11" s="24" t="s">
        <v>15</v>
      </c>
      <c r="B11" s="25">
        <v>92</v>
      </c>
      <c r="C11" s="17">
        <v>27920</v>
      </c>
      <c r="D11" s="25">
        <f t="shared" si="4"/>
        <v>2568640</v>
      </c>
      <c r="E11" s="17">
        <v>25</v>
      </c>
      <c r="F11" s="17">
        <f t="shared" si="0"/>
        <v>22336</v>
      </c>
      <c r="G11" s="25">
        <f t="shared" si="1"/>
        <v>2054912</v>
      </c>
      <c r="H11" s="7">
        <f t="shared" si="2"/>
        <v>513728</v>
      </c>
      <c r="I11" s="7">
        <f t="shared" si="3"/>
        <v>5584</v>
      </c>
      <c r="K11" s="7"/>
    </row>
    <row r="12" spans="1:11">
      <c r="A12" s="24" t="s">
        <v>16</v>
      </c>
      <c r="B12" s="25">
        <v>47</v>
      </c>
      <c r="C12" s="17">
        <v>53000</v>
      </c>
      <c r="D12" s="25">
        <f t="shared" si="4"/>
        <v>2491000</v>
      </c>
      <c r="E12" s="17">
        <v>30</v>
      </c>
      <c r="F12" s="17">
        <f t="shared" si="0"/>
        <v>40769.230769230773</v>
      </c>
      <c r="G12" s="25">
        <f t="shared" si="1"/>
        <v>1916153.8461538462</v>
      </c>
      <c r="H12" s="7">
        <f t="shared" si="2"/>
        <v>574846.15384615376</v>
      </c>
      <c r="I12" s="7">
        <f t="shared" si="3"/>
        <v>12230.769230769227</v>
      </c>
      <c r="K12" s="7"/>
    </row>
    <row r="13" spans="1:11">
      <c r="A13" s="24" t="s">
        <v>17</v>
      </c>
      <c r="B13" s="25">
        <v>34</v>
      </c>
      <c r="C13" s="17">
        <v>25000</v>
      </c>
      <c r="D13" s="25">
        <f t="shared" si="4"/>
        <v>850000</v>
      </c>
      <c r="E13" s="17">
        <v>30</v>
      </c>
      <c r="F13" s="17">
        <f t="shared" si="0"/>
        <v>19230.76923076923</v>
      </c>
      <c r="G13" s="25">
        <f t="shared" si="1"/>
        <v>653846.15384615387</v>
      </c>
      <c r="H13" s="7">
        <f t="shared" si="2"/>
        <v>196153.84615384613</v>
      </c>
      <c r="I13" s="7">
        <f t="shared" si="3"/>
        <v>5769.2307692307695</v>
      </c>
      <c r="K13" s="7"/>
    </row>
    <row r="14" spans="1:11">
      <c r="A14" s="24" t="s">
        <v>18</v>
      </c>
      <c r="B14" s="25">
        <v>85</v>
      </c>
      <c r="C14" s="17">
        <v>23000</v>
      </c>
      <c r="D14" s="25">
        <f t="shared" si="4"/>
        <v>1955000</v>
      </c>
      <c r="E14" s="17">
        <v>30</v>
      </c>
      <c r="F14" s="17">
        <f t="shared" si="0"/>
        <v>17692.307692307691</v>
      </c>
      <c r="G14" s="25">
        <f t="shared" si="1"/>
        <v>1503846.1538461538</v>
      </c>
      <c r="H14" s="7">
        <f t="shared" si="2"/>
        <v>451153.84615384624</v>
      </c>
      <c r="I14" s="7">
        <f t="shared" si="3"/>
        <v>5307.6923076923085</v>
      </c>
      <c r="K14" s="7"/>
    </row>
    <row r="15" spans="1:11">
      <c r="A15" s="24" t="s">
        <v>19</v>
      </c>
      <c r="B15" s="25">
        <v>79</v>
      </c>
      <c r="C15" s="17">
        <v>14000</v>
      </c>
      <c r="D15" s="25">
        <f t="shared" si="4"/>
        <v>1106000</v>
      </c>
      <c r="E15" s="17">
        <v>20</v>
      </c>
      <c r="F15" s="17">
        <f t="shared" si="0"/>
        <v>11666.666666666666</v>
      </c>
      <c r="G15" s="25">
        <f t="shared" si="1"/>
        <v>921666.66666666663</v>
      </c>
      <c r="H15" s="7">
        <f t="shared" si="2"/>
        <v>184333.33333333337</v>
      </c>
      <c r="I15" s="7">
        <f t="shared" si="3"/>
        <v>2333.3333333333339</v>
      </c>
      <c r="K15" s="7"/>
    </row>
    <row r="16" spans="1:11">
      <c r="A16" s="24" t="s">
        <v>20</v>
      </c>
      <c r="B16" s="25">
        <v>41</v>
      </c>
      <c r="C16" s="17">
        <v>34210</v>
      </c>
      <c r="D16" s="25">
        <f t="shared" si="4"/>
        <v>1402610</v>
      </c>
      <c r="E16" s="17">
        <v>15</v>
      </c>
      <c r="F16" s="17">
        <f t="shared" si="0"/>
        <v>29747.82608695652</v>
      </c>
      <c r="G16" s="25">
        <f t="shared" si="1"/>
        <v>1219660.8695652173</v>
      </c>
      <c r="H16" s="7">
        <f t="shared" si="2"/>
        <v>182949.13043478271</v>
      </c>
      <c r="I16" s="7">
        <f t="shared" si="3"/>
        <v>4462.1739130434798</v>
      </c>
      <c r="K16" s="7"/>
    </row>
    <row r="17" spans="1:11">
      <c r="A17" s="24" t="s">
        <v>21</v>
      </c>
      <c r="B17" s="25">
        <v>65</v>
      </c>
      <c r="C17" s="17">
        <v>32010</v>
      </c>
      <c r="D17" s="25">
        <f t="shared" si="4"/>
        <v>2080650</v>
      </c>
      <c r="E17" s="17">
        <v>15</v>
      </c>
      <c r="F17" s="17">
        <f t="shared" si="0"/>
        <v>27834.782608695652</v>
      </c>
      <c r="G17" s="25">
        <f t="shared" si="1"/>
        <v>1809260.8695652173</v>
      </c>
      <c r="H17" s="7">
        <f t="shared" si="2"/>
        <v>271389.13043478271</v>
      </c>
      <c r="I17" s="7">
        <f t="shared" si="3"/>
        <v>4175.217391304348</v>
      </c>
      <c r="K17" s="7"/>
    </row>
    <row r="18" spans="1:11">
      <c r="A18" s="24" t="s">
        <v>22</v>
      </c>
      <c r="B18" s="25">
        <v>34</v>
      </c>
      <c r="C18" s="17">
        <v>58900</v>
      </c>
      <c r="D18" s="25">
        <f t="shared" si="4"/>
        <v>2002600</v>
      </c>
      <c r="E18" s="17">
        <v>25</v>
      </c>
      <c r="F18" s="17">
        <f t="shared" si="0"/>
        <v>47120</v>
      </c>
      <c r="G18" s="25">
        <f t="shared" si="1"/>
        <v>1602080</v>
      </c>
      <c r="H18" s="7">
        <f t="shared" si="2"/>
        <v>400520</v>
      </c>
      <c r="I18" s="7">
        <f t="shared" si="3"/>
        <v>11780</v>
      </c>
      <c r="K18" s="7"/>
    </row>
    <row r="19" spans="1:11">
      <c r="A19" s="24" t="s">
        <v>23</v>
      </c>
      <c r="B19" s="25">
        <v>79</v>
      </c>
      <c r="C19" s="17">
        <v>34250</v>
      </c>
      <c r="D19" s="25">
        <f t="shared" si="4"/>
        <v>2705750</v>
      </c>
      <c r="E19" s="17">
        <v>30</v>
      </c>
      <c r="F19" s="17">
        <f t="shared" si="0"/>
        <v>26346.153846153844</v>
      </c>
      <c r="G19" s="25">
        <f t="shared" si="1"/>
        <v>2081346.1538461538</v>
      </c>
      <c r="H19" s="7">
        <f t="shared" si="2"/>
        <v>624403.84615384624</v>
      </c>
      <c r="I19" s="7">
        <f t="shared" si="3"/>
        <v>7903.8461538461561</v>
      </c>
      <c r="K19" s="7"/>
    </row>
    <row r="20" spans="1:11">
      <c r="A20" s="24" t="s">
        <v>24</v>
      </c>
      <c r="B20" s="25">
        <v>91</v>
      </c>
      <c r="C20" s="17">
        <v>42000</v>
      </c>
      <c r="D20" s="25">
        <f t="shared" si="4"/>
        <v>3822000</v>
      </c>
      <c r="E20" s="17">
        <v>18</v>
      </c>
      <c r="F20" s="17">
        <f t="shared" si="0"/>
        <v>35593.220338983054</v>
      </c>
      <c r="G20" s="25">
        <f t="shared" si="1"/>
        <v>3238983.0508474577</v>
      </c>
      <c r="H20" s="7">
        <f t="shared" si="2"/>
        <v>583016.94915254228</v>
      </c>
      <c r="I20" s="7">
        <f t="shared" si="3"/>
        <v>6406.7796610169462</v>
      </c>
      <c r="K20" s="7"/>
    </row>
    <row r="21" spans="1:11">
      <c r="A21" s="24" t="s">
        <v>25</v>
      </c>
      <c r="B21" s="25">
        <v>102</v>
      </c>
      <c r="C21" s="17">
        <v>25340</v>
      </c>
      <c r="D21" s="25">
        <f>C21*B21</f>
        <v>2584680</v>
      </c>
      <c r="E21" s="17">
        <v>50</v>
      </c>
      <c r="F21" s="17">
        <f t="shared" si="0"/>
        <v>16893.333333333332</v>
      </c>
      <c r="G21" s="25">
        <f t="shared" si="1"/>
        <v>1723120</v>
      </c>
      <c r="H21" s="7">
        <f t="shared" si="2"/>
        <v>861560</v>
      </c>
      <c r="I21" s="7">
        <f t="shared" si="3"/>
        <v>8446.6666666666679</v>
      </c>
      <c r="K21" s="7"/>
    </row>
    <row r="22" spans="1:11">
      <c r="A22" s="24" t="s">
        <v>26</v>
      </c>
      <c r="B22" s="25">
        <v>14</v>
      </c>
      <c r="C22" s="17">
        <v>19200</v>
      </c>
      <c r="D22" s="25">
        <f t="shared" si="4"/>
        <v>268800</v>
      </c>
      <c r="E22" s="17">
        <v>10</v>
      </c>
      <c r="F22" s="17">
        <f t="shared" si="0"/>
        <v>17454.545454545452</v>
      </c>
      <c r="G22" s="25">
        <f t="shared" si="1"/>
        <v>244363.63636363635</v>
      </c>
      <c r="H22" s="7">
        <f t="shared" si="2"/>
        <v>24436.363636363647</v>
      </c>
      <c r="I22" s="7">
        <f t="shared" si="3"/>
        <v>1745.4545454545478</v>
      </c>
      <c r="K22" s="7"/>
    </row>
    <row r="23" spans="1:11">
      <c r="A23" s="24" t="s">
        <v>27</v>
      </c>
      <c r="B23" s="25">
        <v>15</v>
      </c>
      <c r="C23" s="17">
        <v>21800</v>
      </c>
      <c r="D23" s="25">
        <f t="shared" si="4"/>
        <v>327000</v>
      </c>
      <c r="E23" s="17">
        <v>10</v>
      </c>
      <c r="F23" s="17">
        <f t="shared" si="0"/>
        <v>19818.18181818182</v>
      </c>
      <c r="G23" s="25">
        <f t="shared" si="1"/>
        <v>297272.72727272729</v>
      </c>
      <c r="H23" s="7">
        <f t="shared" si="2"/>
        <v>29727.272727272706</v>
      </c>
      <c r="I23" s="7">
        <f t="shared" si="3"/>
        <v>1981.8181818181802</v>
      </c>
      <c r="K23" s="7"/>
    </row>
    <row r="24" spans="1:11">
      <c r="A24" s="24" t="s">
        <v>28</v>
      </c>
      <c r="B24" s="25">
        <v>9</v>
      </c>
      <c r="C24" s="17">
        <v>49260</v>
      </c>
      <c r="D24" s="25">
        <f t="shared" si="4"/>
        <v>443340</v>
      </c>
      <c r="E24" s="17">
        <v>20</v>
      </c>
      <c r="F24" s="17">
        <f t="shared" si="0"/>
        <v>41050</v>
      </c>
      <c r="G24" s="25">
        <f t="shared" si="1"/>
        <v>369450</v>
      </c>
      <c r="H24" s="7">
        <f t="shared" si="2"/>
        <v>73890</v>
      </c>
      <c r="I24" s="7">
        <f t="shared" si="3"/>
        <v>8210</v>
      </c>
      <c r="K24" s="7"/>
    </row>
    <row r="25" spans="1:11">
      <c r="A25" s="24" t="s">
        <v>29</v>
      </c>
      <c r="B25" s="25">
        <v>2</v>
      </c>
      <c r="C25" s="17">
        <v>24000</v>
      </c>
      <c r="D25" s="25">
        <f t="shared" si="4"/>
        <v>48000</v>
      </c>
      <c r="E25" s="17">
        <v>20</v>
      </c>
      <c r="F25" s="17">
        <f t="shared" si="0"/>
        <v>20000</v>
      </c>
      <c r="G25" s="25">
        <f t="shared" si="1"/>
        <v>40000</v>
      </c>
      <c r="H25" s="7">
        <f t="shared" si="2"/>
        <v>8000</v>
      </c>
      <c r="I25" s="7">
        <f t="shared" si="3"/>
        <v>4000</v>
      </c>
      <c r="K25" s="7"/>
    </row>
    <row r="26" spans="1:11">
      <c r="A26" s="24" t="s">
        <v>30</v>
      </c>
      <c r="B26" s="25">
        <v>21</v>
      </c>
      <c r="C26" s="17">
        <v>26980</v>
      </c>
      <c r="D26" s="25">
        <f t="shared" si="4"/>
        <v>566580</v>
      </c>
      <c r="E26" s="17">
        <v>30</v>
      </c>
      <c r="F26" s="17">
        <f t="shared" si="0"/>
        <v>20753.846153846156</v>
      </c>
      <c r="G26" s="25">
        <f t="shared" si="1"/>
        <v>435830.76923076925</v>
      </c>
      <c r="H26" s="7">
        <f t="shared" si="2"/>
        <v>130749.23076923075</v>
      </c>
      <c r="I26" s="7">
        <f t="shared" si="3"/>
        <v>6226.1538461538439</v>
      </c>
      <c r="K26" s="7"/>
    </row>
    <row r="27" spans="1:11">
      <c r="A27" s="24" t="s">
        <v>31</v>
      </c>
      <c r="B27" s="25">
        <v>5</v>
      </c>
      <c r="C27" s="17">
        <v>102000</v>
      </c>
      <c r="D27" s="25">
        <f t="shared" si="4"/>
        <v>510000</v>
      </c>
      <c r="E27" s="17">
        <v>50</v>
      </c>
      <c r="F27" s="17">
        <f t="shared" si="0"/>
        <v>68000</v>
      </c>
      <c r="G27" s="25">
        <f t="shared" si="1"/>
        <v>340000</v>
      </c>
      <c r="H27" s="7">
        <f t="shared" si="2"/>
        <v>170000</v>
      </c>
      <c r="I27" s="7">
        <f t="shared" si="3"/>
        <v>34000</v>
      </c>
      <c r="K27" s="7"/>
    </row>
    <row r="28" spans="1:11">
      <c r="A28" s="24" t="s">
        <v>32</v>
      </c>
      <c r="B28" s="25">
        <v>21</v>
      </c>
      <c r="C28" s="17">
        <v>18000</v>
      </c>
      <c r="D28" s="25">
        <f t="shared" si="4"/>
        <v>378000</v>
      </c>
      <c r="E28" s="17">
        <v>8</v>
      </c>
      <c r="F28" s="17">
        <f t="shared" si="0"/>
        <v>16666.666666666668</v>
      </c>
      <c r="G28" s="25">
        <f t="shared" si="1"/>
        <v>350000</v>
      </c>
      <c r="H28" s="7">
        <f t="shared" si="2"/>
        <v>28000</v>
      </c>
      <c r="I28" s="7">
        <f t="shared" si="3"/>
        <v>1333.3333333333321</v>
      </c>
      <c r="K28" s="7"/>
    </row>
    <row r="29" spans="1:11">
      <c r="A29" s="24" t="s">
        <v>33</v>
      </c>
      <c r="B29" s="25">
        <v>32</v>
      </c>
      <c r="C29" s="17">
        <v>19340</v>
      </c>
      <c r="D29" s="25">
        <f t="shared" si="4"/>
        <v>618880</v>
      </c>
      <c r="E29" s="17">
        <v>8</v>
      </c>
      <c r="F29" s="17">
        <f t="shared" si="0"/>
        <v>17907.407407407409</v>
      </c>
      <c r="G29" s="25">
        <f t="shared" si="1"/>
        <v>573037.03703703708</v>
      </c>
      <c r="H29" s="7">
        <f t="shared" si="2"/>
        <v>45842.96296296292</v>
      </c>
      <c r="I29" s="7">
        <f t="shared" si="3"/>
        <v>1432.5925925925912</v>
      </c>
      <c r="K29" s="7"/>
    </row>
    <row r="30" spans="1:11">
      <c r="A30" s="24" t="s">
        <v>34</v>
      </c>
      <c r="B30" s="25">
        <v>42</v>
      </c>
      <c r="C30" s="17">
        <v>9000</v>
      </c>
      <c r="D30" s="25">
        <f t="shared" si="4"/>
        <v>378000</v>
      </c>
      <c r="E30" s="17">
        <v>8</v>
      </c>
      <c r="F30" s="17">
        <f t="shared" si="0"/>
        <v>8333.3333333333339</v>
      </c>
      <c r="G30" s="25">
        <f t="shared" si="1"/>
        <v>350000</v>
      </c>
      <c r="H30" s="7">
        <f t="shared" si="2"/>
        <v>28000</v>
      </c>
      <c r="I30" s="7">
        <f t="shared" si="3"/>
        <v>666.66666666666606</v>
      </c>
      <c r="K30" s="7"/>
    </row>
    <row r="31" spans="1:11">
      <c r="A31" s="24" t="s">
        <v>35</v>
      </c>
      <c r="B31" s="25">
        <v>6</v>
      </c>
      <c r="C31" s="17">
        <v>31000</v>
      </c>
      <c r="D31" s="25">
        <f t="shared" si="4"/>
        <v>186000</v>
      </c>
      <c r="E31" s="17">
        <v>30</v>
      </c>
      <c r="F31" s="17">
        <f t="shared" si="0"/>
        <v>23846.153846153844</v>
      </c>
      <c r="G31" s="25">
        <f t="shared" si="1"/>
        <v>143076.92307692306</v>
      </c>
      <c r="H31" s="7">
        <f t="shared" si="2"/>
        <v>42923.076923076937</v>
      </c>
      <c r="I31" s="7">
        <f t="shared" si="3"/>
        <v>7153.8461538461561</v>
      </c>
      <c r="K31" s="7"/>
    </row>
    <row r="32" spans="1:11">
      <c r="A32" s="24" t="s">
        <v>36</v>
      </c>
      <c r="B32" s="25">
        <v>10</v>
      </c>
      <c r="C32" s="17">
        <v>20250</v>
      </c>
      <c r="D32" s="25">
        <f t="shared" si="4"/>
        <v>202500</v>
      </c>
      <c r="E32" s="17">
        <v>20</v>
      </c>
      <c r="F32" s="17">
        <f t="shared" si="0"/>
        <v>16875</v>
      </c>
      <c r="G32" s="25">
        <f t="shared" si="1"/>
        <v>168750</v>
      </c>
      <c r="H32" s="7">
        <f t="shared" si="2"/>
        <v>33750</v>
      </c>
      <c r="I32" s="7">
        <f t="shared" si="3"/>
        <v>3375</v>
      </c>
      <c r="K32" s="7"/>
    </row>
    <row r="33" spans="1:11">
      <c r="A33" s="24" t="s">
        <v>37</v>
      </c>
      <c r="B33" s="25">
        <v>6</v>
      </c>
      <c r="C33" s="17">
        <v>67400</v>
      </c>
      <c r="D33" s="25">
        <f t="shared" si="4"/>
        <v>404400</v>
      </c>
      <c r="E33" s="17">
        <v>30</v>
      </c>
      <c r="F33" s="17">
        <f t="shared" si="0"/>
        <v>51846.153846153844</v>
      </c>
      <c r="G33" s="25">
        <f t="shared" si="1"/>
        <v>311076.92307692306</v>
      </c>
      <c r="H33" s="7">
        <f t="shared" si="2"/>
        <v>93323.076923076937</v>
      </c>
      <c r="I33" s="7">
        <f t="shared" si="3"/>
        <v>15553.846153846156</v>
      </c>
      <c r="K33" s="7"/>
    </row>
    <row r="34" spans="1:11">
      <c r="A34" s="24" t="s">
        <v>38</v>
      </c>
      <c r="B34" s="25">
        <v>12</v>
      </c>
      <c r="C34" s="17">
        <v>20400</v>
      </c>
      <c r="D34" s="25">
        <f t="shared" si="4"/>
        <v>244800</v>
      </c>
      <c r="E34" s="17">
        <v>20</v>
      </c>
      <c r="F34" s="17">
        <f t="shared" si="0"/>
        <v>17000</v>
      </c>
      <c r="G34" s="25">
        <f t="shared" si="1"/>
        <v>204000</v>
      </c>
      <c r="H34" s="7">
        <f t="shared" si="2"/>
        <v>40800</v>
      </c>
      <c r="I34" s="7">
        <f t="shared" si="3"/>
        <v>3400</v>
      </c>
      <c r="K34" s="7"/>
    </row>
    <row r="35" spans="1:11">
      <c r="A35" s="24" t="s">
        <v>39</v>
      </c>
      <c r="B35" s="25">
        <v>14</v>
      </c>
      <c r="C35" s="17">
        <v>19200</v>
      </c>
      <c r="D35" s="25">
        <f t="shared" si="4"/>
        <v>268800</v>
      </c>
      <c r="E35" s="17">
        <v>20</v>
      </c>
      <c r="F35" s="17">
        <f t="shared" si="0"/>
        <v>16000</v>
      </c>
      <c r="G35" s="25">
        <f t="shared" si="1"/>
        <v>224000</v>
      </c>
      <c r="H35" s="7">
        <f t="shared" si="2"/>
        <v>44800</v>
      </c>
      <c r="I35" s="7">
        <f t="shared" si="3"/>
        <v>3200</v>
      </c>
      <c r="K35" s="7"/>
    </row>
    <row r="36" spans="1:11">
      <c r="A36" s="24" t="s">
        <v>40</v>
      </c>
      <c r="B36" s="25">
        <v>18</v>
      </c>
      <c r="C36" s="17">
        <v>31000</v>
      </c>
      <c r="D36" s="25">
        <f t="shared" si="4"/>
        <v>558000</v>
      </c>
      <c r="E36" s="17">
        <v>25</v>
      </c>
      <c r="F36" s="17">
        <f t="shared" si="0"/>
        <v>24800</v>
      </c>
      <c r="G36" s="25">
        <f t="shared" si="1"/>
        <v>446400</v>
      </c>
      <c r="H36" s="7">
        <f t="shared" si="2"/>
        <v>111600</v>
      </c>
      <c r="I36" s="7">
        <f t="shared" si="3"/>
        <v>6200</v>
      </c>
      <c r="K36" s="7"/>
    </row>
    <row r="37" spans="1:11">
      <c r="A37" s="24" t="s">
        <v>41</v>
      </c>
      <c r="B37" s="25">
        <v>26</v>
      </c>
      <c r="C37" s="17">
        <v>21400</v>
      </c>
      <c r="D37" s="25">
        <f t="shared" si="4"/>
        <v>556400</v>
      </c>
      <c r="E37" s="17">
        <v>21</v>
      </c>
      <c r="F37" s="17">
        <f t="shared" si="0"/>
        <v>17685.950413223141</v>
      </c>
      <c r="G37" s="25">
        <f t="shared" si="1"/>
        <v>459834.71074380167</v>
      </c>
      <c r="H37" s="7">
        <f t="shared" si="2"/>
        <v>96565.289256198332</v>
      </c>
      <c r="I37" s="7">
        <f t="shared" si="3"/>
        <v>3714.0495867768586</v>
      </c>
      <c r="K37" s="7"/>
    </row>
    <row r="38" spans="1:11">
      <c r="A38" s="24" t="s">
        <v>42</v>
      </c>
      <c r="B38" s="25">
        <v>8</v>
      </c>
      <c r="C38" s="17">
        <v>34200</v>
      </c>
      <c r="D38" s="25">
        <f t="shared" si="4"/>
        <v>273600</v>
      </c>
      <c r="E38" s="17">
        <v>25</v>
      </c>
      <c r="F38" s="17">
        <f t="shared" si="0"/>
        <v>27360</v>
      </c>
      <c r="G38" s="25">
        <f t="shared" si="1"/>
        <v>218880</v>
      </c>
      <c r="H38" s="7">
        <f t="shared" si="2"/>
        <v>54720</v>
      </c>
      <c r="I38" s="7">
        <f t="shared" si="3"/>
        <v>6840</v>
      </c>
      <c r="K38" s="7"/>
    </row>
    <row r="39" spans="1:11">
      <c r="A39" s="24" t="s">
        <v>43</v>
      </c>
      <c r="B39" s="25">
        <v>9</v>
      </c>
      <c r="C39" s="17">
        <v>42560</v>
      </c>
      <c r="D39" s="25">
        <f t="shared" si="4"/>
        <v>383040</v>
      </c>
      <c r="E39" s="17">
        <v>10</v>
      </c>
      <c r="F39" s="17">
        <f t="shared" si="0"/>
        <v>38690.909090909088</v>
      </c>
      <c r="G39" s="25">
        <f t="shared" si="1"/>
        <v>348218.18181818182</v>
      </c>
      <c r="H39" s="7">
        <f t="shared" si="2"/>
        <v>34821.818181818177</v>
      </c>
      <c r="I39" s="7">
        <f t="shared" si="3"/>
        <v>3869.0909090909117</v>
      </c>
      <c r="K39" s="7"/>
    </row>
    <row r="40" spans="1:11">
      <c r="A40" s="24" t="s">
        <v>44</v>
      </c>
      <c r="B40" s="25">
        <v>14</v>
      </c>
      <c r="C40" s="17">
        <v>18600</v>
      </c>
      <c r="D40" s="25">
        <f t="shared" si="4"/>
        <v>260400</v>
      </c>
      <c r="E40" s="17">
        <v>10</v>
      </c>
      <c r="F40" s="17">
        <f t="shared" si="0"/>
        <v>16909.090909090908</v>
      </c>
      <c r="G40" s="25">
        <f t="shared" si="1"/>
        <v>236727.27272727274</v>
      </c>
      <c r="H40" s="7">
        <f t="shared" si="2"/>
        <v>23672.727272727265</v>
      </c>
      <c r="I40" s="7">
        <f t="shared" si="3"/>
        <v>1690.9090909090919</v>
      </c>
      <c r="K40" s="7"/>
    </row>
    <row r="41" spans="1:11">
      <c r="A41" s="24" t="s">
        <v>45</v>
      </c>
      <c r="B41" s="25">
        <v>16</v>
      </c>
      <c r="C41" s="17">
        <v>19684</v>
      </c>
      <c r="D41" s="25">
        <f t="shared" si="4"/>
        <v>314944</v>
      </c>
      <c r="E41" s="17">
        <v>12</v>
      </c>
      <c r="F41" s="17">
        <f t="shared" si="0"/>
        <v>17575</v>
      </c>
      <c r="G41" s="25">
        <f t="shared" si="1"/>
        <v>281200</v>
      </c>
      <c r="H41" s="7">
        <f t="shared" si="2"/>
        <v>33744</v>
      </c>
      <c r="I41" s="7">
        <f t="shared" si="3"/>
        <v>2109</v>
      </c>
      <c r="K41" s="7"/>
    </row>
    <row r="42" spans="1:11">
      <c r="A42" s="24" t="s">
        <v>46</v>
      </c>
      <c r="B42" s="25">
        <v>13</v>
      </c>
      <c r="C42" s="17">
        <v>14000</v>
      </c>
      <c r="D42" s="25">
        <f t="shared" si="4"/>
        <v>182000</v>
      </c>
      <c r="E42" s="17">
        <v>15</v>
      </c>
      <c r="F42" s="17">
        <f t="shared" si="0"/>
        <v>12173.91304347826</v>
      </c>
      <c r="G42" s="25">
        <f t="shared" si="1"/>
        <v>158260.86956521738</v>
      </c>
      <c r="H42" s="7">
        <f t="shared" si="2"/>
        <v>23739.130434782623</v>
      </c>
      <c r="I42" s="7">
        <f t="shared" si="3"/>
        <v>1826.0869565217399</v>
      </c>
      <c r="K42" s="7"/>
    </row>
    <row r="43" spans="1:11">
      <c r="A43" s="24" t="s">
        <v>47</v>
      </c>
      <c r="B43" s="25">
        <v>32</v>
      </c>
      <c r="C43" s="17">
        <v>48500</v>
      </c>
      <c r="D43" s="25">
        <f t="shared" si="4"/>
        <v>1552000</v>
      </c>
      <c r="E43" s="17">
        <v>30</v>
      </c>
      <c r="F43" s="17">
        <f t="shared" si="0"/>
        <v>37307.692307692305</v>
      </c>
      <c r="G43" s="25">
        <f t="shared" si="1"/>
        <v>1193846.1538461538</v>
      </c>
      <c r="H43" s="7">
        <f t="shared" si="2"/>
        <v>358153.84615384624</v>
      </c>
      <c r="I43" s="7">
        <f t="shared" si="3"/>
        <v>11192.307692307695</v>
      </c>
      <c r="K43" s="7"/>
    </row>
    <row r="44" spans="1:11">
      <c r="A44" s="24" t="s">
        <v>48</v>
      </c>
      <c r="B44" s="25">
        <v>16</v>
      </c>
      <c r="C44" s="17">
        <v>60300</v>
      </c>
      <c r="D44" s="25">
        <f t="shared" si="4"/>
        <v>964800</v>
      </c>
      <c r="E44" s="17">
        <v>20</v>
      </c>
      <c r="F44" s="17">
        <f t="shared" si="0"/>
        <v>50250</v>
      </c>
      <c r="G44" s="25">
        <f t="shared" si="1"/>
        <v>804000</v>
      </c>
      <c r="H44" s="7">
        <f t="shared" si="2"/>
        <v>160800</v>
      </c>
      <c r="I44" s="7">
        <f t="shared" si="3"/>
        <v>10050</v>
      </c>
      <c r="K44" s="7"/>
    </row>
    <row r="45" spans="1:11">
      <c r="A45" s="24" t="s">
        <v>49</v>
      </c>
      <c r="B45" s="25">
        <v>23</v>
      </c>
      <c r="C45" s="17">
        <v>31020</v>
      </c>
      <c r="D45" s="25">
        <f t="shared" si="4"/>
        <v>713460</v>
      </c>
      <c r="E45" s="17">
        <v>25</v>
      </c>
      <c r="F45" s="17">
        <f t="shared" si="0"/>
        <v>24816</v>
      </c>
      <c r="G45" s="25">
        <f t="shared" si="1"/>
        <v>570768</v>
      </c>
      <c r="H45" s="7">
        <f t="shared" si="2"/>
        <v>142692</v>
      </c>
      <c r="I45" s="7">
        <f t="shared" si="3"/>
        <v>6204</v>
      </c>
      <c r="K45" s="7"/>
    </row>
    <row r="46" spans="1:11">
      <c r="A46" s="24" t="s">
        <v>50</v>
      </c>
      <c r="B46" s="25">
        <v>4</v>
      </c>
      <c r="C46" s="17">
        <v>59300</v>
      </c>
      <c r="D46" s="25">
        <f t="shared" si="4"/>
        <v>237200</v>
      </c>
      <c r="E46" s="17">
        <v>19</v>
      </c>
      <c r="F46" s="17">
        <f t="shared" si="0"/>
        <v>49831.932773109242</v>
      </c>
      <c r="G46" s="25">
        <f t="shared" si="1"/>
        <v>199327.73109243697</v>
      </c>
      <c r="H46" s="7">
        <f t="shared" si="2"/>
        <v>37872.268907563033</v>
      </c>
      <c r="I46" s="7">
        <f t="shared" si="3"/>
        <v>9468.0672268907583</v>
      </c>
      <c r="K46" s="7"/>
    </row>
    <row r="47" spans="1:11">
      <c r="A47" s="24" t="s">
        <v>51</v>
      </c>
      <c r="B47" s="25">
        <v>1</v>
      </c>
      <c r="C47" s="17">
        <v>26800</v>
      </c>
      <c r="D47" s="25">
        <f t="shared" si="4"/>
        <v>26800</v>
      </c>
      <c r="E47" s="17">
        <v>18</v>
      </c>
      <c r="F47" s="17">
        <f t="shared" si="0"/>
        <v>22711.864406779659</v>
      </c>
      <c r="G47" s="25">
        <f t="shared" si="1"/>
        <v>22711.864406779659</v>
      </c>
      <c r="H47" s="7">
        <f t="shared" si="2"/>
        <v>4088.1355932203405</v>
      </c>
      <c r="I47" s="7">
        <f t="shared" si="3"/>
        <v>4088.1355932203405</v>
      </c>
      <c r="K47" s="7"/>
    </row>
    <row r="48" spans="1:11">
      <c r="A48" s="24" t="s">
        <v>52</v>
      </c>
      <c r="B48" s="25">
        <v>1</v>
      </c>
      <c r="C48" s="17">
        <v>54820</v>
      </c>
      <c r="D48" s="25">
        <f t="shared" si="4"/>
        <v>54820</v>
      </c>
      <c r="E48" s="17">
        <v>10</v>
      </c>
      <c r="F48" s="17">
        <f t="shared" si="0"/>
        <v>49836.36363636364</v>
      </c>
      <c r="G48" s="25">
        <f t="shared" si="1"/>
        <v>49836.36363636364</v>
      </c>
      <c r="H48" s="7">
        <f t="shared" si="2"/>
        <v>4983.6363636363603</v>
      </c>
      <c r="I48" s="7">
        <f t="shared" si="3"/>
        <v>4983.6363636363603</v>
      </c>
      <c r="K48" s="7"/>
    </row>
    <row r="49" spans="1:11">
      <c r="A49" s="24" t="s">
        <v>53</v>
      </c>
      <c r="B49" s="25">
        <v>1</v>
      </c>
      <c r="C49" s="17">
        <v>32400</v>
      </c>
      <c r="D49" s="25">
        <f t="shared" si="4"/>
        <v>32400</v>
      </c>
      <c r="E49" s="17">
        <v>10</v>
      </c>
      <c r="F49" s="17">
        <f t="shared" si="0"/>
        <v>29454.545454545456</v>
      </c>
      <c r="G49" s="25">
        <f t="shared" si="1"/>
        <v>29454.545454545456</v>
      </c>
      <c r="H49" s="7">
        <f t="shared" si="2"/>
        <v>2945.4545454545441</v>
      </c>
      <c r="I49" s="7">
        <f t="shared" si="3"/>
        <v>2945.4545454545441</v>
      </c>
      <c r="K49" s="7"/>
    </row>
    <row r="50" spans="1:11">
      <c r="B50" s="27"/>
      <c r="C50" s="18"/>
      <c r="D50" s="27"/>
      <c r="E50" s="18"/>
      <c r="F50" s="18"/>
      <c r="G50" s="27"/>
      <c r="H50" s="8"/>
      <c r="I50" s="8"/>
    </row>
    <row r="51" spans="1:11">
      <c r="B51" s="27"/>
      <c r="C51" s="18"/>
      <c r="D51" s="27"/>
      <c r="E51" s="18"/>
      <c r="F51" s="18"/>
      <c r="G51" s="27"/>
      <c r="H51" s="8"/>
      <c r="I51" s="8"/>
    </row>
    <row r="52" spans="1:11">
      <c r="B52" s="27"/>
      <c r="C52" s="18"/>
      <c r="D52" s="27"/>
      <c r="E52" s="18"/>
      <c r="F52" s="18"/>
      <c r="G52" s="27"/>
      <c r="H52" s="8"/>
      <c r="I52" s="8"/>
    </row>
    <row r="53" spans="1:11">
      <c r="B53" s="27"/>
      <c r="C53" s="18"/>
      <c r="D53" s="27"/>
      <c r="E53" s="18"/>
      <c r="F53" s="18"/>
      <c r="G53" s="27"/>
      <c r="H53" s="8"/>
      <c r="I53" s="8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53"/>
  <sheetViews>
    <sheetView workbookViewId="0">
      <selection activeCell="K14" sqref="K14"/>
    </sheetView>
  </sheetViews>
  <sheetFormatPr defaultRowHeight="15"/>
  <cols>
    <col min="1" max="1" width="21.7109375" style="24" customWidth="1"/>
    <col min="2" max="2" width="14.42578125" style="24" customWidth="1"/>
    <col min="3" max="3" width="17.140625" style="4" customWidth="1"/>
    <col min="4" max="4" width="16.7109375" style="24" customWidth="1"/>
    <col min="5" max="5" width="15.42578125" style="4" customWidth="1"/>
    <col min="6" max="6" width="16.5703125" style="4" customWidth="1"/>
    <col min="7" max="7" width="14.5703125" style="24" customWidth="1"/>
    <col min="8" max="8" width="16.140625" customWidth="1"/>
    <col min="9" max="9" width="15.85546875" customWidth="1"/>
    <col min="10" max="10" width="18" customWidth="1"/>
    <col min="11" max="11" width="20" customWidth="1"/>
  </cols>
  <sheetData>
    <row r="1" spans="1:11" s="10" customFormat="1" ht="45">
      <c r="A1" s="20" t="s">
        <v>54</v>
      </c>
      <c r="B1" s="22" t="s">
        <v>4</v>
      </c>
      <c r="C1" s="15" t="s">
        <v>5</v>
      </c>
      <c r="D1" s="20" t="s">
        <v>0</v>
      </c>
      <c r="E1" s="13"/>
      <c r="F1" s="15" t="s">
        <v>1</v>
      </c>
      <c r="G1" s="20" t="s">
        <v>55</v>
      </c>
      <c r="H1" s="11" t="s">
        <v>2</v>
      </c>
      <c r="I1" s="11" t="s">
        <v>3</v>
      </c>
    </row>
    <row r="2" spans="1:11" s="4" customFormat="1">
      <c r="A2" s="24" t="s">
        <v>6</v>
      </c>
      <c r="B2" s="28">
        <v>154</v>
      </c>
      <c r="C2" s="5">
        <v>27000</v>
      </c>
      <c r="D2" s="28">
        <f>C2*B2</f>
        <v>4158000</v>
      </c>
      <c r="E2" s="5">
        <v>30</v>
      </c>
      <c r="F2" s="5">
        <f>G2/B2</f>
        <v>20769.23076923077</v>
      </c>
      <c r="G2" s="28">
        <f t="shared" ref="G2:G49" si="0">D2*100/(100+E2)</f>
        <v>3198461.5384615385</v>
      </c>
      <c r="H2" s="5">
        <f>D2-G2</f>
        <v>959538.4615384615</v>
      </c>
      <c r="I2" s="5">
        <f>C2-F2</f>
        <v>6230.7692307692305</v>
      </c>
      <c r="K2" s="5"/>
    </row>
    <row r="3" spans="1:11" s="4" customFormat="1">
      <c r="A3" s="24" t="s">
        <v>7</v>
      </c>
      <c r="B3" s="28">
        <v>121</v>
      </c>
      <c r="C3" s="5">
        <v>28560</v>
      </c>
      <c r="D3" s="28">
        <f>C3*B3</f>
        <v>3455760</v>
      </c>
      <c r="E3" s="5">
        <v>20</v>
      </c>
      <c r="F3" s="5">
        <f>G3/B3</f>
        <v>23800</v>
      </c>
      <c r="G3" s="28">
        <f t="shared" si="0"/>
        <v>2879800</v>
      </c>
      <c r="H3" s="5">
        <f t="shared" ref="H3:H49" si="1">D3-G3</f>
        <v>575960</v>
      </c>
      <c r="I3" s="5">
        <f t="shared" ref="I3:I49" si="2">C3-F3</f>
        <v>4760</v>
      </c>
      <c r="K3" s="5"/>
    </row>
    <row r="4" spans="1:11" s="4" customFormat="1">
      <c r="A4" s="24" t="s">
        <v>8</v>
      </c>
      <c r="B4" s="28">
        <v>75</v>
      </c>
      <c r="C4" s="5">
        <v>32000</v>
      </c>
      <c r="D4" s="28">
        <f t="shared" ref="D4:D49" si="3">C4*B4</f>
        <v>2400000</v>
      </c>
      <c r="E4" s="5">
        <v>20</v>
      </c>
      <c r="F4" s="5">
        <f t="shared" ref="F4:F49" si="4">G4/B4</f>
        <v>26666.666666666668</v>
      </c>
      <c r="G4" s="28">
        <f t="shared" si="0"/>
        <v>2000000</v>
      </c>
      <c r="H4" s="5">
        <f t="shared" si="1"/>
        <v>400000</v>
      </c>
      <c r="I4" s="5">
        <f t="shared" si="2"/>
        <v>5333.3333333333321</v>
      </c>
      <c r="K4" s="5"/>
    </row>
    <row r="5" spans="1:11" s="4" customFormat="1">
      <c r="A5" s="24" t="s">
        <v>9</v>
      </c>
      <c r="B5" s="28">
        <v>70</v>
      </c>
      <c r="C5" s="5">
        <v>34230</v>
      </c>
      <c r="D5" s="28">
        <f t="shared" si="3"/>
        <v>2396100</v>
      </c>
      <c r="E5" s="5">
        <v>20</v>
      </c>
      <c r="F5" s="5">
        <f t="shared" si="4"/>
        <v>28525</v>
      </c>
      <c r="G5" s="28">
        <f t="shared" si="0"/>
        <v>1996750</v>
      </c>
      <c r="H5" s="5">
        <f t="shared" si="1"/>
        <v>399350</v>
      </c>
      <c r="I5" s="5">
        <f t="shared" si="2"/>
        <v>5705</v>
      </c>
      <c r="K5" s="5"/>
    </row>
    <row r="6" spans="1:11" s="4" customFormat="1">
      <c r="A6" s="24" t="s">
        <v>10</v>
      </c>
      <c r="B6" s="28">
        <v>6</v>
      </c>
      <c r="C6" s="5">
        <v>80000</v>
      </c>
      <c r="D6" s="28">
        <f t="shared" si="3"/>
        <v>480000</v>
      </c>
      <c r="E6" s="5">
        <v>40</v>
      </c>
      <c r="F6" s="5">
        <f t="shared" si="4"/>
        <v>57142.857142857138</v>
      </c>
      <c r="G6" s="28">
        <f t="shared" si="0"/>
        <v>342857.14285714284</v>
      </c>
      <c r="H6" s="5">
        <f t="shared" si="1"/>
        <v>137142.85714285716</v>
      </c>
      <c r="I6" s="5">
        <f t="shared" si="2"/>
        <v>22857.142857142862</v>
      </c>
      <c r="K6" s="5"/>
    </row>
    <row r="7" spans="1:11" s="4" customFormat="1">
      <c r="A7" s="24" t="s">
        <v>11</v>
      </c>
      <c r="B7" s="28">
        <v>42</v>
      </c>
      <c r="C7" s="5">
        <v>48230</v>
      </c>
      <c r="D7" s="28">
        <f t="shared" si="3"/>
        <v>2025660</v>
      </c>
      <c r="E7" s="5">
        <v>12</v>
      </c>
      <c r="F7" s="5">
        <f t="shared" si="4"/>
        <v>43062.5</v>
      </c>
      <c r="G7" s="28">
        <f t="shared" si="0"/>
        <v>1808625</v>
      </c>
      <c r="H7" s="5">
        <f t="shared" si="1"/>
        <v>217035</v>
      </c>
      <c r="I7" s="5">
        <f t="shared" si="2"/>
        <v>5167.5</v>
      </c>
      <c r="K7" s="5"/>
    </row>
    <row r="8" spans="1:11" s="4" customFormat="1">
      <c r="A8" s="24" t="s">
        <v>12</v>
      </c>
      <c r="B8" s="28">
        <v>12</v>
      </c>
      <c r="C8" s="5">
        <v>42310</v>
      </c>
      <c r="D8" s="28">
        <f t="shared" si="3"/>
        <v>507720</v>
      </c>
      <c r="E8" s="5">
        <v>25</v>
      </c>
      <c r="F8" s="5">
        <f t="shared" si="4"/>
        <v>33848</v>
      </c>
      <c r="G8" s="28">
        <f t="shared" si="0"/>
        <v>406176</v>
      </c>
      <c r="H8" s="5">
        <f t="shared" si="1"/>
        <v>101544</v>
      </c>
      <c r="I8" s="5">
        <f t="shared" si="2"/>
        <v>8462</v>
      </c>
      <c r="K8" s="5"/>
    </row>
    <row r="9" spans="1:11" s="4" customFormat="1">
      <c r="A9" s="24" t="s">
        <v>13</v>
      </c>
      <c r="B9" s="28">
        <v>15</v>
      </c>
      <c r="C9" s="5">
        <v>41850</v>
      </c>
      <c r="D9" s="28">
        <f t="shared" si="3"/>
        <v>627750</v>
      </c>
      <c r="E9" s="5">
        <v>20</v>
      </c>
      <c r="F9" s="5">
        <f t="shared" si="4"/>
        <v>34875</v>
      </c>
      <c r="G9" s="28">
        <f t="shared" si="0"/>
        <v>523125</v>
      </c>
      <c r="H9" s="5">
        <f t="shared" si="1"/>
        <v>104625</v>
      </c>
      <c r="I9" s="5">
        <f t="shared" si="2"/>
        <v>6975</v>
      </c>
      <c r="K9" s="5"/>
    </row>
    <row r="10" spans="1:11" s="4" customFormat="1">
      <c r="A10" s="24" t="s">
        <v>14</v>
      </c>
      <c r="B10" s="28">
        <v>57</v>
      </c>
      <c r="C10" s="5">
        <v>29500</v>
      </c>
      <c r="D10" s="28">
        <f t="shared" si="3"/>
        <v>1681500</v>
      </c>
      <c r="E10" s="5">
        <v>20</v>
      </c>
      <c r="F10" s="5">
        <f t="shared" si="4"/>
        <v>24583.333333333332</v>
      </c>
      <c r="G10" s="28">
        <f t="shared" si="0"/>
        <v>1401250</v>
      </c>
      <c r="H10" s="5">
        <f t="shared" si="1"/>
        <v>280250</v>
      </c>
      <c r="I10" s="5">
        <f t="shared" si="2"/>
        <v>4916.6666666666679</v>
      </c>
      <c r="K10" s="5"/>
    </row>
    <row r="11" spans="1:11" s="4" customFormat="1">
      <c r="A11" s="24" t="s">
        <v>15</v>
      </c>
      <c r="B11" s="28">
        <v>120</v>
      </c>
      <c r="C11" s="5">
        <v>27920</v>
      </c>
      <c r="D11" s="28">
        <f t="shared" si="3"/>
        <v>3350400</v>
      </c>
      <c r="E11" s="5">
        <v>25</v>
      </c>
      <c r="F11" s="5">
        <f t="shared" si="4"/>
        <v>22336</v>
      </c>
      <c r="G11" s="28">
        <f t="shared" si="0"/>
        <v>2680320</v>
      </c>
      <c r="H11" s="5">
        <f t="shared" si="1"/>
        <v>670080</v>
      </c>
      <c r="I11" s="5">
        <f t="shared" si="2"/>
        <v>5584</v>
      </c>
      <c r="K11" s="5"/>
    </row>
    <row r="12" spans="1:11" s="4" customFormat="1">
      <c r="A12" s="24" t="s">
        <v>16</v>
      </c>
      <c r="B12" s="28">
        <v>40</v>
      </c>
      <c r="C12" s="5">
        <v>53000</v>
      </c>
      <c r="D12" s="28">
        <f t="shared" si="3"/>
        <v>2120000</v>
      </c>
      <c r="E12" s="5">
        <v>30</v>
      </c>
      <c r="F12" s="5">
        <f t="shared" si="4"/>
        <v>40769.230769230766</v>
      </c>
      <c r="G12" s="28">
        <f t="shared" si="0"/>
        <v>1630769.2307692308</v>
      </c>
      <c r="H12" s="5">
        <f t="shared" si="1"/>
        <v>489230.76923076925</v>
      </c>
      <c r="I12" s="5">
        <f t="shared" si="2"/>
        <v>12230.769230769234</v>
      </c>
      <c r="K12" s="5"/>
    </row>
    <row r="13" spans="1:11" s="4" customFormat="1">
      <c r="A13" s="24" t="s">
        <v>17</v>
      </c>
      <c r="B13" s="28">
        <v>42</v>
      </c>
      <c r="C13" s="5">
        <v>25000</v>
      </c>
      <c r="D13" s="28">
        <f t="shared" si="3"/>
        <v>1050000</v>
      </c>
      <c r="E13" s="5">
        <v>30</v>
      </c>
      <c r="F13" s="5">
        <f t="shared" si="4"/>
        <v>19230.76923076923</v>
      </c>
      <c r="G13" s="28">
        <f t="shared" si="0"/>
        <v>807692.30769230775</v>
      </c>
      <c r="H13" s="5">
        <f t="shared" si="1"/>
        <v>242307.69230769225</v>
      </c>
      <c r="I13" s="5">
        <f t="shared" si="2"/>
        <v>5769.2307692307695</v>
      </c>
      <c r="K13" s="5"/>
    </row>
    <row r="14" spans="1:11" s="4" customFormat="1">
      <c r="A14" s="24" t="s">
        <v>18</v>
      </c>
      <c r="B14" s="28">
        <v>98</v>
      </c>
      <c r="C14" s="5">
        <v>23000</v>
      </c>
      <c r="D14" s="28">
        <f t="shared" si="3"/>
        <v>2254000</v>
      </c>
      <c r="E14" s="5">
        <v>30</v>
      </c>
      <c r="F14" s="5">
        <f t="shared" si="4"/>
        <v>17692.307692307691</v>
      </c>
      <c r="G14" s="28">
        <f t="shared" si="0"/>
        <v>1733846.1538461538</v>
      </c>
      <c r="H14" s="5">
        <f t="shared" si="1"/>
        <v>520153.84615384624</v>
      </c>
      <c r="I14" s="5">
        <f t="shared" si="2"/>
        <v>5307.6923076923085</v>
      </c>
      <c r="K14" s="5"/>
    </row>
    <row r="15" spans="1:11" s="4" customFormat="1">
      <c r="A15" s="24" t="s">
        <v>19</v>
      </c>
      <c r="B15" s="28">
        <v>60</v>
      </c>
      <c r="C15" s="5">
        <v>14000</v>
      </c>
      <c r="D15" s="28">
        <f t="shared" si="3"/>
        <v>840000</v>
      </c>
      <c r="E15" s="5">
        <v>20</v>
      </c>
      <c r="F15" s="5">
        <f t="shared" si="4"/>
        <v>11666.666666666666</v>
      </c>
      <c r="G15" s="28">
        <f t="shared" si="0"/>
        <v>700000</v>
      </c>
      <c r="H15" s="5">
        <f t="shared" si="1"/>
        <v>140000</v>
      </c>
      <c r="I15" s="5">
        <f t="shared" si="2"/>
        <v>2333.3333333333339</v>
      </c>
      <c r="K15" s="5"/>
    </row>
    <row r="16" spans="1:11" s="4" customFormat="1">
      <c r="A16" s="24" t="s">
        <v>20</v>
      </c>
      <c r="B16" s="28">
        <v>35</v>
      </c>
      <c r="C16" s="5">
        <v>34210</v>
      </c>
      <c r="D16" s="28">
        <f t="shared" si="3"/>
        <v>1197350</v>
      </c>
      <c r="E16" s="5">
        <v>15</v>
      </c>
      <c r="F16" s="5">
        <f t="shared" si="4"/>
        <v>29747.826086956524</v>
      </c>
      <c r="G16" s="28">
        <f t="shared" si="0"/>
        <v>1041173.9130434783</v>
      </c>
      <c r="H16" s="5">
        <f t="shared" si="1"/>
        <v>156176.08695652173</v>
      </c>
      <c r="I16" s="5">
        <f t="shared" si="2"/>
        <v>4462.1739130434762</v>
      </c>
      <c r="K16" s="5"/>
    </row>
    <row r="17" spans="1:11" s="4" customFormat="1">
      <c r="A17" s="24" t="s">
        <v>21</v>
      </c>
      <c r="B17" s="28">
        <v>54</v>
      </c>
      <c r="C17" s="5">
        <v>32010</v>
      </c>
      <c r="D17" s="28">
        <f t="shared" si="3"/>
        <v>1728540</v>
      </c>
      <c r="E17" s="5">
        <v>15</v>
      </c>
      <c r="F17" s="5">
        <f t="shared" si="4"/>
        <v>27834.782608695652</v>
      </c>
      <c r="G17" s="28">
        <f t="shared" si="0"/>
        <v>1503078.2608695652</v>
      </c>
      <c r="H17" s="5">
        <f t="shared" si="1"/>
        <v>225461.73913043481</v>
      </c>
      <c r="I17" s="5">
        <f t="shared" si="2"/>
        <v>4175.217391304348</v>
      </c>
      <c r="K17" s="5"/>
    </row>
    <row r="18" spans="1:11" s="4" customFormat="1">
      <c r="A18" s="24" t="s">
        <v>22</v>
      </c>
      <c r="B18" s="28">
        <v>49</v>
      </c>
      <c r="C18" s="5">
        <v>58900</v>
      </c>
      <c r="D18" s="28">
        <f t="shared" si="3"/>
        <v>2886100</v>
      </c>
      <c r="E18" s="5">
        <v>25</v>
      </c>
      <c r="F18" s="5">
        <f t="shared" si="4"/>
        <v>47120</v>
      </c>
      <c r="G18" s="28">
        <f t="shared" si="0"/>
        <v>2308880</v>
      </c>
      <c r="H18" s="5">
        <f t="shared" si="1"/>
        <v>577220</v>
      </c>
      <c r="I18" s="5">
        <f t="shared" si="2"/>
        <v>11780</v>
      </c>
      <c r="K18" s="5"/>
    </row>
    <row r="19" spans="1:11" s="4" customFormat="1">
      <c r="A19" s="24" t="s">
        <v>23</v>
      </c>
      <c r="B19" s="28">
        <v>56</v>
      </c>
      <c r="C19" s="5">
        <v>34250</v>
      </c>
      <c r="D19" s="28">
        <f t="shared" si="3"/>
        <v>1918000</v>
      </c>
      <c r="E19" s="5">
        <v>30</v>
      </c>
      <c r="F19" s="5">
        <f t="shared" si="4"/>
        <v>26346.153846153848</v>
      </c>
      <c r="G19" s="28">
        <f t="shared" si="0"/>
        <v>1475384.6153846155</v>
      </c>
      <c r="H19" s="5">
        <f t="shared" si="1"/>
        <v>442615.38461538451</v>
      </c>
      <c r="I19" s="5">
        <f t="shared" si="2"/>
        <v>7903.8461538461524</v>
      </c>
      <c r="K19" s="5"/>
    </row>
    <row r="20" spans="1:11" s="4" customFormat="1">
      <c r="A20" s="24" t="s">
        <v>24</v>
      </c>
      <c r="B20" s="28">
        <v>90</v>
      </c>
      <c r="C20" s="5">
        <v>42000</v>
      </c>
      <c r="D20" s="28">
        <f t="shared" si="3"/>
        <v>3780000</v>
      </c>
      <c r="E20" s="5">
        <v>18</v>
      </c>
      <c r="F20" s="5">
        <f t="shared" si="4"/>
        <v>35593.220338983054</v>
      </c>
      <c r="G20" s="28">
        <f t="shared" si="0"/>
        <v>3203389.8305084747</v>
      </c>
      <c r="H20" s="5">
        <f t="shared" si="1"/>
        <v>576610.16949152527</v>
      </c>
      <c r="I20" s="5">
        <f t="shared" si="2"/>
        <v>6406.7796610169462</v>
      </c>
      <c r="K20" s="5"/>
    </row>
    <row r="21" spans="1:11" s="4" customFormat="1">
      <c r="A21" s="24" t="s">
        <v>25</v>
      </c>
      <c r="B21" s="28">
        <v>140</v>
      </c>
      <c r="C21" s="5">
        <v>25340</v>
      </c>
      <c r="D21" s="28">
        <f>C21*B21</f>
        <v>3547600</v>
      </c>
      <c r="E21" s="5">
        <v>50</v>
      </c>
      <c r="F21" s="5">
        <f t="shared" si="4"/>
        <v>16893.333333333332</v>
      </c>
      <c r="G21" s="28">
        <f t="shared" si="0"/>
        <v>2365066.6666666665</v>
      </c>
      <c r="H21" s="5">
        <f t="shared" si="1"/>
        <v>1182533.3333333335</v>
      </c>
      <c r="I21" s="5">
        <f>C21-F21</f>
        <v>8446.6666666666679</v>
      </c>
      <c r="K21" s="5"/>
    </row>
    <row r="22" spans="1:11" s="4" customFormat="1">
      <c r="A22" s="24" t="s">
        <v>26</v>
      </c>
      <c r="B22" s="28">
        <v>10</v>
      </c>
      <c r="C22" s="5">
        <v>19200</v>
      </c>
      <c r="D22" s="28">
        <f t="shared" si="3"/>
        <v>192000</v>
      </c>
      <c r="E22" s="5">
        <v>10</v>
      </c>
      <c r="F22" s="5">
        <f t="shared" si="4"/>
        <v>17454.545454545456</v>
      </c>
      <c r="G22" s="28">
        <f t="shared" si="0"/>
        <v>174545.45454545456</v>
      </c>
      <c r="H22" s="5">
        <f t="shared" si="1"/>
        <v>17454.545454545441</v>
      </c>
      <c r="I22" s="5">
        <f t="shared" si="2"/>
        <v>1745.4545454545441</v>
      </c>
      <c r="K22" s="5"/>
    </row>
    <row r="23" spans="1:11" s="4" customFormat="1">
      <c r="A23" s="24" t="s">
        <v>27</v>
      </c>
      <c r="B23" s="28">
        <v>10</v>
      </c>
      <c r="C23" s="5">
        <v>21800</v>
      </c>
      <c r="D23" s="28">
        <f t="shared" si="3"/>
        <v>218000</v>
      </c>
      <c r="E23" s="5">
        <v>10</v>
      </c>
      <c r="F23" s="5">
        <f t="shared" si="4"/>
        <v>19818.181818181816</v>
      </c>
      <c r="G23" s="28">
        <f t="shared" si="0"/>
        <v>198181.81818181818</v>
      </c>
      <c r="H23" s="5">
        <f t="shared" si="1"/>
        <v>19818.181818181823</v>
      </c>
      <c r="I23" s="5">
        <f t="shared" si="2"/>
        <v>1981.8181818181838</v>
      </c>
      <c r="K23" s="5"/>
    </row>
    <row r="24" spans="1:11" s="4" customFormat="1">
      <c r="A24" s="24" t="s">
        <v>28</v>
      </c>
      <c r="B24" s="28">
        <v>8</v>
      </c>
      <c r="C24" s="5">
        <v>49260</v>
      </c>
      <c r="D24" s="28">
        <f t="shared" si="3"/>
        <v>394080</v>
      </c>
      <c r="E24" s="5">
        <v>20</v>
      </c>
      <c r="F24" s="5">
        <f t="shared" si="4"/>
        <v>41050</v>
      </c>
      <c r="G24" s="28">
        <f t="shared" si="0"/>
        <v>328400</v>
      </c>
      <c r="H24" s="5">
        <f t="shared" si="1"/>
        <v>65680</v>
      </c>
      <c r="I24" s="5">
        <f t="shared" si="2"/>
        <v>8210</v>
      </c>
      <c r="K24" s="5"/>
    </row>
    <row r="25" spans="1:11" s="4" customFormat="1">
      <c r="A25" s="24" t="s">
        <v>29</v>
      </c>
      <c r="B25" s="28">
        <v>1</v>
      </c>
      <c r="C25" s="5">
        <v>24000</v>
      </c>
      <c r="D25" s="28">
        <f t="shared" si="3"/>
        <v>24000</v>
      </c>
      <c r="E25" s="5">
        <v>20</v>
      </c>
      <c r="F25" s="5">
        <f t="shared" si="4"/>
        <v>20000</v>
      </c>
      <c r="G25" s="28">
        <f t="shared" si="0"/>
        <v>20000</v>
      </c>
      <c r="H25" s="5">
        <f t="shared" si="1"/>
        <v>4000</v>
      </c>
      <c r="I25" s="5">
        <f t="shared" si="2"/>
        <v>4000</v>
      </c>
      <c r="K25" s="5"/>
    </row>
    <row r="26" spans="1:11" s="4" customFormat="1">
      <c r="A26" s="24" t="s">
        <v>30</v>
      </c>
      <c r="B26" s="28">
        <v>24</v>
      </c>
      <c r="C26" s="5">
        <v>26980</v>
      </c>
      <c r="D26" s="28">
        <f t="shared" si="3"/>
        <v>647520</v>
      </c>
      <c r="E26" s="5">
        <v>30</v>
      </c>
      <c r="F26" s="5">
        <f t="shared" si="4"/>
        <v>20753.846153846152</v>
      </c>
      <c r="G26" s="28">
        <f t="shared" si="0"/>
        <v>498092.30769230769</v>
      </c>
      <c r="H26" s="5">
        <f t="shared" si="1"/>
        <v>149427.69230769231</v>
      </c>
      <c r="I26" s="5">
        <f t="shared" si="2"/>
        <v>6226.1538461538476</v>
      </c>
      <c r="K26" s="5"/>
    </row>
    <row r="27" spans="1:11" s="4" customFormat="1">
      <c r="A27" s="24" t="s">
        <v>31</v>
      </c>
      <c r="B27" s="28">
        <v>8</v>
      </c>
      <c r="C27" s="5">
        <v>102000</v>
      </c>
      <c r="D27" s="28">
        <f t="shared" si="3"/>
        <v>816000</v>
      </c>
      <c r="E27" s="5">
        <v>50</v>
      </c>
      <c r="F27" s="5">
        <f t="shared" si="4"/>
        <v>68000</v>
      </c>
      <c r="G27" s="28">
        <f t="shared" si="0"/>
        <v>544000</v>
      </c>
      <c r="H27" s="5">
        <f t="shared" si="1"/>
        <v>272000</v>
      </c>
      <c r="I27" s="5">
        <f>C27-F27</f>
        <v>34000</v>
      </c>
      <c r="K27" s="5"/>
    </row>
    <row r="28" spans="1:11">
      <c r="A28" s="24" t="s">
        <v>32</v>
      </c>
      <c r="B28" s="28">
        <v>30</v>
      </c>
      <c r="C28" s="5">
        <v>18000</v>
      </c>
      <c r="D28" s="28">
        <f t="shared" si="3"/>
        <v>540000</v>
      </c>
      <c r="E28" s="5">
        <v>8</v>
      </c>
      <c r="F28" s="5">
        <f t="shared" si="4"/>
        <v>16666.666666666668</v>
      </c>
      <c r="G28" s="28">
        <f t="shared" si="0"/>
        <v>500000</v>
      </c>
      <c r="H28" s="2">
        <f t="shared" si="1"/>
        <v>40000</v>
      </c>
      <c r="I28" s="2">
        <f t="shared" si="2"/>
        <v>1333.3333333333321</v>
      </c>
      <c r="K28" s="2"/>
    </row>
    <row r="29" spans="1:11">
      <c r="A29" s="24" t="s">
        <v>33</v>
      </c>
      <c r="B29" s="28">
        <v>30</v>
      </c>
      <c r="C29" s="5">
        <v>19340</v>
      </c>
      <c r="D29" s="28">
        <f t="shared" si="3"/>
        <v>580200</v>
      </c>
      <c r="E29" s="5">
        <v>8</v>
      </c>
      <c r="F29" s="5">
        <f t="shared" si="4"/>
        <v>17907.407407407409</v>
      </c>
      <c r="G29" s="28">
        <f t="shared" si="0"/>
        <v>537222.22222222225</v>
      </c>
      <c r="H29" s="2">
        <f t="shared" si="1"/>
        <v>42977.777777777752</v>
      </c>
      <c r="I29" s="2">
        <f t="shared" si="2"/>
        <v>1432.5925925925912</v>
      </c>
      <c r="K29" s="2"/>
    </row>
    <row r="30" spans="1:11">
      <c r="A30" s="24" t="s">
        <v>34</v>
      </c>
      <c r="B30" s="28">
        <v>39</v>
      </c>
      <c r="C30" s="5">
        <v>9000</v>
      </c>
      <c r="D30" s="28">
        <f t="shared" si="3"/>
        <v>351000</v>
      </c>
      <c r="E30" s="5">
        <v>8</v>
      </c>
      <c r="F30" s="5">
        <f t="shared" si="4"/>
        <v>8333.3333333333339</v>
      </c>
      <c r="G30" s="28">
        <f t="shared" si="0"/>
        <v>325000</v>
      </c>
      <c r="H30" s="2">
        <f t="shared" si="1"/>
        <v>26000</v>
      </c>
      <c r="I30" s="2">
        <f t="shared" si="2"/>
        <v>666.66666666666606</v>
      </c>
      <c r="K30" s="2"/>
    </row>
    <row r="31" spans="1:11">
      <c r="A31" s="24" t="s">
        <v>35</v>
      </c>
      <c r="B31" s="28">
        <v>10</v>
      </c>
      <c r="C31" s="5">
        <v>31000</v>
      </c>
      <c r="D31" s="28">
        <f t="shared" si="3"/>
        <v>310000</v>
      </c>
      <c r="E31" s="5">
        <v>30</v>
      </c>
      <c r="F31" s="5">
        <f t="shared" si="4"/>
        <v>23846.153846153848</v>
      </c>
      <c r="G31" s="28">
        <f t="shared" si="0"/>
        <v>238461.53846153847</v>
      </c>
      <c r="H31" s="2">
        <f t="shared" si="1"/>
        <v>71538.461538461532</v>
      </c>
      <c r="I31" s="2">
        <f t="shared" si="2"/>
        <v>7153.8461538461524</v>
      </c>
      <c r="K31" s="2"/>
    </row>
    <row r="32" spans="1:11">
      <c r="A32" s="24" t="s">
        <v>36</v>
      </c>
      <c r="B32" s="28">
        <v>1</v>
      </c>
      <c r="C32" s="5">
        <v>20250</v>
      </c>
      <c r="D32" s="28">
        <f t="shared" si="3"/>
        <v>20250</v>
      </c>
      <c r="E32" s="5">
        <v>20</v>
      </c>
      <c r="F32" s="5">
        <f t="shared" si="4"/>
        <v>16875</v>
      </c>
      <c r="G32" s="28">
        <f t="shared" si="0"/>
        <v>16875</v>
      </c>
      <c r="H32" s="2">
        <f t="shared" si="1"/>
        <v>3375</v>
      </c>
      <c r="I32" s="2">
        <f t="shared" si="2"/>
        <v>3375</v>
      </c>
      <c r="K32" s="2"/>
    </row>
    <row r="33" spans="1:11">
      <c r="A33" s="24" t="s">
        <v>37</v>
      </c>
      <c r="B33" s="28">
        <v>4</v>
      </c>
      <c r="C33" s="5">
        <v>67400</v>
      </c>
      <c r="D33" s="28">
        <f t="shared" si="3"/>
        <v>269600</v>
      </c>
      <c r="E33" s="5">
        <v>30</v>
      </c>
      <c r="F33" s="5">
        <f t="shared" si="4"/>
        <v>51846.153846153844</v>
      </c>
      <c r="G33" s="28">
        <f t="shared" si="0"/>
        <v>207384.61538461538</v>
      </c>
      <c r="H33" s="2">
        <f t="shared" si="1"/>
        <v>62215.384615384624</v>
      </c>
      <c r="I33" s="2">
        <f t="shared" si="2"/>
        <v>15553.846153846156</v>
      </c>
      <c r="K33" s="2"/>
    </row>
    <row r="34" spans="1:11">
      <c r="A34" s="24" t="s">
        <v>38</v>
      </c>
      <c r="B34" s="28">
        <v>10</v>
      </c>
      <c r="C34" s="5">
        <v>20400</v>
      </c>
      <c r="D34" s="28">
        <f t="shared" si="3"/>
        <v>204000</v>
      </c>
      <c r="E34" s="5">
        <v>20</v>
      </c>
      <c r="F34" s="5">
        <f t="shared" si="4"/>
        <v>17000</v>
      </c>
      <c r="G34" s="28">
        <f t="shared" si="0"/>
        <v>170000</v>
      </c>
      <c r="H34" s="2">
        <f t="shared" si="1"/>
        <v>34000</v>
      </c>
      <c r="I34" s="2">
        <f t="shared" si="2"/>
        <v>3400</v>
      </c>
      <c r="K34" s="2"/>
    </row>
    <row r="35" spans="1:11">
      <c r="A35" s="24" t="s">
        <v>39</v>
      </c>
      <c r="B35" s="28">
        <v>15</v>
      </c>
      <c r="C35" s="5">
        <v>19200</v>
      </c>
      <c r="D35" s="28">
        <f t="shared" si="3"/>
        <v>288000</v>
      </c>
      <c r="E35" s="5">
        <v>20</v>
      </c>
      <c r="F35" s="5">
        <f t="shared" si="4"/>
        <v>16000</v>
      </c>
      <c r="G35" s="28">
        <f t="shared" si="0"/>
        <v>240000</v>
      </c>
      <c r="H35" s="2">
        <f t="shared" si="1"/>
        <v>48000</v>
      </c>
      <c r="I35" s="2">
        <f t="shared" si="2"/>
        <v>3200</v>
      </c>
      <c r="K35" s="2"/>
    </row>
    <row r="36" spans="1:11">
      <c r="A36" s="24" t="s">
        <v>40</v>
      </c>
      <c r="B36" s="28">
        <v>20</v>
      </c>
      <c r="C36" s="5">
        <v>31000</v>
      </c>
      <c r="D36" s="28">
        <f t="shared" si="3"/>
        <v>620000</v>
      </c>
      <c r="E36" s="5">
        <v>25</v>
      </c>
      <c r="F36" s="5">
        <f t="shared" si="4"/>
        <v>24800</v>
      </c>
      <c r="G36" s="28">
        <f t="shared" si="0"/>
        <v>496000</v>
      </c>
      <c r="H36" s="2">
        <f t="shared" si="1"/>
        <v>124000</v>
      </c>
      <c r="I36" s="2">
        <f t="shared" si="2"/>
        <v>6200</v>
      </c>
      <c r="K36" s="2"/>
    </row>
    <row r="37" spans="1:11">
      <c r="A37" s="24" t="s">
        <v>41</v>
      </c>
      <c r="B37" s="28">
        <v>29</v>
      </c>
      <c r="C37" s="5">
        <v>21400</v>
      </c>
      <c r="D37" s="28">
        <f t="shared" si="3"/>
        <v>620600</v>
      </c>
      <c r="E37" s="5">
        <v>21</v>
      </c>
      <c r="F37" s="5">
        <f t="shared" si="4"/>
        <v>17685.950413223141</v>
      </c>
      <c r="G37" s="28">
        <f t="shared" si="0"/>
        <v>512892.5619834711</v>
      </c>
      <c r="H37" s="2">
        <f t="shared" si="1"/>
        <v>107707.4380165289</v>
      </c>
      <c r="I37" s="2">
        <f t="shared" si="2"/>
        <v>3714.0495867768586</v>
      </c>
      <c r="K37" s="2"/>
    </row>
    <row r="38" spans="1:11">
      <c r="A38" s="24" t="s">
        <v>42</v>
      </c>
      <c r="B38" s="28">
        <v>4</v>
      </c>
      <c r="C38" s="5">
        <v>34200</v>
      </c>
      <c r="D38" s="28">
        <f t="shared" si="3"/>
        <v>136800</v>
      </c>
      <c r="E38" s="5">
        <v>25</v>
      </c>
      <c r="F38" s="5">
        <f t="shared" si="4"/>
        <v>27360</v>
      </c>
      <c r="G38" s="28">
        <f t="shared" si="0"/>
        <v>109440</v>
      </c>
      <c r="H38" s="2">
        <f t="shared" si="1"/>
        <v>27360</v>
      </c>
      <c r="I38" s="2">
        <f t="shared" si="2"/>
        <v>6840</v>
      </c>
      <c r="K38" s="2"/>
    </row>
    <row r="39" spans="1:11">
      <c r="A39" s="24" t="s">
        <v>43</v>
      </c>
      <c r="B39" s="28">
        <v>2</v>
      </c>
      <c r="C39" s="5">
        <v>42560</v>
      </c>
      <c r="D39" s="28">
        <f t="shared" si="3"/>
        <v>85120</v>
      </c>
      <c r="E39" s="5">
        <v>10</v>
      </c>
      <c r="F39" s="5">
        <f t="shared" si="4"/>
        <v>38690.909090909088</v>
      </c>
      <c r="G39" s="28">
        <f t="shared" si="0"/>
        <v>77381.818181818177</v>
      </c>
      <c r="H39" s="2">
        <f t="shared" si="1"/>
        <v>7738.1818181818235</v>
      </c>
      <c r="I39" s="2">
        <f t="shared" si="2"/>
        <v>3869.0909090909117</v>
      </c>
      <c r="K39" s="2"/>
    </row>
    <row r="40" spans="1:11">
      <c r="A40" s="24" t="s">
        <v>44</v>
      </c>
      <c r="B40" s="28">
        <v>12</v>
      </c>
      <c r="C40" s="5">
        <v>18600</v>
      </c>
      <c r="D40" s="28">
        <f t="shared" si="3"/>
        <v>223200</v>
      </c>
      <c r="E40" s="5">
        <v>10</v>
      </c>
      <c r="F40" s="5">
        <f t="shared" si="4"/>
        <v>16909.090909090908</v>
      </c>
      <c r="G40" s="28">
        <f t="shared" si="0"/>
        <v>202909.09090909091</v>
      </c>
      <c r="H40" s="2">
        <f t="shared" si="1"/>
        <v>20290.909090909088</v>
      </c>
      <c r="I40" s="2">
        <f t="shared" si="2"/>
        <v>1690.9090909090919</v>
      </c>
      <c r="K40" s="2"/>
    </row>
    <row r="41" spans="1:11">
      <c r="A41" s="24" t="s">
        <v>45</v>
      </c>
      <c r="B41" s="28">
        <v>19</v>
      </c>
      <c r="C41" s="5">
        <v>19684</v>
      </c>
      <c r="D41" s="28">
        <f t="shared" si="3"/>
        <v>373996</v>
      </c>
      <c r="E41" s="5">
        <v>12</v>
      </c>
      <c r="F41" s="5">
        <f t="shared" si="4"/>
        <v>17575</v>
      </c>
      <c r="G41" s="28">
        <f t="shared" si="0"/>
        <v>333925</v>
      </c>
      <c r="H41" s="2">
        <f t="shared" si="1"/>
        <v>40071</v>
      </c>
      <c r="I41" s="2">
        <f t="shared" si="2"/>
        <v>2109</v>
      </c>
      <c r="K41" s="2"/>
    </row>
    <row r="42" spans="1:11">
      <c r="A42" s="24" t="s">
        <v>46</v>
      </c>
      <c r="B42" s="28">
        <v>2</v>
      </c>
      <c r="C42" s="5">
        <v>14000</v>
      </c>
      <c r="D42" s="28">
        <f t="shared" si="3"/>
        <v>28000</v>
      </c>
      <c r="E42" s="5">
        <v>15</v>
      </c>
      <c r="F42" s="5">
        <f t="shared" si="4"/>
        <v>12173.91304347826</v>
      </c>
      <c r="G42" s="28">
        <f t="shared" si="0"/>
        <v>24347.82608695652</v>
      </c>
      <c r="H42" s="2">
        <f t="shared" si="1"/>
        <v>3652.1739130434798</v>
      </c>
      <c r="I42" s="2">
        <f t="shared" si="2"/>
        <v>1826.0869565217399</v>
      </c>
      <c r="K42" s="2"/>
    </row>
    <row r="43" spans="1:11" s="4" customFormat="1">
      <c r="A43" s="24" t="s">
        <v>47</v>
      </c>
      <c r="B43" s="28">
        <v>28</v>
      </c>
      <c r="C43" s="5">
        <v>48500</v>
      </c>
      <c r="D43" s="28">
        <f t="shared" si="3"/>
        <v>1358000</v>
      </c>
      <c r="E43" s="5">
        <v>30</v>
      </c>
      <c r="F43" s="5">
        <f t="shared" si="4"/>
        <v>37307.692307692305</v>
      </c>
      <c r="G43" s="28">
        <f t="shared" si="0"/>
        <v>1044615.3846153846</v>
      </c>
      <c r="H43" s="5">
        <f t="shared" si="1"/>
        <v>313384.61538461538</v>
      </c>
      <c r="I43" s="5">
        <f t="shared" si="2"/>
        <v>11192.307692307695</v>
      </c>
      <c r="K43" s="5"/>
    </row>
    <row r="44" spans="1:11" s="4" customFormat="1">
      <c r="A44" s="24" t="s">
        <v>48</v>
      </c>
      <c r="B44" s="28">
        <v>18</v>
      </c>
      <c r="C44" s="5">
        <v>60300</v>
      </c>
      <c r="D44" s="28">
        <f t="shared" si="3"/>
        <v>1085400</v>
      </c>
      <c r="E44" s="5">
        <v>20</v>
      </c>
      <c r="F44" s="5">
        <f t="shared" si="4"/>
        <v>50250</v>
      </c>
      <c r="G44" s="28">
        <f t="shared" si="0"/>
        <v>904500</v>
      </c>
      <c r="H44" s="5">
        <f t="shared" si="1"/>
        <v>180900</v>
      </c>
      <c r="I44" s="5">
        <f t="shared" si="2"/>
        <v>10050</v>
      </c>
      <c r="K44" s="5"/>
    </row>
    <row r="45" spans="1:11">
      <c r="A45" s="24" t="s">
        <v>49</v>
      </c>
      <c r="B45" s="28">
        <v>23</v>
      </c>
      <c r="C45" s="5">
        <v>31020</v>
      </c>
      <c r="D45" s="28">
        <f t="shared" si="3"/>
        <v>713460</v>
      </c>
      <c r="E45" s="5">
        <v>25</v>
      </c>
      <c r="F45" s="5">
        <f t="shared" si="4"/>
        <v>24816</v>
      </c>
      <c r="G45" s="28">
        <f t="shared" si="0"/>
        <v>570768</v>
      </c>
      <c r="H45" s="2">
        <f t="shared" si="1"/>
        <v>142692</v>
      </c>
      <c r="I45" s="2">
        <f t="shared" si="2"/>
        <v>6204</v>
      </c>
      <c r="K45" s="2"/>
    </row>
    <row r="46" spans="1:11">
      <c r="A46" s="24" t="s">
        <v>50</v>
      </c>
      <c r="B46" s="28">
        <v>5</v>
      </c>
      <c r="C46" s="5">
        <v>59300</v>
      </c>
      <c r="D46" s="28">
        <f t="shared" si="3"/>
        <v>296500</v>
      </c>
      <c r="E46" s="5">
        <v>19</v>
      </c>
      <c r="F46" s="5">
        <f t="shared" si="4"/>
        <v>49831.932773109249</v>
      </c>
      <c r="G46" s="28">
        <f t="shared" si="0"/>
        <v>249159.66386554623</v>
      </c>
      <c r="H46" s="2">
        <f t="shared" si="1"/>
        <v>47340.33613445377</v>
      </c>
      <c r="I46" s="2">
        <f t="shared" si="2"/>
        <v>9468.067226890751</v>
      </c>
      <c r="K46" s="2"/>
    </row>
    <row r="47" spans="1:11">
      <c r="A47" s="24" t="s">
        <v>56</v>
      </c>
      <c r="B47" s="28">
        <v>24</v>
      </c>
      <c r="C47" s="5">
        <v>26000</v>
      </c>
      <c r="D47" s="28">
        <f t="shared" si="3"/>
        <v>624000</v>
      </c>
      <c r="E47" s="5">
        <v>18</v>
      </c>
      <c r="F47" s="5">
        <f t="shared" si="4"/>
        <v>22033.898305084746</v>
      </c>
      <c r="G47" s="28">
        <f t="shared" si="0"/>
        <v>528813.55932203389</v>
      </c>
      <c r="H47" s="2">
        <f t="shared" si="1"/>
        <v>95186.440677966108</v>
      </c>
      <c r="I47" s="2">
        <f t="shared" si="2"/>
        <v>3966.1016949152545</v>
      </c>
      <c r="K47" s="2"/>
    </row>
    <row r="48" spans="1:11">
      <c r="A48" s="24" t="s">
        <v>57</v>
      </c>
      <c r="B48" s="28">
        <v>32</v>
      </c>
      <c r="C48" s="5">
        <v>42820</v>
      </c>
      <c r="D48" s="28">
        <f t="shared" si="3"/>
        <v>1370240</v>
      </c>
      <c r="E48" s="5">
        <v>10</v>
      </c>
      <c r="F48" s="5">
        <f t="shared" si="4"/>
        <v>38927.272727272728</v>
      </c>
      <c r="G48" s="28">
        <f t="shared" si="0"/>
        <v>1245672.7272727273</v>
      </c>
      <c r="H48" s="2">
        <f t="shared" si="1"/>
        <v>124567.27272727271</v>
      </c>
      <c r="I48" s="2">
        <f t="shared" si="2"/>
        <v>3892.7272727272721</v>
      </c>
      <c r="K48" s="2"/>
    </row>
    <row r="49" spans="1:11">
      <c r="A49" s="24" t="s">
        <v>58</v>
      </c>
      <c r="B49" s="28">
        <v>28</v>
      </c>
      <c r="C49" s="5">
        <v>29850</v>
      </c>
      <c r="D49" s="28">
        <f t="shared" si="3"/>
        <v>835800</v>
      </c>
      <c r="E49" s="5">
        <v>10</v>
      </c>
      <c r="F49" s="5">
        <f t="shared" si="4"/>
        <v>27136.363636363636</v>
      </c>
      <c r="G49" s="28">
        <f t="shared" si="0"/>
        <v>759818.18181818177</v>
      </c>
      <c r="H49" s="2">
        <f t="shared" si="1"/>
        <v>75981.818181818235</v>
      </c>
      <c r="I49" s="2">
        <f t="shared" si="2"/>
        <v>2713.636363636364</v>
      </c>
      <c r="K49" s="2"/>
    </row>
    <row r="50" spans="1:11">
      <c r="B50" s="29"/>
      <c r="C50" s="19"/>
      <c r="D50" s="29"/>
      <c r="E50" s="19"/>
      <c r="F50" s="19"/>
      <c r="G50" s="29"/>
      <c r="H50" s="1"/>
      <c r="I50" s="1"/>
    </row>
    <row r="51" spans="1:11">
      <c r="B51" s="29"/>
      <c r="C51" s="19"/>
      <c r="D51" s="29"/>
      <c r="E51" s="19"/>
      <c r="F51" s="19"/>
      <c r="G51" s="29"/>
      <c r="H51" s="1"/>
      <c r="I51" s="1"/>
    </row>
    <row r="52" spans="1:11">
      <c r="B52" s="29"/>
      <c r="C52" s="19"/>
      <c r="D52" s="29"/>
      <c r="E52" s="19"/>
      <c r="F52" s="19"/>
      <c r="G52" s="29"/>
      <c r="H52" s="1"/>
      <c r="I52" s="1"/>
    </row>
    <row r="53" spans="1:11">
      <c r="B53" s="29"/>
      <c r="C53" s="19"/>
      <c r="D53" s="29"/>
      <c r="E53" s="19"/>
      <c r="F53" s="19"/>
      <c r="G53" s="29"/>
      <c r="H53" s="1"/>
      <c r="I53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53"/>
  <sheetViews>
    <sheetView tabSelected="1" workbookViewId="0">
      <selection activeCell="N12" sqref="N12"/>
    </sheetView>
  </sheetViews>
  <sheetFormatPr defaultRowHeight="15"/>
  <cols>
    <col min="1" max="1" width="21.85546875" style="24" customWidth="1"/>
    <col min="2" max="2" width="15.5703125" style="24" customWidth="1"/>
    <col min="3" max="3" width="18.28515625" style="4" customWidth="1"/>
    <col min="4" max="4" width="18" style="24" customWidth="1"/>
    <col min="5" max="5" width="15.42578125" style="4" customWidth="1"/>
    <col min="6" max="6" width="21.5703125" style="4" customWidth="1"/>
    <col min="7" max="7" width="16.42578125" style="24" customWidth="1"/>
    <col min="8" max="8" width="16.140625" customWidth="1"/>
    <col min="9" max="9" width="15.85546875" customWidth="1"/>
    <col min="10" max="10" width="18" customWidth="1"/>
    <col min="11" max="11" width="20" customWidth="1"/>
  </cols>
  <sheetData>
    <row r="1" spans="1:11" s="10" customFormat="1" ht="48" customHeight="1">
      <c r="A1" s="20" t="s">
        <v>54</v>
      </c>
      <c r="B1" s="22" t="s">
        <v>4</v>
      </c>
      <c r="C1" s="15" t="s">
        <v>5</v>
      </c>
      <c r="D1" s="20" t="s">
        <v>0</v>
      </c>
      <c r="E1" s="13"/>
      <c r="F1" s="15" t="s">
        <v>1</v>
      </c>
      <c r="G1" s="20" t="s">
        <v>55</v>
      </c>
      <c r="H1" s="11" t="s">
        <v>2</v>
      </c>
      <c r="I1" s="11" t="s">
        <v>3</v>
      </c>
    </row>
    <row r="2" spans="1:11" s="4" customFormat="1">
      <c r="A2" s="24" t="s">
        <v>6</v>
      </c>
      <c r="B2" s="28">
        <v>170</v>
      </c>
      <c r="C2" s="5">
        <v>27000</v>
      </c>
      <c r="D2" s="28">
        <f>C2*B2</f>
        <v>4590000</v>
      </c>
      <c r="E2" s="5">
        <v>30</v>
      </c>
      <c r="F2" s="5">
        <f>G2/B2</f>
        <v>20769.23076923077</v>
      </c>
      <c r="G2" s="28">
        <f>D2*100/(100+E2)</f>
        <v>3530769.230769231</v>
      </c>
      <c r="H2" s="5">
        <f>D2-G2</f>
        <v>1059230.769230769</v>
      </c>
      <c r="I2" s="5">
        <f>C2-F2</f>
        <v>6230.7692307692305</v>
      </c>
      <c r="K2" s="5"/>
    </row>
    <row r="3" spans="1:11" s="4" customFormat="1">
      <c r="A3" s="24" t="s">
        <v>7</v>
      </c>
      <c r="B3" s="28">
        <v>150</v>
      </c>
      <c r="C3" s="5">
        <v>28560</v>
      </c>
      <c r="D3" s="28">
        <f>C3*B3</f>
        <v>4284000</v>
      </c>
      <c r="E3" s="5">
        <v>20</v>
      </c>
      <c r="F3" s="5">
        <f>G3/B3</f>
        <v>23800</v>
      </c>
      <c r="G3" s="28">
        <f t="shared" ref="G3:G49" si="0">D3*100/(100+E3)</f>
        <v>3570000</v>
      </c>
      <c r="H3" s="5">
        <f t="shared" ref="H3:H49" si="1">D3-G3</f>
        <v>714000</v>
      </c>
      <c r="I3" s="5">
        <f t="shared" ref="I3:I49" si="2">C3-F3</f>
        <v>4760</v>
      </c>
      <c r="K3" s="5"/>
    </row>
    <row r="4" spans="1:11" s="4" customFormat="1">
      <c r="A4" s="24" t="s">
        <v>8</v>
      </c>
      <c r="B4" s="28">
        <v>80</v>
      </c>
      <c r="C4" s="5">
        <v>32000</v>
      </c>
      <c r="D4" s="28">
        <f t="shared" ref="D4:D49" si="3">C4*B4</f>
        <v>2560000</v>
      </c>
      <c r="E4" s="5">
        <v>20</v>
      </c>
      <c r="F4" s="5">
        <f t="shared" ref="F4:F49" si="4">G4/B4</f>
        <v>26666.666666666668</v>
      </c>
      <c r="G4" s="28">
        <f t="shared" si="0"/>
        <v>2133333.3333333335</v>
      </c>
      <c r="H4" s="5">
        <f t="shared" si="1"/>
        <v>426666.66666666651</v>
      </c>
      <c r="I4" s="5">
        <f t="shared" si="2"/>
        <v>5333.3333333333321</v>
      </c>
      <c r="K4" s="5"/>
    </row>
    <row r="5" spans="1:11" s="4" customFormat="1">
      <c r="A5" s="24" t="s">
        <v>9</v>
      </c>
      <c r="B5" s="28">
        <v>76</v>
      </c>
      <c r="C5" s="5">
        <v>34230</v>
      </c>
      <c r="D5" s="28">
        <f t="shared" si="3"/>
        <v>2601480</v>
      </c>
      <c r="E5" s="5">
        <v>20</v>
      </c>
      <c r="F5" s="5">
        <f t="shared" si="4"/>
        <v>28525</v>
      </c>
      <c r="G5" s="28">
        <f t="shared" si="0"/>
        <v>2167900</v>
      </c>
      <c r="H5" s="5">
        <f t="shared" si="1"/>
        <v>433580</v>
      </c>
      <c r="I5" s="5">
        <f t="shared" si="2"/>
        <v>5705</v>
      </c>
      <c r="K5" s="5"/>
    </row>
    <row r="6" spans="1:11" s="4" customFormat="1">
      <c r="A6" s="24" t="s">
        <v>10</v>
      </c>
      <c r="B6" s="28">
        <v>10</v>
      </c>
      <c r="C6" s="5">
        <v>80000</v>
      </c>
      <c r="D6" s="28">
        <f t="shared" si="3"/>
        <v>800000</v>
      </c>
      <c r="E6" s="5">
        <v>40</v>
      </c>
      <c r="F6" s="5">
        <f t="shared" si="4"/>
        <v>57142.857142857145</v>
      </c>
      <c r="G6" s="28">
        <f t="shared" si="0"/>
        <v>571428.57142857148</v>
      </c>
      <c r="H6" s="5">
        <f t="shared" si="1"/>
        <v>228571.42857142852</v>
      </c>
      <c r="I6" s="5">
        <f t="shared" si="2"/>
        <v>22857.142857142855</v>
      </c>
      <c r="K6" s="5"/>
    </row>
    <row r="7" spans="1:11" s="4" customFormat="1">
      <c r="A7" s="24" t="s">
        <v>11</v>
      </c>
      <c r="B7" s="28">
        <v>20</v>
      </c>
      <c r="C7" s="5">
        <v>48230</v>
      </c>
      <c r="D7" s="28">
        <f t="shared" si="3"/>
        <v>964600</v>
      </c>
      <c r="E7" s="5">
        <v>12</v>
      </c>
      <c r="F7" s="5">
        <f t="shared" si="4"/>
        <v>43062.5</v>
      </c>
      <c r="G7" s="28">
        <f t="shared" si="0"/>
        <v>861250</v>
      </c>
      <c r="H7" s="5">
        <f t="shared" si="1"/>
        <v>103350</v>
      </c>
      <c r="I7" s="5">
        <f t="shared" si="2"/>
        <v>5167.5</v>
      </c>
      <c r="K7" s="5"/>
    </row>
    <row r="8" spans="1:11" s="4" customFormat="1">
      <c r="A8" s="24" t="s">
        <v>12</v>
      </c>
      <c r="B8" s="28">
        <v>10</v>
      </c>
      <c r="C8" s="5">
        <v>42310</v>
      </c>
      <c r="D8" s="28">
        <f t="shared" si="3"/>
        <v>423100</v>
      </c>
      <c r="E8" s="5">
        <v>25</v>
      </c>
      <c r="F8" s="5">
        <f t="shared" si="4"/>
        <v>33848</v>
      </c>
      <c r="G8" s="28">
        <f t="shared" si="0"/>
        <v>338480</v>
      </c>
      <c r="H8" s="5">
        <f t="shared" si="1"/>
        <v>84620</v>
      </c>
      <c r="I8" s="5">
        <f t="shared" si="2"/>
        <v>8462</v>
      </c>
      <c r="K8" s="5"/>
    </row>
    <row r="9" spans="1:11" s="4" customFormat="1">
      <c r="A9" s="24" t="s">
        <v>13</v>
      </c>
      <c r="B9" s="28">
        <v>12</v>
      </c>
      <c r="C9" s="5">
        <v>41850</v>
      </c>
      <c r="D9" s="28">
        <f t="shared" si="3"/>
        <v>502200</v>
      </c>
      <c r="E9" s="5">
        <v>20</v>
      </c>
      <c r="F9" s="5">
        <f t="shared" si="4"/>
        <v>34875</v>
      </c>
      <c r="G9" s="28">
        <f t="shared" si="0"/>
        <v>418500</v>
      </c>
      <c r="H9" s="5">
        <f t="shared" si="1"/>
        <v>83700</v>
      </c>
      <c r="I9" s="5">
        <f t="shared" si="2"/>
        <v>6975</v>
      </c>
      <c r="K9" s="5"/>
    </row>
    <row r="10" spans="1:11" s="4" customFormat="1">
      <c r="A10" s="24" t="s">
        <v>14</v>
      </c>
      <c r="B10" s="28">
        <v>90</v>
      </c>
      <c r="C10" s="5">
        <v>29500</v>
      </c>
      <c r="D10" s="28">
        <f t="shared" si="3"/>
        <v>2655000</v>
      </c>
      <c r="E10" s="5">
        <v>20</v>
      </c>
      <c r="F10" s="5">
        <f t="shared" si="4"/>
        <v>24583.333333333332</v>
      </c>
      <c r="G10" s="28">
        <f t="shared" si="0"/>
        <v>2212500</v>
      </c>
      <c r="H10" s="5">
        <f t="shared" si="1"/>
        <v>442500</v>
      </c>
      <c r="I10" s="5">
        <f t="shared" si="2"/>
        <v>4916.6666666666679</v>
      </c>
      <c r="K10" s="5"/>
    </row>
    <row r="11" spans="1:11" s="4" customFormat="1">
      <c r="A11" s="24" t="s">
        <v>15</v>
      </c>
      <c r="B11" s="28">
        <v>120</v>
      </c>
      <c r="C11" s="5">
        <v>27920</v>
      </c>
      <c r="D11" s="28">
        <f t="shared" si="3"/>
        <v>3350400</v>
      </c>
      <c r="E11" s="5">
        <v>25</v>
      </c>
      <c r="F11" s="5">
        <f t="shared" si="4"/>
        <v>22336</v>
      </c>
      <c r="G11" s="28">
        <f t="shared" si="0"/>
        <v>2680320</v>
      </c>
      <c r="H11" s="5">
        <f t="shared" si="1"/>
        <v>670080</v>
      </c>
      <c r="I11" s="5">
        <f t="shared" si="2"/>
        <v>5584</v>
      </c>
      <c r="K11" s="5"/>
    </row>
    <row r="12" spans="1:11" s="4" customFormat="1">
      <c r="A12" s="24" t="s">
        <v>16</v>
      </c>
      <c r="B12" s="28">
        <v>50</v>
      </c>
      <c r="C12" s="5">
        <v>53000</v>
      </c>
      <c r="D12" s="28">
        <f t="shared" si="3"/>
        <v>2650000</v>
      </c>
      <c r="E12" s="5">
        <v>30</v>
      </c>
      <c r="F12" s="5">
        <f t="shared" si="4"/>
        <v>40769.230769230773</v>
      </c>
      <c r="G12" s="28">
        <f t="shared" si="0"/>
        <v>2038461.5384615385</v>
      </c>
      <c r="H12" s="5">
        <f t="shared" si="1"/>
        <v>611538.4615384615</v>
      </c>
      <c r="I12" s="5">
        <f t="shared" si="2"/>
        <v>12230.769230769227</v>
      </c>
      <c r="K12" s="5"/>
    </row>
    <row r="13" spans="1:11" s="4" customFormat="1">
      <c r="A13" s="24" t="s">
        <v>17</v>
      </c>
      <c r="B13" s="28">
        <v>46</v>
      </c>
      <c r="C13" s="5">
        <v>25000</v>
      </c>
      <c r="D13" s="28">
        <f t="shared" si="3"/>
        <v>1150000</v>
      </c>
      <c r="E13" s="5">
        <v>30</v>
      </c>
      <c r="F13" s="5">
        <f t="shared" si="4"/>
        <v>19230.76923076923</v>
      </c>
      <c r="G13" s="28">
        <f t="shared" si="0"/>
        <v>884615.38461538462</v>
      </c>
      <c r="H13" s="5">
        <f t="shared" si="1"/>
        <v>265384.61538461538</v>
      </c>
      <c r="I13" s="5">
        <f t="shared" si="2"/>
        <v>5769.2307692307695</v>
      </c>
      <c r="K13" s="5"/>
    </row>
    <row r="14" spans="1:11" s="4" customFormat="1">
      <c r="A14" s="24" t="s">
        <v>18</v>
      </c>
      <c r="B14" s="28">
        <v>100</v>
      </c>
      <c r="C14" s="5">
        <v>23000</v>
      </c>
      <c r="D14" s="28">
        <f t="shared" si="3"/>
        <v>2300000</v>
      </c>
      <c r="E14" s="5">
        <v>30</v>
      </c>
      <c r="F14" s="5">
        <f t="shared" si="4"/>
        <v>17692.307692307691</v>
      </c>
      <c r="G14" s="28">
        <f t="shared" si="0"/>
        <v>1769230.7692307692</v>
      </c>
      <c r="H14" s="5">
        <f t="shared" si="1"/>
        <v>530769.23076923075</v>
      </c>
      <c r="I14" s="5">
        <f t="shared" si="2"/>
        <v>5307.6923076923085</v>
      </c>
      <c r="K14" s="5"/>
    </row>
    <row r="15" spans="1:11" s="4" customFormat="1">
      <c r="A15" s="24" t="s">
        <v>19</v>
      </c>
      <c r="B15" s="28">
        <v>50</v>
      </c>
      <c r="C15" s="5">
        <v>14000</v>
      </c>
      <c r="D15" s="28">
        <f t="shared" si="3"/>
        <v>700000</v>
      </c>
      <c r="E15" s="5">
        <v>20</v>
      </c>
      <c r="F15" s="5">
        <f t="shared" si="4"/>
        <v>11666.666666666668</v>
      </c>
      <c r="G15" s="28">
        <f t="shared" si="0"/>
        <v>583333.33333333337</v>
      </c>
      <c r="H15" s="5">
        <f t="shared" si="1"/>
        <v>116666.66666666663</v>
      </c>
      <c r="I15" s="5">
        <f t="shared" si="2"/>
        <v>2333.3333333333321</v>
      </c>
      <c r="K15" s="5"/>
    </row>
    <row r="16" spans="1:11" s="4" customFormat="1">
      <c r="A16" s="24" t="s">
        <v>20</v>
      </c>
      <c r="B16" s="28">
        <v>40</v>
      </c>
      <c r="C16" s="5">
        <v>34210</v>
      </c>
      <c r="D16" s="28">
        <f t="shared" si="3"/>
        <v>1368400</v>
      </c>
      <c r="E16" s="5">
        <v>15</v>
      </c>
      <c r="F16" s="5">
        <f t="shared" si="4"/>
        <v>29747.826086956524</v>
      </c>
      <c r="G16" s="28">
        <f t="shared" si="0"/>
        <v>1189913.043478261</v>
      </c>
      <c r="H16" s="5">
        <f t="shared" si="1"/>
        <v>178486.95652173902</v>
      </c>
      <c r="I16" s="5">
        <f t="shared" si="2"/>
        <v>4462.1739130434762</v>
      </c>
      <c r="K16" s="5"/>
    </row>
    <row r="17" spans="1:11" s="4" customFormat="1">
      <c r="A17" s="24" t="s">
        <v>21</v>
      </c>
      <c r="B17" s="28">
        <v>60</v>
      </c>
      <c r="C17" s="5">
        <v>32010</v>
      </c>
      <c r="D17" s="28">
        <f t="shared" si="3"/>
        <v>1920600</v>
      </c>
      <c r="E17" s="5">
        <v>15</v>
      </c>
      <c r="F17" s="5">
        <f t="shared" si="4"/>
        <v>27834.782608695652</v>
      </c>
      <c r="G17" s="28">
        <f t="shared" si="0"/>
        <v>1670086.956521739</v>
      </c>
      <c r="H17" s="5">
        <f t="shared" si="1"/>
        <v>250513.04347826098</v>
      </c>
      <c r="I17" s="5">
        <f t="shared" si="2"/>
        <v>4175.217391304348</v>
      </c>
      <c r="K17" s="5"/>
    </row>
    <row r="18" spans="1:11" s="4" customFormat="1">
      <c r="A18" s="24" t="s">
        <v>22</v>
      </c>
      <c r="B18" s="28">
        <v>50</v>
      </c>
      <c r="C18" s="5">
        <v>58900</v>
      </c>
      <c r="D18" s="28">
        <f t="shared" si="3"/>
        <v>2945000</v>
      </c>
      <c r="E18" s="5">
        <v>25</v>
      </c>
      <c r="F18" s="5">
        <f t="shared" si="4"/>
        <v>47120</v>
      </c>
      <c r="G18" s="28">
        <f t="shared" si="0"/>
        <v>2356000</v>
      </c>
      <c r="H18" s="5">
        <f t="shared" si="1"/>
        <v>589000</v>
      </c>
      <c r="I18" s="5">
        <f t="shared" si="2"/>
        <v>11780</v>
      </c>
      <c r="K18" s="5"/>
    </row>
    <row r="19" spans="1:11" s="4" customFormat="1">
      <c r="A19" s="24" t="s">
        <v>23</v>
      </c>
      <c r="B19" s="28">
        <v>60</v>
      </c>
      <c r="C19" s="5">
        <v>34250</v>
      </c>
      <c r="D19" s="28">
        <f t="shared" si="3"/>
        <v>2055000</v>
      </c>
      <c r="E19" s="5">
        <v>30</v>
      </c>
      <c r="F19" s="5">
        <f t="shared" si="4"/>
        <v>26346.153846153848</v>
      </c>
      <c r="G19" s="28">
        <f t="shared" si="0"/>
        <v>1580769.2307692308</v>
      </c>
      <c r="H19" s="5">
        <f t="shared" si="1"/>
        <v>474230.76923076925</v>
      </c>
      <c r="I19" s="5">
        <f t="shared" si="2"/>
        <v>7903.8461538461524</v>
      </c>
      <c r="K19" s="5"/>
    </row>
    <row r="20" spans="1:11" s="4" customFormat="1">
      <c r="A20" s="24" t="s">
        <v>24</v>
      </c>
      <c r="B20" s="28">
        <v>84</v>
      </c>
      <c r="C20" s="5">
        <v>42000</v>
      </c>
      <c r="D20" s="28">
        <f t="shared" si="3"/>
        <v>3528000</v>
      </c>
      <c r="E20" s="5">
        <v>18</v>
      </c>
      <c r="F20" s="5">
        <f t="shared" si="4"/>
        <v>35593.220338983054</v>
      </c>
      <c r="G20" s="28">
        <f t="shared" si="0"/>
        <v>2989830.5084745763</v>
      </c>
      <c r="H20" s="5">
        <f t="shared" si="1"/>
        <v>538169.49152542371</v>
      </c>
      <c r="I20" s="5">
        <f t="shared" si="2"/>
        <v>6406.7796610169462</v>
      </c>
      <c r="K20" s="5"/>
    </row>
    <row r="21" spans="1:11" s="4" customFormat="1">
      <c r="A21" s="24" t="s">
        <v>25</v>
      </c>
      <c r="B21" s="28">
        <v>130</v>
      </c>
      <c r="C21" s="5">
        <v>25340</v>
      </c>
      <c r="D21" s="28">
        <f>C21*B21</f>
        <v>3294200</v>
      </c>
      <c r="E21" s="5">
        <v>50</v>
      </c>
      <c r="F21" s="5">
        <f t="shared" si="4"/>
        <v>16893.333333333336</v>
      </c>
      <c r="G21" s="28">
        <f t="shared" si="0"/>
        <v>2196133.3333333335</v>
      </c>
      <c r="H21" s="5">
        <f t="shared" si="1"/>
        <v>1098066.6666666665</v>
      </c>
      <c r="I21" s="5">
        <f>C21-F21</f>
        <v>8446.6666666666642</v>
      </c>
      <c r="K21" s="5"/>
    </row>
    <row r="22" spans="1:11" s="4" customFormat="1">
      <c r="A22" s="24" t="s">
        <v>26</v>
      </c>
      <c r="B22" s="28">
        <v>2</v>
      </c>
      <c r="C22" s="5">
        <v>19200</v>
      </c>
      <c r="D22" s="28">
        <f t="shared" si="3"/>
        <v>38400</v>
      </c>
      <c r="E22" s="5">
        <v>10</v>
      </c>
      <c r="F22" s="5">
        <f t="shared" si="4"/>
        <v>17454.545454545456</v>
      </c>
      <c r="G22" s="28">
        <f t="shared" si="0"/>
        <v>34909.090909090912</v>
      </c>
      <c r="H22" s="5">
        <f t="shared" si="1"/>
        <v>3490.9090909090883</v>
      </c>
      <c r="I22" s="5">
        <f t="shared" si="2"/>
        <v>1745.4545454545441</v>
      </c>
      <c r="K22" s="5"/>
    </row>
    <row r="23" spans="1:11" s="4" customFormat="1">
      <c r="A23" s="24" t="s">
        <v>27</v>
      </c>
      <c r="B23" s="28">
        <v>0</v>
      </c>
      <c r="C23" s="5">
        <v>0</v>
      </c>
      <c r="D23" s="28">
        <f t="shared" si="3"/>
        <v>0</v>
      </c>
      <c r="E23" s="5">
        <v>10</v>
      </c>
      <c r="F23" s="5">
        <v>0</v>
      </c>
      <c r="G23" s="28">
        <f t="shared" si="0"/>
        <v>0</v>
      </c>
      <c r="H23" s="5">
        <f t="shared" si="1"/>
        <v>0</v>
      </c>
      <c r="I23" s="5">
        <f t="shared" si="2"/>
        <v>0</v>
      </c>
      <c r="K23" s="5"/>
    </row>
    <row r="24" spans="1:11" s="4" customFormat="1">
      <c r="A24" s="24" t="s">
        <v>28</v>
      </c>
      <c r="B24" s="28">
        <v>0</v>
      </c>
      <c r="C24" s="5">
        <v>0</v>
      </c>
      <c r="D24" s="28">
        <f t="shared" si="3"/>
        <v>0</v>
      </c>
      <c r="E24" s="5">
        <v>20</v>
      </c>
      <c r="F24" s="5">
        <v>0</v>
      </c>
      <c r="G24" s="28">
        <f t="shared" si="0"/>
        <v>0</v>
      </c>
      <c r="H24" s="5">
        <f t="shared" si="1"/>
        <v>0</v>
      </c>
      <c r="I24" s="5">
        <f t="shared" si="2"/>
        <v>0</v>
      </c>
      <c r="K24" s="5"/>
    </row>
    <row r="25" spans="1:11" s="4" customFormat="1">
      <c r="A25" s="24" t="s">
        <v>29</v>
      </c>
      <c r="B25" s="28">
        <v>0</v>
      </c>
      <c r="C25" s="5">
        <v>0</v>
      </c>
      <c r="D25" s="28">
        <f t="shared" si="3"/>
        <v>0</v>
      </c>
      <c r="E25" s="5">
        <v>20</v>
      </c>
      <c r="F25" s="5">
        <v>0</v>
      </c>
      <c r="G25" s="28">
        <f t="shared" si="0"/>
        <v>0</v>
      </c>
      <c r="H25" s="5">
        <f t="shared" si="1"/>
        <v>0</v>
      </c>
      <c r="I25" s="5">
        <f t="shared" si="2"/>
        <v>0</v>
      </c>
      <c r="K25" s="5"/>
    </row>
    <row r="26" spans="1:11" s="4" customFormat="1">
      <c r="A26" s="24" t="s">
        <v>30</v>
      </c>
      <c r="B26" s="28">
        <v>32</v>
      </c>
      <c r="C26" s="5">
        <v>26980</v>
      </c>
      <c r="D26" s="28">
        <f t="shared" si="3"/>
        <v>863360</v>
      </c>
      <c r="E26" s="5">
        <v>30</v>
      </c>
      <c r="F26" s="5">
        <f t="shared" si="4"/>
        <v>20753.846153846152</v>
      </c>
      <c r="G26" s="28">
        <f t="shared" si="0"/>
        <v>664123.07692307688</v>
      </c>
      <c r="H26" s="5">
        <f t="shared" si="1"/>
        <v>199236.92307692312</v>
      </c>
      <c r="I26" s="5">
        <f t="shared" si="2"/>
        <v>6226.1538461538476</v>
      </c>
      <c r="K26" s="5"/>
    </row>
    <row r="27" spans="1:11" s="4" customFormat="1">
      <c r="A27" s="24" t="s">
        <v>31</v>
      </c>
      <c r="B27" s="28">
        <v>12</v>
      </c>
      <c r="C27" s="5">
        <v>102000</v>
      </c>
      <c r="D27" s="28">
        <f t="shared" si="3"/>
        <v>1224000</v>
      </c>
      <c r="E27" s="5">
        <v>50</v>
      </c>
      <c r="F27" s="5">
        <f t="shared" si="4"/>
        <v>68000</v>
      </c>
      <c r="G27" s="28">
        <f t="shared" si="0"/>
        <v>816000</v>
      </c>
      <c r="H27" s="5">
        <f t="shared" si="1"/>
        <v>408000</v>
      </c>
      <c r="I27" s="5">
        <f>C27-F27</f>
        <v>34000</v>
      </c>
      <c r="K27" s="5"/>
    </row>
    <row r="28" spans="1:11" s="4" customFormat="1">
      <c r="A28" s="24" t="s">
        <v>32</v>
      </c>
      <c r="B28" s="28">
        <v>34</v>
      </c>
      <c r="C28" s="5">
        <v>18000</v>
      </c>
      <c r="D28" s="28">
        <f t="shared" si="3"/>
        <v>612000</v>
      </c>
      <c r="E28" s="5">
        <v>8</v>
      </c>
      <c r="F28" s="5">
        <f t="shared" si="4"/>
        <v>16666.666666666664</v>
      </c>
      <c r="G28" s="28">
        <f t="shared" si="0"/>
        <v>566666.66666666663</v>
      </c>
      <c r="H28" s="5">
        <f t="shared" si="1"/>
        <v>45333.333333333372</v>
      </c>
      <c r="I28" s="5">
        <f t="shared" si="2"/>
        <v>1333.3333333333358</v>
      </c>
      <c r="K28" s="5"/>
    </row>
    <row r="29" spans="1:11" s="4" customFormat="1">
      <c r="A29" s="24" t="s">
        <v>33</v>
      </c>
      <c r="B29" s="28">
        <v>39</v>
      </c>
      <c r="C29" s="5">
        <v>19340</v>
      </c>
      <c r="D29" s="28">
        <f t="shared" si="3"/>
        <v>754260</v>
      </c>
      <c r="E29" s="5">
        <v>8</v>
      </c>
      <c r="F29" s="5">
        <f t="shared" si="4"/>
        <v>17907.407407407409</v>
      </c>
      <c r="G29" s="28">
        <f t="shared" si="0"/>
        <v>698388.88888888888</v>
      </c>
      <c r="H29" s="5">
        <f t="shared" si="1"/>
        <v>55871.111111111124</v>
      </c>
      <c r="I29" s="5">
        <f t="shared" si="2"/>
        <v>1432.5925925925912</v>
      </c>
      <c r="K29" s="5"/>
    </row>
    <row r="30" spans="1:11" s="4" customFormat="1">
      <c r="A30" s="24" t="s">
        <v>34</v>
      </c>
      <c r="B30" s="28">
        <v>39</v>
      </c>
      <c r="C30" s="5">
        <v>9000</v>
      </c>
      <c r="D30" s="28">
        <f t="shared" si="3"/>
        <v>351000</v>
      </c>
      <c r="E30" s="5">
        <v>8</v>
      </c>
      <c r="F30" s="5">
        <f t="shared" si="4"/>
        <v>8333.3333333333339</v>
      </c>
      <c r="G30" s="28">
        <f t="shared" si="0"/>
        <v>325000</v>
      </c>
      <c r="H30" s="5">
        <f t="shared" si="1"/>
        <v>26000</v>
      </c>
      <c r="I30" s="5">
        <f t="shared" si="2"/>
        <v>666.66666666666606</v>
      </c>
      <c r="K30" s="5"/>
    </row>
    <row r="31" spans="1:11" s="4" customFormat="1">
      <c r="A31" s="24" t="s">
        <v>35</v>
      </c>
      <c r="B31" s="28">
        <v>15</v>
      </c>
      <c r="C31" s="5">
        <v>31000</v>
      </c>
      <c r="D31" s="28">
        <f t="shared" si="3"/>
        <v>465000</v>
      </c>
      <c r="E31" s="5">
        <v>30</v>
      </c>
      <c r="F31" s="5">
        <f t="shared" si="4"/>
        <v>23846.153846153848</v>
      </c>
      <c r="G31" s="28">
        <f t="shared" si="0"/>
        <v>357692.30769230769</v>
      </c>
      <c r="H31" s="5">
        <f t="shared" si="1"/>
        <v>107307.69230769231</v>
      </c>
      <c r="I31" s="5">
        <f t="shared" si="2"/>
        <v>7153.8461538461524</v>
      </c>
      <c r="K31" s="5"/>
    </row>
    <row r="32" spans="1:11" s="4" customFormat="1">
      <c r="A32" s="24" t="s">
        <v>36</v>
      </c>
      <c r="B32" s="28">
        <v>0</v>
      </c>
      <c r="C32" s="5">
        <v>0</v>
      </c>
      <c r="D32" s="28">
        <f t="shared" si="3"/>
        <v>0</v>
      </c>
      <c r="E32" s="5">
        <v>20</v>
      </c>
      <c r="F32" s="5">
        <v>0</v>
      </c>
      <c r="G32" s="28">
        <f t="shared" si="0"/>
        <v>0</v>
      </c>
      <c r="H32" s="5">
        <f t="shared" si="1"/>
        <v>0</v>
      </c>
      <c r="I32" s="5">
        <f t="shared" si="2"/>
        <v>0</v>
      </c>
      <c r="K32" s="5"/>
    </row>
    <row r="33" spans="1:11" s="4" customFormat="1">
      <c r="A33" s="24" t="s">
        <v>37</v>
      </c>
      <c r="B33" s="28">
        <v>0</v>
      </c>
      <c r="C33" s="5">
        <v>0</v>
      </c>
      <c r="D33" s="28">
        <f t="shared" si="3"/>
        <v>0</v>
      </c>
      <c r="E33" s="5">
        <v>30</v>
      </c>
      <c r="F33" s="5">
        <v>0</v>
      </c>
      <c r="G33" s="28">
        <f t="shared" si="0"/>
        <v>0</v>
      </c>
      <c r="H33" s="5">
        <f t="shared" si="1"/>
        <v>0</v>
      </c>
      <c r="I33" s="5">
        <f t="shared" si="2"/>
        <v>0</v>
      </c>
      <c r="K33" s="5"/>
    </row>
    <row r="34" spans="1:11" s="4" customFormat="1">
      <c r="A34" s="24" t="s">
        <v>38</v>
      </c>
      <c r="B34" s="28">
        <v>5</v>
      </c>
      <c r="C34" s="5">
        <v>20400</v>
      </c>
      <c r="D34" s="28">
        <f t="shared" si="3"/>
        <v>102000</v>
      </c>
      <c r="E34" s="5">
        <v>20</v>
      </c>
      <c r="F34" s="5">
        <f t="shared" si="4"/>
        <v>17000</v>
      </c>
      <c r="G34" s="28">
        <f t="shared" si="0"/>
        <v>85000</v>
      </c>
      <c r="H34" s="5">
        <f t="shared" si="1"/>
        <v>17000</v>
      </c>
      <c r="I34" s="5">
        <f t="shared" si="2"/>
        <v>3400</v>
      </c>
      <c r="K34" s="5"/>
    </row>
    <row r="35" spans="1:11" s="4" customFormat="1">
      <c r="A35" s="24" t="s">
        <v>39</v>
      </c>
      <c r="B35" s="28">
        <v>20</v>
      </c>
      <c r="C35" s="5">
        <v>19200</v>
      </c>
      <c r="D35" s="28">
        <f t="shared" si="3"/>
        <v>384000</v>
      </c>
      <c r="E35" s="5">
        <v>20</v>
      </c>
      <c r="F35" s="5">
        <f t="shared" si="4"/>
        <v>16000</v>
      </c>
      <c r="G35" s="28">
        <f t="shared" si="0"/>
        <v>320000</v>
      </c>
      <c r="H35" s="5">
        <f t="shared" si="1"/>
        <v>64000</v>
      </c>
      <c r="I35" s="5">
        <f t="shared" si="2"/>
        <v>3200</v>
      </c>
      <c r="K35" s="5"/>
    </row>
    <row r="36" spans="1:11" s="4" customFormat="1">
      <c r="A36" s="24" t="s">
        <v>40</v>
      </c>
      <c r="B36" s="28">
        <v>20</v>
      </c>
      <c r="C36" s="5">
        <v>31000</v>
      </c>
      <c r="D36" s="28">
        <f t="shared" si="3"/>
        <v>620000</v>
      </c>
      <c r="E36" s="5">
        <v>25</v>
      </c>
      <c r="F36" s="5">
        <f t="shared" si="4"/>
        <v>24800</v>
      </c>
      <c r="G36" s="28">
        <f t="shared" si="0"/>
        <v>496000</v>
      </c>
      <c r="H36" s="5">
        <f t="shared" si="1"/>
        <v>124000</v>
      </c>
      <c r="I36" s="5">
        <f t="shared" si="2"/>
        <v>6200</v>
      </c>
      <c r="K36" s="5"/>
    </row>
    <row r="37" spans="1:11" s="4" customFormat="1">
      <c r="A37" s="24" t="s">
        <v>41</v>
      </c>
      <c r="B37" s="28">
        <v>25</v>
      </c>
      <c r="C37" s="5">
        <v>21400</v>
      </c>
      <c r="D37" s="28">
        <f t="shared" si="3"/>
        <v>535000</v>
      </c>
      <c r="E37" s="5">
        <v>21</v>
      </c>
      <c r="F37" s="5">
        <f t="shared" si="4"/>
        <v>17685.950413223138</v>
      </c>
      <c r="G37" s="28">
        <f t="shared" si="0"/>
        <v>442148.76033057849</v>
      </c>
      <c r="H37" s="5">
        <f t="shared" si="1"/>
        <v>92851.239669421513</v>
      </c>
      <c r="I37" s="5">
        <f t="shared" si="2"/>
        <v>3714.0495867768623</v>
      </c>
      <c r="K37" s="5"/>
    </row>
    <row r="38" spans="1:11" s="4" customFormat="1">
      <c r="A38" s="24" t="s">
        <v>42</v>
      </c>
      <c r="B38" s="28">
        <v>6</v>
      </c>
      <c r="C38" s="5">
        <v>34200</v>
      </c>
      <c r="D38" s="28">
        <f t="shared" si="3"/>
        <v>205200</v>
      </c>
      <c r="E38" s="5">
        <v>25</v>
      </c>
      <c r="F38" s="5">
        <f t="shared" si="4"/>
        <v>27360</v>
      </c>
      <c r="G38" s="28">
        <f t="shared" si="0"/>
        <v>164160</v>
      </c>
      <c r="H38" s="5">
        <f t="shared" si="1"/>
        <v>41040</v>
      </c>
      <c r="I38" s="5">
        <f t="shared" si="2"/>
        <v>6840</v>
      </c>
      <c r="K38" s="5"/>
    </row>
    <row r="39" spans="1:11" s="4" customFormat="1">
      <c r="A39" s="24" t="s">
        <v>43</v>
      </c>
      <c r="B39" s="28">
        <v>0</v>
      </c>
      <c r="C39" s="5">
        <v>0</v>
      </c>
      <c r="D39" s="28">
        <f t="shared" si="3"/>
        <v>0</v>
      </c>
      <c r="E39" s="5">
        <v>10</v>
      </c>
      <c r="F39" s="5">
        <v>0</v>
      </c>
      <c r="G39" s="28">
        <f t="shared" si="0"/>
        <v>0</v>
      </c>
      <c r="H39" s="5">
        <f t="shared" si="1"/>
        <v>0</v>
      </c>
      <c r="I39" s="5">
        <f t="shared" si="2"/>
        <v>0</v>
      </c>
      <c r="K39" s="5"/>
    </row>
    <row r="40" spans="1:11" s="4" customFormat="1">
      <c r="A40" s="24" t="s">
        <v>44</v>
      </c>
      <c r="B40" s="28">
        <v>0</v>
      </c>
      <c r="C40" s="5">
        <v>0</v>
      </c>
      <c r="D40" s="28">
        <f t="shared" si="3"/>
        <v>0</v>
      </c>
      <c r="E40" s="5">
        <v>10</v>
      </c>
      <c r="F40" s="5">
        <v>0</v>
      </c>
      <c r="G40" s="28">
        <f t="shared" si="0"/>
        <v>0</v>
      </c>
      <c r="H40" s="5">
        <f t="shared" si="1"/>
        <v>0</v>
      </c>
      <c r="I40" s="5">
        <f t="shared" si="2"/>
        <v>0</v>
      </c>
      <c r="K40" s="5"/>
    </row>
    <row r="41" spans="1:11" s="4" customFormat="1">
      <c r="A41" s="24" t="s">
        <v>45</v>
      </c>
      <c r="B41" s="28">
        <v>19</v>
      </c>
      <c r="C41" s="5">
        <v>19684</v>
      </c>
      <c r="D41" s="28">
        <f t="shared" si="3"/>
        <v>373996</v>
      </c>
      <c r="E41" s="5">
        <v>12</v>
      </c>
      <c r="F41" s="5">
        <f t="shared" si="4"/>
        <v>17575</v>
      </c>
      <c r="G41" s="28">
        <f t="shared" si="0"/>
        <v>333925</v>
      </c>
      <c r="H41" s="5">
        <f t="shared" si="1"/>
        <v>40071</v>
      </c>
      <c r="I41" s="5">
        <f t="shared" si="2"/>
        <v>2109</v>
      </c>
      <c r="K41" s="5"/>
    </row>
    <row r="42" spans="1:11" s="4" customFormat="1">
      <c r="A42" s="24" t="s">
        <v>46</v>
      </c>
      <c r="B42" s="28">
        <v>0</v>
      </c>
      <c r="C42" s="5">
        <v>0</v>
      </c>
      <c r="D42" s="28">
        <f t="shared" si="3"/>
        <v>0</v>
      </c>
      <c r="E42" s="5">
        <v>15</v>
      </c>
      <c r="F42" s="5">
        <v>0</v>
      </c>
      <c r="G42" s="28">
        <f t="shared" si="0"/>
        <v>0</v>
      </c>
      <c r="H42" s="5">
        <f t="shared" si="1"/>
        <v>0</v>
      </c>
      <c r="I42" s="5">
        <f t="shared" si="2"/>
        <v>0</v>
      </c>
      <c r="K42" s="5"/>
    </row>
    <row r="43" spans="1:11" s="4" customFormat="1">
      <c r="A43" s="24" t="s">
        <v>47</v>
      </c>
      <c r="B43" s="28">
        <v>25</v>
      </c>
      <c r="C43" s="5">
        <v>48500</v>
      </c>
      <c r="D43" s="28">
        <f t="shared" si="3"/>
        <v>1212500</v>
      </c>
      <c r="E43" s="5">
        <v>30</v>
      </c>
      <c r="F43" s="5">
        <f t="shared" si="4"/>
        <v>37307.692307692312</v>
      </c>
      <c r="G43" s="28">
        <f t="shared" si="0"/>
        <v>932692.30769230775</v>
      </c>
      <c r="H43" s="5">
        <f t="shared" si="1"/>
        <v>279807.69230769225</v>
      </c>
      <c r="I43" s="5">
        <f t="shared" si="2"/>
        <v>11192.307692307688</v>
      </c>
      <c r="K43" s="5"/>
    </row>
    <row r="44" spans="1:11" s="4" customFormat="1">
      <c r="A44" s="24" t="s">
        <v>48</v>
      </c>
      <c r="B44" s="28">
        <v>18</v>
      </c>
      <c r="C44" s="5">
        <v>60300</v>
      </c>
      <c r="D44" s="28">
        <f t="shared" si="3"/>
        <v>1085400</v>
      </c>
      <c r="E44" s="5">
        <v>20</v>
      </c>
      <c r="F44" s="5">
        <f t="shared" si="4"/>
        <v>50250</v>
      </c>
      <c r="G44" s="28">
        <f t="shared" si="0"/>
        <v>904500</v>
      </c>
      <c r="H44" s="5">
        <f t="shared" si="1"/>
        <v>180900</v>
      </c>
      <c r="I44" s="5">
        <f t="shared" si="2"/>
        <v>10050</v>
      </c>
      <c r="K44" s="5"/>
    </row>
    <row r="45" spans="1:11" s="4" customFormat="1">
      <c r="A45" s="24" t="s">
        <v>49</v>
      </c>
      <c r="B45" s="28">
        <v>20</v>
      </c>
      <c r="C45" s="5">
        <v>31020</v>
      </c>
      <c r="D45" s="28">
        <f t="shared" si="3"/>
        <v>620400</v>
      </c>
      <c r="E45" s="5">
        <v>25</v>
      </c>
      <c r="F45" s="5">
        <f t="shared" si="4"/>
        <v>24816</v>
      </c>
      <c r="G45" s="28">
        <f t="shared" si="0"/>
        <v>496320</v>
      </c>
      <c r="H45" s="5">
        <f t="shared" si="1"/>
        <v>124080</v>
      </c>
      <c r="I45" s="5">
        <f t="shared" si="2"/>
        <v>6204</v>
      </c>
      <c r="K45" s="5"/>
    </row>
    <row r="46" spans="1:11" s="4" customFormat="1">
      <c r="A46" s="24" t="s">
        <v>50</v>
      </c>
      <c r="B46" s="28">
        <v>9</v>
      </c>
      <c r="C46" s="5">
        <v>59300</v>
      </c>
      <c r="D46" s="28">
        <f t="shared" si="3"/>
        <v>533700</v>
      </c>
      <c r="E46" s="5">
        <v>19</v>
      </c>
      <c r="F46" s="5">
        <f t="shared" si="4"/>
        <v>49831.932773109242</v>
      </c>
      <c r="G46" s="28">
        <f t="shared" si="0"/>
        <v>448487.39495798317</v>
      </c>
      <c r="H46" s="5">
        <f t="shared" si="1"/>
        <v>85212.605042016832</v>
      </c>
      <c r="I46" s="5">
        <f t="shared" si="2"/>
        <v>9468.0672268907583</v>
      </c>
      <c r="K46" s="5"/>
    </row>
    <row r="47" spans="1:11">
      <c r="A47" s="24" t="s">
        <v>56</v>
      </c>
      <c r="B47" s="28">
        <v>19</v>
      </c>
      <c r="C47" s="5">
        <v>26000</v>
      </c>
      <c r="D47" s="28">
        <f t="shared" si="3"/>
        <v>494000</v>
      </c>
      <c r="E47" s="5">
        <v>18</v>
      </c>
      <c r="F47" s="5">
        <f t="shared" si="4"/>
        <v>22033.898305084746</v>
      </c>
      <c r="G47" s="28">
        <f t="shared" si="0"/>
        <v>418644.06779661018</v>
      </c>
      <c r="H47" s="2">
        <f t="shared" si="1"/>
        <v>75355.932203389821</v>
      </c>
      <c r="I47" s="2">
        <f t="shared" si="2"/>
        <v>3966.1016949152545</v>
      </c>
      <c r="K47" s="2"/>
    </row>
    <row r="48" spans="1:11">
      <c r="A48" s="24" t="s">
        <v>57</v>
      </c>
      <c r="B48" s="28">
        <v>30</v>
      </c>
      <c r="C48" s="5">
        <v>42820</v>
      </c>
      <c r="D48" s="28">
        <f t="shared" si="3"/>
        <v>1284600</v>
      </c>
      <c r="E48" s="5">
        <v>10</v>
      </c>
      <c r="F48" s="5">
        <f t="shared" si="4"/>
        <v>38927.272727272728</v>
      </c>
      <c r="G48" s="28">
        <f t="shared" si="0"/>
        <v>1167818.1818181819</v>
      </c>
      <c r="H48" s="2">
        <f t="shared" si="1"/>
        <v>116781.81818181812</v>
      </c>
      <c r="I48" s="2">
        <f t="shared" si="2"/>
        <v>3892.7272727272721</v>
      </c>
      <c r="K48" s="2"/>
    </row>
    <row r="49" spans="1:11">
      <c r="A49" s="24" t="s">
        <v>58</v>
      </c>
      <c r="B49" s="28">
        <v>15</v>
      </c>
      <c r="C49" s="5">
        <v>29850</v>
      </c>
      <c r="D49" s="28">
        <f t="shared" si="3"/>
        <v>447750</v>
      </c>
      <c r="E49" s="5">
        <v>10</v>
      </c>
      <c r="F49" s="5">
        <f t="shared" si="4"/>
        <v>27136.363636363636</v>
      </c>
      <c r="G49" s="28">
        <f t="shared" si="0"/>
        <v>407045.45454545453</v>
      </c>
      <c r="H49" s="2">
        <f t="shared" si="1"/>
        <v>40704.54545454547</v>
      </c>
      <c r="I49" s="2">
        <f t="shared" si="2"/>
        <v>2713.636363636364</v>
      </c>
      <c r="K49" s="2"/>
    </row>
    <row r="50" spans="1:11">
      <c r="B50" s="29"/>
      <c r="C50" s="19"/>
      <c r="D50" s="29"/>
      <c r="E50" s="19"/>
      <c r="F50" s="19"/>
      <c r="G50" s="29"/>
      <c r="H50" s="1"/>
      <c r="I50" s="1"/>
    </row>
    <row r="51" spans="1:11">
      <c r="B51" s="29"/>
      <c r="C51" s="19"/>
      <c r="D51" s="29"/>
      <c r="E51" s="19"/>
      <c r="F51" s="19"/>
      <c r="G51" s="29"/>
      <c r="H51" s="1"/>
      <c r="I51" s="1"/>
    </row>
    <row r="52" spans="1:11">
      <c r="B52" s="29"/>
      <c r="C52" s="19"/>
      <c r="D52" s="29"/>
      <c r="E52" s="19"/>
      <c r="F52" s="19"/>
      <c r="G52" s="29"/>
      <c r="H52" s="1"/>
      <c r="I52" s="1"/>
    </row>
    <row r="53" spans="1:11">
      <c r="B53" s="29"/>
      <c r="C53" s="19"/>
      <c r="D53" s="29"/>
      <c r="E53" s="19"/>
      <c r="F53" s="19"/>
      <c r="G53" s="29"/>
      <c r="H53" s="1"/>
      <c r="I5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2017</vt:lpstr>
      <vt:lpstr>2018</vt:lpstr>
      <vt:lpstr>2019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Vladimir</dc:creator>
  <cp:lastModifiedBy>Vladimir</cp:lastModifiedBy>
  <cp:lastPrinted>2020-03-05T08:47:54Z</cp:lastPrinted>
  <dcterms:created xsi:type="dcterms:W3CDTF">2020-02-21T08:36:42Z</dcterms:created>
  <dcterms:modified xsi:type="dcterms:W3CDTF">2020-03-16T13:45:42Z</dcterms:modified>
</cp:coreProperties>
</file>