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tos\Curso de Python\xlsx\"/>
    </mc:Choice>
  </mc:AlternateContent>
  <xr:revisionPtr revIDLastSave="0" documentId="13_ncr:1_{7AE9475E-3FB6-4632-9A4D-CC615A4A991A}" xr6:coauthVersionLast="47" xr6:coauthVersionMax="47" xr10:uidLastSave="{00000000-0000-0000-0000-000000000000}"/>
  <bookViews>
    <workbookView xWindow="-110" yWindow="-110" windowWidth="38620" windowHeight="21100" xr2:uid="{19641032-74B0-4911-8715-633358A3E3BE}"/>
  </bookViews>
  <sheets>
    <sheet name="tabela de probabilidade" sheetId="1" r:id="rId1"/>
    <sheet name="risco_credito" sheetId="3" r:id="rId2"/>
  </sheets>
  <definedNames>
    <definedName name="DadosExternos_1" localSheetId="1" hidden="1">'risco_credito'!$A$1:$E$16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C17" i="1"/>
  <c r="C18" i="1"/>
  <c r="C16" i="1"/>
  <c r="B18" i="1"/>
  <c r="B17" i="1"/>
  <c r="B16" i="1"/>
  <c r="V9" i="1"/>
  <c r="V7" i="1"/>
  <c r="V5" i="1"/>
  <c r="T9" i="1"/>
  <c r="T7" i="1"/>
  <c r="T5" i="1"/>
  <c r="R9" i="1"/>
  <c r="R7" i="1"/>
  <c r="R5" i="1"/>
  <c r="R4" i="1"/>
  <c r="V4" i="1"/>
  <c r="T4" i="1"/>
  <c r="P9" i="1"/>
  <c r="P7" i="1"/>
  <c r="P5" i="1"/>
  <c r="N9" i="1"/>
  <c r="N7" i="1"/>
  <c r="N5" i="1"/>
  <c r="P4" i="1"/>
  <c r="N4" i="1"/>
  <c r="L9" i="1"/>
  <c r="L7" i="1"/>
  <c r="L5" i="1"/>
  <c r="L4" i="1"/>
  <c r="J9" i="1"/>
  <c r="J7" i="1"/>
  <c r="J5" i="1"/>
  <c r="J4" i="1"/>
  <c r="H9" i="1"/>
  <c r="H7" i="1"/>
  <c r="H5" i="1"/>
  <c r="F9" i="1"/>
  <c r="F7" i="1"/>
  <c r="F5" i="1"/>
  <c r="D9" i="1"/>
  <c r="D7" i="1"/>
  <c r="D5" i="1"/>
  <c r="F4" i="1"/>
  <c r="H4" i="1"/>
  <c r="D4" i="1"/>
  <c r="C9" i="1"/>
  <c r="C7" i="1"/>
  <c r="C5" i="1"/>
  <c r="B9" i="1"/>
  <c r="B7" i="1"/>
  <c r="B5" i="1"/>
  <c r="W9" i="1" l="1"/>
  <c r="U9" i="1"/>
  <c r="S9" i="1"/>
  <c r="W7" i="1"/>
  <c r="U7" i="1"/>
  <c r="S7" i="1"/>
  <c r="W5" i="1"/>
  <c r="U5" i="1"/>
  <c r="S5" i="1"/>
  <c r="M9" i="1"/>
  <c r="Q9" i="1"/>
  <c r="O9" i="1"/>
  <c r="M7" i="1"/>
  <c r="Q7" i="1"/>
  <c r="O7" i="1"/>
  <c r="M5" i="1"/>
  <c r="O5" i="1"/>
  <c r="Q5" i="1"/>
  <c r="I9" i="1"/>
  <c r="K9" i="1"/>
  <c r="I7" i="1"/>
  <c r="K7" i="1"/>
  <c r="I5" i="1"/>
  <c r="K5" i="1"/>
  <c r="G9" i="1"/>
  <c r="E9" i="1"/>
  <c r="E7" i="1"/>
  <c r="G7" i="1"/>
  <c r="E5" i="1"/>
  <c r="G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E5CEC1-E9AB-41AB-BEBA-5895A60DE013}" keepAlive="1" name="Consulta - risco_credito" description="Conexão com a consulta 'risco_credito' na pasta de trabalho." type="5" refreshedVersion="8" background="1" saveData="1">
    <dbPr connection="Provider=Microsoft.Mashup.OleDb.1;Data Source=$Workbook$;Location=risco_credito;Extended Properties=&quot;&quot;" command="SELECT * FROM [risco_credito]"/>
  </connection>
</connections>
</file>

<file path=xl/sharedStrings.xml><?xml version="1.0" encoding="utf-8"?>
<sst xmlns="http://schemas.openxmlformats.org/spreadsheetml/2006/main" count="113" uniqueCount="44">
  <si>
    <t>Naive Bayes</t>
  </si>
  <si>
    <t>Risco de credito</t>
  </si>
  <si>
    <t>Historia de crédito</t>
  </si>
  <si>
    <t>Divida</t>
  </si>
  <si>
    <t>Garantias</t>
  </si>
  <si>
    <t>Renda anual</t>
  </si>
  <si>
    <t>Alto</t>
  </si>
  <si>
    <t>Moderado</t>
  </si>
  <si>
    <t>Baixo</t>
  </si>
  <si>
    <t>historia</t>
  </si>
  <si>
    <t>divida</t>
  </si>
  <si>
    <t>garantias</t>
  </si>
  <si>
    <t>renda</t>
  </si>
  <si>
    <t>risco</t>
  </si>
  <si>
    <t>ruim</t>
  </si>
  <si>
    <t>alta</t>
  </si>
  <si>
    <t>nenhuma</t>
  </si>
  <si>
    <t>0_15</t>
  </si>
  <si>
    <t>alto</t>
  </si>
  <si>
    <t>desconhecida</t>
  </si>
  <si>
    <t>15_35</t>
  </si>
  <si>
    <t>baixa</t>
  </si>
  <si>
    <t>moderado</t>
  </si>
  <si>
    <t>acima_35</t>
  </si>
  <si>
    <t>baixo</t>
  </si>
  <si>
    <t>adequada</t>
  </si>
  <si>
    <t>boa</t>
  </si>
  <si>
    <t>Boa</t>
  </si>
  <si>
    <t>Desconhecida</t>
  </si>
  <si>
    <t>Ruim</t>
  </si>
  <si>
    <t>Coluna1</t>
  </si>
  <si>
    <t>Coluna2</t>
  </si>
  <si>
    <t>Coluna3</t>
  </si>
  <si>
    <t>Coluna4</t>
  </si>
  <si>
    <t>Coluna5</t>
  </si>
  <si>
    <t>Alta</t>
  </si>
  <si>
    <t>Baixa</t>
  </si>
  <si>
    <t>Nenhuma</t>
  </si>
  <si>
    <t>Adequada</t>
  </si>
  <si>
    <t>Cliente</t>
  </si>
  <si>
    <t>Joao</t>
  </si>
  <si>
    <t>Classificacao</t>
  </si>
  <si>
    <t>P(alto)</t>
  </si>
  <si>
    <t>P(moderado)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</si>
</sst>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8999908444471571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/>
    <xf numFmtId="9" fontId="0" fillId="0" borderId="0" xfId="1" applyFont="1" applyAlignment="1"/>
    <xf numFmtId="9" fontId="3" fillId="0" borderId="0" xfId="1" applyFont="1" applyAlignment="1"/>
    <xf numFmtId="0" fontId="2" fillId="2" borderId="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150F89-A3EA-49C5-85C9-F409B280C11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2DD65F-A449-406D-BE99-5A1CE4F1E914}" name="risco_credito" displayName="risco_credito" ref="A1:E16" tableType="queryTable" totalsRowShown="0">
  <autoFilter ref="A1:E16" xr:uid="{D12DD65F-A449-406D-BE99-5A1CE4F1E914}"/>
  <tableColumns count="5">
    <tableColumn id="1" xr3:uid="{34BAB14B-C4C9-480E-87F6-423326CC6939}" uniqueName="1" name="Coluna1" queryTableFieldId="1" dataDxfId="4"/>
    <tableColumn id="2" xr3:uid="{63ECEF9C-E154-41EC-AF47-00AE8E6EF389}" uniqueName="2" name="Coluna2" queryTableFieldId="2" dataDxfId="3"/>
    <tableColumn id="3" xr3:uid="{47EBAADF-7053-49DB-A48F-880DC264E982}" uniqueName="3" name="Coluna3" queryTableFieldId="3" dataDxfId="2"/>
    <tableColumn id="4" xr3:uid="{901C1298-2CCA-4B64-A239-9EBD915993B3}" uniqueName="4" name="Coluna4" queryTableFieldId="4" dataDxfId="1"/>
    <tableColumn id="5" xr3:uid="{93092327-AFB2-4D70-8C60-E55C787D31DA}" uniqueName="5" name="Coluna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3D66-63AD-480C-9EC9-F68B070768BA}">
  <dimension ref="A1:W18"/>
  <sheetViews>
    <sheetView tabSelected="1" workbookViewId="0">
      <selection activeCell="J15" sqref="J15"/>
    </sheetView>
  </sheetViews>
  <sheetFormatPr defaultRowHeight="14.5" x14ac:dyDescent="0.35"/>
  <cols>
    <col min="2" max="3" width="13.81640625" bestFit="1" customWidth="1"/>
    <col min="4" max="23" width="6.6328125" customWidth="1"/>
  </cols>
  <sheetData>
    <row r="1" spans="1:23" ht="31.5" thickBot="1" x14ac:dyDescent="0.4">
      <c r="A1" s="33" t="s">
        <v>0</v>
      </c>
      <c r="B1" s="33"/>
      <c r="C1" s="33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" thickBot="1" x14ac:dyDescent="0.4">
      <c r="A2" s="34" t="s">
        <v>1</v>
      </c>
      <c r="B2" s="35"/>
      <c r="C2" s="36"/>
      <c r="D2" s="9" t="s">
        <v>2</v>
      </c>
      <c r="E2" s="7"/>
      <c r="F2" s="7"/>
      <c r="G2" s="7"/>
      <c r="H2" s="7"/>
      <c r="I2" s="7"/>
      <c r="J2" s="7" t="s">
        <v>3</v>
      </c>
      <c r="K2" s="7"/>
      <c r="L2" s="7"/>
      <c r="M2" s="7"/>
      <c r="N2" s="7" t="s">
        <v>4</v>
      </c>
      <c r="O2" s="7"/>
      <c r="P2" s="7"/>
      <c r="Q2" s="7"/>
      <c r="R2" s="7" t="s">
        <v>5</v>
      </c>
      <c r="S2" s="7"/>
      <c r="T2" s="7"/>
      <c r="U2" s="7"/>
      <c r="V2" s="7"/>
      <c r="W2" s="7"/>
    </row>
    <row r="3" spans="1:23" x14ac:dyDescent="0.35">
      <c r="A3" s="37"/>
      <c r="B3" s="5"/>
      <c r="C3" s="38"/>
      <c r="D3" s="31" t="s">
        <v>27</v>
      </c>
      <c r="E3" s="16"/>
      <c r="F3" s="15" t="s">
        <v>28</v>
      </c>
      <c r="G3" s="16"/>
      <c r="H3" s="15" t="s">
        <v>29</v>
      </c>
      <c r="I3" s="16"/>
      <c r="J3" s="15" t="s">
        <v>35</v>
      </c>
      <c r="K3" s="16"/>
      <c r="L3" s="15" t="s">
        <v>36</v>
      </c>
      <c r="M3" s="16"/>
      <c r="N3" s="15" t="s">
        <v>37</v>
      </c>
      <c r="O3" s="16"/>
      <c r="P3" s="15" t="s">
        <v>38</v>
      </c>
      <c r="Q3" s="16"/>
      <c r="R3" s="15" t="s">
        <v>17</v>
      </c>
      <c r="S3" s="16"/>
      <c r="T3" s="29" t="s">
        <v>20</v>
      </c>
      <c r="U3" s="30"/>
      <c r="V3" s="29" t="s">
        <v>23</v>
      </c>
      <c r="W3" s="30"/>
    </row>
    <row r="4" spans="1:23" x14ac:dyDescent="0.35">
      <c r="A4" s="37"/>
      <c r="B4" s="5"/>
      <c r="C4" s="38"/>
      <c r="D4" s="10">
        <f>COUNTIF('risco_credito'!$A$3:$A$16,'tabela de probabilidade'!D3)</f>
        <v>5</v>
      </c>
      <c r="E4" s="18"/>
      <c r="F4" s="17">
        <f>COUNTIF('risco_credito'!$A$3:$A$16,'tabela de probabilidade'!F3)</f>
        <v>5</v>
      </c>
      <c r="G4" s="18"/>
      <c r="H4" s="17">
        <f>COUNTIF('risco_credito'!$A$3:$A$16,'tabela de probabilidade'!H3)</f>
        <v>4</v>
      </c>
      <c r="I4" s="18"/>
      <c r="J4" s="17">
        <f>COUNTIF('risco_credito'!$B$3:$B$16,'tabela de probabilidade'!J3)</f>
        <v>7</v>
      </c>
      <c r="K4" s="18"/>
      <c r="L4" s="17">
        <f>COUNTIF('risco_credito'!$B$3:$B$16,'tabela de probabilidade'!L3)</f>
        <v>7</v>
      </c>
      <c r="M4" s="18"/>
      <c r="N4" s="17">
        <f>COUNTIF('risco_credito'!$C$3:$C$16,'tabela de probabilidade'!N3)</f>
        <v>11</v>
      </c>
      <c r="O4" s="18"/>
      <c r="P4" s="17">
        <f>COUNTIF('risco_credito'!$C$3:$C$16,'tabela de probabilidade'!P3)</f>
        <v>3</v>
      </c>
      <c r="Q4" s="18"/>
      <c r="R4" s="17">
        <f>COUNTIF('risco_credito'!$D$3:$D$16,'tabela de probabilidade'!R3)</f>
        <v>3</v>
      </c>
      <c r="S4" s="18"/>
      <c r="T4" s="17">
        <f>COUNTIF('risco_credito'!$D$3:$D$16,'tabela de probabilidade'!T3)</f>
        <v>4</v>
      </c>
      <c r="U4" s="18"/>
      <c r="V4" s="17">
        <f>COUNTIF('risco_credito'!$D$3:$D$16,'tabela de probabilidade'!V3)</f>
        <v>7</v>
      </c>
      <c r="W4" s="18"/>
    </row>
    <row r="5" spans="1:23" x14ac:dyDescent="0.35">
      <c r="A5" s="37" t="s">
        <v>6</v>
      </c>
      <c r="B5" s="5">
        <f>COUNTIF('risco_credito'!E:E,A5)</f>
        <v>6</v>
      </c>
      <c r="C5" s="38">
        <f>COUNTA('risco_credito'!E3:E16)</f>
        <v>14</v>
      </c>
      <c r="D5" s="11">
        <f>COUNTIFS('risco_credito'!$A$3:$A$16,'tabela de probabilidade'!$D$3,'risco_credito'!$E$3:$E$16,'tabela de probabilidade'!$A5)</f>
        <v>1</v>
      </c>
      <c r="E5" s="20">
        <f>$B5</f>
        <v>6</v>
      </c>
      <c r="F5" s="19">
        <f>COUNTIFS('risco_credito'!$A$3:$A$16,'tabela de probabilidade'!$F$3,'risco_credito'!$E$3:$E$16,'tabela de probabilidade'!$A5)</f>
        <v>2</v>
      </c>
      <c r="G5" s="20">
        <f>$B5</f>
        <v>6</v>
      </c>
      <c r="H5" s="19">
        <f>COUNTIFS('risco_credito'!$A$3:$A$16,'tabela de probabilidade'!$H$3,'risco_credito'!$E$3:$E$16,'tabela de probabilidade'!$A5)</f>
        <v>3</v>
      </c>
      <c r="I5" s="20">
        <f>$B5</f>
        <v>6</v>
      </c>
      <c r="J5" s="19">
        <f>COUNTIFS('risco_credito'!$B$3:$B$16,'tabela de probabilidade'!$J$3,'risco_credito'!$E$3:$E$16,'tabela de probabilidade'!$A5)</f>
        <v>4</v>
      </c>
      <c r="K5" s="20">
        <f>$B5</f>
        <v>6</v>
      </c>
      <c r="L5" s="19">
        <f>COUNTIFS('risco_credito'!$B$3:$B$16,'tabela de probabilidade'!$L$3,'risco_credito'!$E$3:$E$16,'tabela de probabilidade'!$A5)</f>
        <v>2</v>
      </c>
      <c r="M5" s="20">
        <f>$B5</f>
        <v>6</v>
      </c>
      <c r="N5" s="19">
        <f>COUNTIFS('risco_credito'!$C$3:$C$16,'tabela de probabilidade'!$N$3,'risco_credito'!$E$3:$E$16,'tabela de probabilidade'!$A5)</f>
        <v>6</v>
      </c>
      <c r="O5" s="20">
        <f>$B5</f>
        <v>6</v>
      </c>
      <c r="P5" s="19">
        <f>COUNTIFS('risco_credito'!$C$3:$C$16,'tabela de probabilidade'!$P$3,'risco_credito'!$E$3:$E$16,'tabela de probabilidade'!$A5)</f>
        <v>0</v>
      </c>
      <c r="Q5" s="20">
        <f>$B5</f>
        <v>6</v>
      </c>
      <c r="R5" s="19">
        <f>COUNTIFS('risco_credito'!$D$3:$D$16,'tabela de probabilidade'!$R$3,'risco_credito'!$E$3:$E$16,'tabela de probabilidade'!$A5)</f>
        <v>3</v>
      </c>
      <c r="S5" s="20">
        <f>$B5</f>
        <v>6</v>
      </c>
      <c r="T5" s="19">
        <f>COUNTIFS('risco_credito'!$D$3:$D$16,'tabela de probabilidade'!$T$3,'risco_credito'!$E$3:$E$16,'tabela de probabilidade'!$A5)</f>
        <v>2</v>
      </c>
      <c r="U5" s="20">
        <f>$B5</f>
        <v>6</v>
      </c>
      <c r="V5" s="19">
        <f>COUNTIFS('risco_credito'!$D$3:$D$16,'tabela de probabilidade'!$V$3,'risco_credito'!$E$3:$E$16,'tabela de probabilidade'!$A5)</f>
        <v>1</v>
      </c>
      <c r="W5" s="20">
        <f>$B5</f>
        <v>6</v>
      </c>
    </row>
    <row r="6" spans="1:23" x14ac:dyDescent="0.35">
      <c r="A6" s="37"/>
      <c r="B6" s="5"/>
      <c r="C6" s="38"/>
      <c r="D6" s="11"/>
      <c r="E6" s="20"/>
      <c r="F6" s="19"/>
      <c r="G6" s="20"/>
      <c r="H6" s="19"/>
      <c r="I6" s="20"/>
      <c r="J6" s="19"/>
      <c r="K6" s="20"/>
      <c r="L6" s="19"/>
      <c r="M6" s="20"/>
      <c r="N6" s="19"/>
      <c r="O6" s="20"/>
      <c r="P6" s="19"/>
      <c r="Q6" s="20"/>
      <c r="R6" s="19"/>
      <c r="S6" s="20"/>
      <c r="T6" s="19"/>
      <c r="U6" s="20"/>
      <c r="V6" s="19"/>
      <c r="W6" s="20"/>
    </row>
    <row r="7" spans="1:23" x14ac:dyDescent="0.35">
      <c r="A7" s="37" t="s">
        <v>7</v>
      </c>
      <c r="B7" s="5">
        <f>COUNTIF('risco_credito'!E:E,A7)</f>
        <v>3</v>
      </c>
      <c r="C7" s="38">
        <f>COUNTA('risco_credito'!E3:E16)</f>
        <v>14</v>
      </c>
      <c r="D7" s="12">
        <f>COUNTIFS('risco_credito'!$A$3:$A$16,'tabela de probabilidade'!$D$3,'risco_credito'!$E$3:$E$16,'tabela de probabilidade'!$A7)</f>
        <v>1</v>
      </c>
      <c r="E7" s="22">
        <f>$B7</f>
        <v>3</v>
      </c>
      <c r="F7" s="21">
        <f>COUNTIFS('risco_credito'!$A$3:$A$16,'tabela de probabilidade'!$F$3,'risco_credito'!$E$3:$E$16,'tabela de probabilidade'!$A7)</f>
        <v>1</v>
      </c>
      <c r="G7" s="22">
        <f>$B7</f>
        <v>3</v>
      </c>
      <c r="H7" s="21">
        <f>COUNTIFS('risco_credito'!$A$3:$A$16,'tabela de probabilidade'!$H$3,'risco_credito'!$E$3:$E$16,'tabela de probabilidade'!$A7)</f>
        <v>1</v>
      </c>
      <c r="I7" s="22">
        <f>$B7</f>
        <v>3</v>
      </c>
      <c r="J7" s="21">
        <f>COUNTIFS('risco_credito'!$B$3:$B$16,'tabela de probabilidade'!$J$3,'risco_credito'!$E$3:$E$16,'tabela de probabilidade'!$A7)</f>
        <v>1</v>
      </c>
      <c r="K7" s="22">
        <f>$B7</f>
        <v>3</v>
      </c>
      <c r="L7" s="21">
        <f>COUNTIFS('risco_credito'!$B$3:$B$16,'tabela de probabilidade'!$L$3,'risco_credito'!$E$3:$E$16,'tabela de probabilidade'!$A7)</f>
        <v>2</v>
      </c>
      <c r="M7" s="22">
        <f>$B7</f>
        <v>3</v>
      </c>
      <c r="N7" s="21">
        <f>COUNTIFS('risco_credito'!$C$3:$C$16,'tabela de probabilidade'!$N$3,'risco_credito'!$E$3:$E$16,'tabela de probabilidade'!$A7)</f>
        <v>2</v>
      </c>
      <c r="O7" s="22">
        <f>$B7</f>
        <v>3</v>
      </c>
      <c r="P7" s="21">
        <f>COUNTIFS('risco_credito'!$C$3:$C$16,'tabela de probabilidade'!$P$3,'risco_credito'!$E$3:$E$16,'tabela de probabilidade'!$A7)</f>
        <v>1</v>
      </c>
      <c r="Q7" s="22">
        <f>$B7</f>
        <v>3</v>
      </c>
      <c r="R7" s="21">
        <f>COUNTIFS('risco_credito'!$D$3:$D$16,'tabela de probabilidade'!$R$3,'risco_credito'!$E$3:$E$16,'tabela de probabilidade'!$A7)</f>
        <v>0</v>
      </c>
      <c r="S7" s="22">
        <f>$B7</f>
        <v>3</v>
      </c>
      <c r="T7" s="21">
        <f>COUNTIFS('risco_credito'!$D$3:$D$16,'tabela de probabilidade'!$T$3,'risco_credito'!$E$3:$E$16,'tabela de probabilidade'!$A7)</f>
        <v>2</v>
      </c>
      <c r="U7" s="22">
        <f>$B7</f>
        <v>3</v>
      </c>
      <c r="V7" s="21">
        <f>COUNTIFS('risco_credito'!$D$3:$D$16,'tabela de probabilidade'!$V$3,'risco_credito'!$E$3:$E$16,'tabela de probabilidade'!$A7)</f>
        <v>1</v>
      </c>
      <c r="W7" s="22">
        <f>$B7</f>
        <v>3</v>
      </c>
    </row>
    <row r="8" spans="1:23" x14ac:dyDescent="0.35">
      <c r="A8" s="37"/>
      <c r="B8" s="5"/>
      <c r="C8" s="38"/>
      <c r="D8" s="13"/>
      <c r="E8" s="24"/>
      <c r="F8" s="23"/>
      <c r="G8" s="24"/>
      <c r="H8" s="23"/>
      <c r="I8" s="24"/>
      <c r="J8" s="23"/>
      <c r="K8" s="24"/>
      <c r="L8" s="23"/>
      <c r="M8" s="24"/>
      <c r="N8" s="23"/>
      <c r="O8" s="24"/>
      <c r="P8" s="23"/>
      <c r="Q8" s="24"/>
      <c r="R8" s="23"/>
      <c r="S8" s="24"/>
      <c r="T8" s="23"/>
      <c r="U8" s="24"/>
      <c r="V8" s="23"/>
      <c r="W8" s="24"/>
    </row>
    <row r="9" spans="1:23" x14ac:dyDescent="0.35">
      <c r="A9" s="37" t="s">
        <v>8</v>
      </c>
      <c r="B9" s="5">
        <f>COUNTIF('risco_credito'!E:E,A9)</f>
        <v>5</v>
      </c>
      <c r="C9" s="38">
        <f>COUNTA('risco_credito'!E3:E16)</f>
        <v>14</v>
      </c>
      <c r="D9" s="14">
        <f>COUNTIFS('risco_credito'!$A$3:$A$16,'tabela de probabilidade'!$D$3,'risco_credito'!$E$3:$E$16,'tabela de probabilidade'!$A9)</f>
        <v>3</v>
      </c>
      <c r="E9" s="26">
        <f>$B9</f>
        <v>5</v>
      </c>
      <c r="F9" s="25">
        <f>COUNTIFS('risco_credito'!$A$3:$A$16,'tabela de probabilidade'!$F$3,'risco_credito'!$E$3:$E$16,'tabela de probabilidade'!$A9)</f>
        <v>2</v>
      </c>
      <c r="G9" s="26">
        <f>$B9</f>
        <v>5</v>
      </c>
      <c r="H9" s="25">
        <f>COUNTIFS('risco_credito'!$A$3:$A$16,'tabela de probabilidade'!$H$3,'risco_credito'!$E$3:$E$16,'tabela de probabilidade'!$A9)</f>
        <v>0</v>
      </c>
      <c r="I9" s="26">
        <f>$B9</f>
        <v>5</v>
      </c>
      <c r="J9" s="25">
        <f>COUNTIFS('risco_credito'!$B$3:$B$16,'tabela de probabilidade'!$J$3,'risco_credito'!$E$3:$E$16,'tabela de probabilidade'!$A9)</f>
        <v>2</v>
      </c>
      <c r="K9" s="26">
        <f>$B9</f>
        <v>5</v>
      </c>
      <c r="L9" s="25">
        <f>COUNTIFS('risco_credito'!$B$3:$B$16,'tabela de probabilidade'!$L$3,'risco_credito'!$E$3:$E$16,'tabela de probabilidade'!$A9)</f>
        <v>3</v>
      </c>
      <c r="M9" s="26">
        <f>$B9</f>
        <v>5</v>
      </c>
      <c r="N9" s="25">
        <f>COUNTIFS('risco_credito'!$C$3:$C$16,'tabela de probabilidade'!$N$3,'risco_credito'!$E$3:$E$16,'tabela de probabilidade'!$A9)</f>
        <v>3</v>
      </c>
      <c r="O9" s="26">
        <f>$B9</f>
        <v>5</v>
      </c>
      <c r="P9" s="25">
        <f>COUNTIFS('risco_credito'!$C$3:$C$16,'tabela de probabilidade'!$P$3,'risco_credito'!$E$3:$E$16,'tabela de probabilidade'!$A9)</f>
        <v>2</v>
      </c>
      <c r="Q9" s="26">
        <f>$B9</f>
        <v>5</v>
      </c>
      <c r="R9" s="25">
        <f>COUNTIFS('risco_credito'!$D$3:$D$16,'tabela de probabilidade'!$R$3,'risco_credito'!$E$3:$E$16,'tabela de probabilidade'!$A9)</f>
        <v>0</v>
      </c>
      <c r="S9" s="26">
        <f>$B9</f>
        <v>5</v>
      </c>
      <c r="T9" s="25">
        <f>COUNTIFS('risco_credito'!$D$3:$D$16,'tabela de probabilidade'!$T$3,'risco_credito'!$E$3:$E$16,'tabela de probabilidade'!$A9)</f>
        <v>0</v>
      </c>
      <c r="U9" s="26">
        <f>$B9</f>
        <v>5</v>
      </c>
      <c r="V9" s="25">
        <f>COUNTIFS('risco_credito'!$D$3:$D$16,'tabela de probabilidade'!$V$3,'risco_credito'!$E$3:$E$16,'tabela de probabilidade'!$A9)</f>
        <v>5</v>
      </c>
      <c r="W9" s="26">
        <f>$B9</f>
        <v>5</v>
      </c>
    </row>
    <row r="10" spans="1:23" ht="15" thickBot="1" x14ac:dyDescent="0.4">
      <c r="A10" s="39"/>
      <c r="B10" s="40"/>
      <c r="C10" s="41"/>
      <c r="D10" s="32"/>
      <c r="E10" s="28"/>
      <c r="F10" s="27"/>
      <c r="G10" s="28"/>
      <c r="H10" s="27"/>
      <c r="I10" s="28"/>
      <c r="J10" s="27"/>
      <c r="K10" s="28"/>
      <c r="L10" s="27"/>
      <c r="M10" s="28"/>
      <c r="N10" s="27"/>
      <c r="O10" s="28"/>
      <c r="P10" s="27"/>
      <c r="Q10" s="28"/>
      <c r="R10" s="27"/>
      <c r="S10" s="28"/>
      <c r="T10" s="27"/>
      <c r="U10" s="28"/>
      <c r="V10" s="27"/>
      <c r="W10" s="28"/>
    </row>
    <row r="11" spans="1:23" x14ac:dyDescent="0.35">
      <c r="Q11" s="4"/>
      <c r="R11" s="4"/>
    </row>
    <row r="12" spans="1:23" x14ac:dyDescent="0.35">
      <c r="Q12" s="4"/>
      <c r="R12" s="4"/>
    </row>
    <row r="13" spans="1:23" x14ac:dyDescent="0.35">
      <c r="A13" t="s">
        <v>39</v>
      </c>
      <c r="B13" s="8" t="s">
        <v>2</v>
      </c>
      <c r="C13" s="9"/>
      <c r="D13" s="42" t="s">
        <v>3</v>
      </c>
      <c r="E13" s="9"/>
      <c r="F13" s="42" t="s">
        <v>4</v>
      </c>
      <c r="G13" s="9"/>
      <c r="H13" s="42" t="s">
        <v>5</v>
      </c>
      <c r="I13" s="9"/>
      <c r="J13" s="43" t="s">
        <v>41</v>
      </c>
      <c r="K13" s="48"/>
      <c r="L13" s="48"/>
    </row>
    <row r="14" spans="1:23" x14ac:dyDescent="0.35">
      <c r="A14" t="s">
        <v>40</v>
      </c>
      <c r="B14" s="1" t="s">
        <v>27</v>
      </c>
      <c r="C14" s="1"/>
      <c r="D14" s="1" t="s">
        <v>35</v>
      </c>
      <c r="E14" s="1"/>
      <c r="F14" s="1" t="s">
        <v>37</v>
      </c>
      <c r="G14" s="1"/>
      <c r="H14" s="1" t="s">
        <v>23</v>
      </c>
      <c r="I14" s="1"/>
      <c r="J14" s="1" t="str">
        <f>CONCATENATE(A18," (",ROUNDUP(C18*100,0),"%)")</f>
        <v>P(alto) (80%)</v>
      </c>
      <c r="K14" s="1"/>
      <c r="L14" s="1"/>
    </row>
    <row r="16" spans="1:23" x14ac:dyDescent="0.35">
      <c r="A16" t="s">
        <v>42</v>
      </c>
      <c r="B16" s="3">
        <f>B5/C5*D5/E5*J5/K5*N5/O5*V5/W5</f>
        <v>7.9365079365079361E-3</v>
      </c>
      <c r="C16" s="46">
        <f>B16/SUM($B$16:$B$18)</f>
        <v>0.12274959083469723</v>
      </c>
      <c r="D16" s="1"/>
      <c r="E16" s="1"/>
      <c r="F16" s="1"/>
      <c r="G16" s="1"/>
      <c r="H16" s="1"/>
      <c r="I16" s="1"/>
    </row>
    <row r="17" spans="1:3" x14ac:dyDescent="0.35">
      <c r="A17" t="s">
        <v>43</v>
      </c>
      <c r="B17" s="3">
        <f>B7/C7*D7/E7*J7/K7*N7/O7*V7/W7</f>
        <v>5.2910052910052907E-3</v>
      </c>
      <c r="C17" s="46">
        <f t="shared" ref="C17:C18" si="0">B17/SUM($B$16:$B$18)</f>
        <v>8.1833060556464818E-2</v>
      </c>
    </row>
    <row r="18" spans="1:3" x14ac:dyDescent="0.35">
      <c r="A18" s="44" t="s">
        <v>42</v>
      </c>
      <c r="B18" s="45">
        <f>B9/C9*D9/E9*J9/K9*N9/O9*V9/W9</f>
        <v>5.1428571428571421E-2</v>
      </c>
      <c r="C18" s="47">
        <f t="shared" si="0"/>
        <v>0.79541734860883795</v>
      </c>
    </row>
  </sheetData>
  <mergeCells count="108">
    <mergeCell ref="J13:L13"/>
    <mergeCell ref="J14:L14"/>
    <mergeCell ref="D16:E16"/>
    <mergeCell ref="F16:G16"/>
    <mergeCell ref="H16:I16"/>
    <mergeCell ref="B14:C14"/>
    <mergeCell ref="D14:E14"/>
    <mergeCell ref="F13:G13"/>
    <mergeCell ref="F14:G14"/>
    <mergeCell ref="H13:I13"/>
    <mergeCell ref="H14:I14"/>
    <mergeCell ref="B13:C13"/>
    <mergeCell ref="D13:E13"/>
    <mergeCell ref="R9:R10"/>
    <mergeCell ref="S9:S10"/>
    <mergeCell ref="T9:T10"/>
    <mergeCell ref="U9:U10"/>
    <mergeCell ref="V9:V10"/>
    <mergeCell ref="W9:W10"/>
    <mergeCell ref="L9:L10"/>
    <mergeCell ref="M9:M10"/>
    <mergeCell ref="N9:N10"/>
    <mergeCell ref="O9:O10"/>
    <mergeCell ref="P9:P10"/>
    <mergeCell ref="Q9:Q10"/>
    <mergeCell ref="V7:V8"/>
    <mergeCell ref="W7:W8"/>
    <mergeCell ref="D9:D10"/>
    <mergeCell ref="E9:E10"/>
    <mergeCell ref="F9:F10"/>
    <mergeCell ref="G9:G10"/>
    <mergeCell ref="H9:H10"/>
    <mergeCell ref="I9:I10"/>
    <mergeCell ref="J9:J10"/>
    <mergeCell ref="K9:K10"/>
    <mergeCell ref="P7:P8"/>
    <mergeCell ref="Q7:Q8"/>
    <mergeCell ref="R7:R8"/>
    <mergeCell ref="S7:S8"/>
    <mergeCell ref="T7:T8"/>
    <mergeCell ref="U7:U8"/>
    <mergeCell ref="J7:J8"/>
    <mergeCell ref="K7:K8"/>
    <mergeCell ref="L7:L8"/>
    <mergeCell ref="M7:M8"/>
    <mergeCell ref="N7:N8"/>
    <mergeCell ref="O7:O8"/>
    <mergeCell ref="C9:C10"/>
    <mergeCell ref="B9:B10"/>
    <mergeCell ref="A9:A10"/>
    <mergeCell ref="A1:W1"/>
    <mergeCell ref="D7:D8"/>
    <mergeCell ref="E7:E8"/>
    <mergeCell ref="F7:F8"/>
    <mergeCell ref="G7:G8"/>
    <mergeCell ref="H7:H8"/>
    <mergeCell ref="I7:I8"/>
    <mergeCell ref="A5:A6"/>
    <mergeCell ref="B5:B6"/>
    <mergeCell ref="C5:C6"/>
    <mergeCell ref="A7:A8"/>
    <mergeCell ref="B7:B8"/>
    <mergeCell ref="C7:C8"/>
    <mergeCell ref="R5:R6"/>
    <mergeCell ref="S5:S6"/>
    <mergeCell ref="T5:T6"/>
    <mergeCell ref="U5:U6"/>
    <mergeCell ref="V5:V6"/>
    <mergeCell ref="W5:W6"/>
    <mergeCell ref="L5:L6"/>
    <mergeCell ref="M5:M6"/>
    <mergeCell ref="N5:N6"/>
    <mergeCell ref="O5:O6"/>
    <mergeCell ref="P5:P6"/>
    <mergeCell ref="Q5:Q6"/>
    <mergeCell ref="F5:F6"/>
    <mergeCell ref="G5:G6"/>
    <mergeCell ref="H5:H6"/>
    <mergeCell ref="I5:I6"/>
    <mergeCell ref="J5:J6"/>
    <mergeCell ref="K5:K6"/>
    <mergeCell ref="R2:W2"/>
    <mergeCell ref="R4:S4"/>
    <mergeCell ref="T4:U4"/>
    <mergeCell ref="V4:W4"/>
    <mergeCell ref="D2:I2"/>
    <mergeCell ref="A2:C4"/>
    <mergeCell ref="P3:Q3"/>
    <mergeCell ref="N4:O4"/>
    <mergeCell ref="P4:Q4"/>
    <mergeCell ref="R3:S3"/>
    <mergeCell ref="T3:U3"/>
    <mergeCell ref="V3:W3"/>
    <mergeCell ref="H4:I4"/>
    <mergeCell ref="J4:K4"/>
    <mergeCell ref="J3:K3"/>
    <mergeCell ref="L3:M3"/>
    <mergeCell ref="L4:M4"/>
    <mergeCell ref="N3:O3"/>
    <mergeCell ref="D5:D6"/>
    <mergeCell ref="D3:E3"/>
    <mergeCell ref="D4:E4"/>
    <mergeCell ref="E5:E6"/>
    <mergeCell ref="J2:M2"/>
    <mergeCell ref="N2:Q2"/>
    <mergeCell ref="F4:G4"/>
    <mergeCell ref="F3:G3"/>
    <mergeCell ref="H3:I3"/>
  </mergeCells>
  <pageMargins left="0.511811024" right="0.511811024" top="0.78740157499999996" bottom="0.78740157499999996" header="0.31496062000000002" footer="0.31496062000000002"/>
  <ignoredErrors>
    <ignoredError sqref="F5 H5 J5 L5 N5 P5 R5 T5 V5 F7 H7 J7 L7 N7 P7 R7 T7 V7 F9 H9 J9 L9 N9 P9 R9 T9 V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1FB0-4A0F-4E0C-B2DD-5F97F0CD3FF7}">
  <dimension ref="A1:E16"/>
  <sheetViews>
    <sheetView workbookViewId="0">
      <selection activeCell="B57" sqref="B57"/>
    </sheetView>
  </sheetViews>
  <sheetFormatPr defaultRowHeight="14.5" x14ac:dyDescent="0.35"/>
  <cols>
    <col min="1" max="1" width="12.1796875" bestFit="1" customWidth="1"/>
    <col min="2" max="5" width="10.7265625" bestFit="1" customWidth="1"/>
  </cols>
  <sheetData>
    <row r="1" spans="1:5" x14ac:dyDescent="0.3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3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</row>
    <row r="3" spans="1:5" x14ac:dyDescent="0.35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</row>
    <row r="4" spans="1:5" x14ac:dyDescent="0.35">
      <c r="A4" s="2" t="s">
        <v>19</v>
      </c>
      <c r="B4" s="2" t="s">
        <v>15</v>
      </c>
      <c r="C4" s="2" t="s">
        <v>16</v>
      </c>
      <c r="D4" s="2" t="s">
        <v>20</v>
      </c>
      <c r="E4" s="2" t="s">
        <v>18</v>
      </c>
    </row>
    <row r="5" spans="1:5" x14ac:dyDescent="0.35">
      <c r="A5" s="2" t="s">
        <v>19</v>
      </c>
      <c r="B5" s="2" t="s">
        <v>21</v>
      </c>
      <c r="C5" s="2" t="s">
        <v>16</v>
      </c>
      <c r="D5" s="2" t="s">
        <v>20</v>
      </c>
      <c r="E5" s="2" t="s">
        <v>22</v>
      </c>
    </row>
    <row r="6" spans="1:5" x14ac:dyDescent="0.35">
      <c r="A6" s="2" t="s">
        <v>19</v>
      </c>
      <c r="B6" s="2" t="s">
        <v>21</v>
      </c>
      <c r="C6" s="2" t="s">
        <v>16</v>
      </c>
      <c r="D6" s="2" t="s">
        <v>23</v>
      </c>
      <c r="E6" s="2" t="s">
        <v>18</v>
      </c>
    </row>
    <row r="7" spans="1:5" x14ac:dyDescent="0.35">
      <c r="A7" s="2" t="s">
        <v>19</v>
      </c>
      <c r="B7" s="2" t="s">
        <v>21</v>
      </c>
      <c r="C7" s="2" t="s">
        <v>16</v>
      </c>
      <c r="D7" s="2" t="s">
        <v>23</v>
      </c>
      <c r="E7" s="2" t="s">
        <v>24</v>
      </c>
    </row>
    <row r="8" spans="1:5" x14ac:dyDescent="0.35">
      <c r="A8" s="2" t="s">
        <v>19</v>
      </c>
      <c r="B8" s="2" t="s">
        <v>21</v>
      </c>
      <c r="C8" s="2" t="s">
        <v>25</v>
      </c>
      <c r="D8" s="2" t="s">
        <v>23</v>
      </c>
      <c r="E8" s="2" t="s">
        <v>24</v>
      </c>
    </row>
    <row r="9" spans="1:5" x14ac:dyDescent="0.35">
      <c r="A9" s="2" t="s">
        <v>14</v>
      </c>
      <c r="B9" s="2" t="s">
        <v>21</v>
      </c>
      <c r="C9" s="2" t="s">
        <v>16</v>
      </c>
      <c r="D9" s="2" t="s">
        <v>17</v>
      </c>
      <c r="E9" s="2" t="s">
        <v>18</v>
      </c>
    </row>
    <row r="10" spans="1:5" x14ac:dyDescent="0.35">
      <c r="A10" s="2" t="s">
        <v>14</v>
      </c>
      <c r="B10" s="2" t="s">
        <v>21</v>
      </c>
      <c r="C10" s="2" t="s">
        <v>25</v>
      </c>
      <c r="D10" s="2" t="s">
        <v>23</v>
      </c>
      <c r="E10" s="2" t="s">
        <v>22</v>
      </c>
    </row>
    <row r="11" spans="1:5" x14ac:dyDescent="0.35">
      <c r="A11" s="2" t="s">
        <v>26</v>
      </c>
      <c r="B11" s="2" t="s">
        <v>21</v>
      </c>
      <c r="C11" s="2" t="s">
        <v>16</v>
      </c>
      <c r="D11" s="2" t="s">
        <v>23</v>
      </c>
      <c r="E11" s="2" t="s">
        <v>24</v>
      </c>
    </row>
    <row r="12" spans="1:5" x14ac:dyDescent="0.35">
      <c r="A12" s="2" t="s">
        <v>26</v>
      </c>
      <c r="B12" s="2" t="s">
        <v>15</v>
      </c>
      <c r="C12" s="2" t="s">
        <v>25</v>
      </c>
      <c r="D12" s="2" t="s">
        <v>23</v>
      </c>
      <c r="E12" s="2" t="s">
        <v>24</v>
      </c>
    </row>
    <row r="13" spans="1:5" x14ac:dyDescent="0.35">
      <c r="A13" s="2" t="s">
        <v>26</v>
      </c>
      <c r="B13" s="2" t="s">
        <v>15</v>
      </c>
      <c r="C13" s="2" t="s">
        <v>16</v>
      </c>
      <c r="D13" s="2" t="s">
        <v>17</v>
      </c>
      <c r="E13" s="2" t="s">
        <v>18</v>
      </c>
    </row>
    <row r="14" spans="1:5" x14ac:dyDescent="0.35">
      <c r="A14" s="2" t="s">
        <v>26</v>
      </c>
      <c r="B14" s="2" t="s">
        <v>15</v>
      </c>
      <c r="C14" s="2" t="s">
        <v>16</v>
      </c>
      <c r="D14" s="2" t="s">
        <v>20</v>
      </c>
      <c r="E14" s="2" t="s">
        <v>22</v>
      </c>
    </row>
    <row r="15" spans="1:5" x14ac:dyDescent="0.35">
      <c r="A15" s="2" t="s">
        <v>26</v>
      </c>
      <c r="B15" s="2" t="s">
        <v>15</v>
      </c>
      <c r="C15" s="2" t="s">
        <v>16</v>
      </c>
      <c r="D15" s="2" t="s">
        <v>23</v>
      </c>
      <c r="E15" s="2" t="s">
        <v>24</v>
      </c>
    </row>
    <row r="16" spans="1:5" x14ac:dyDescent="0.35">
      <c r="A16" s="2" t="s">
        <v>14</v>
      </c>
      <c r="B16" s="2" t="s">
        <v>15</v>
      </c>
      <c r="C16" s="2" t="s">
        <v>16</v>
      </c>
      <c r="D16" s="2" t="s">
        <v>20</v>
      </c>
      <c r="E16" s="2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C A A g A Z L a I W R P E A 0 S n A A A A 9 w A A A B I A H A B D b 2 5 m a W c v U G F j a 2 F n Z S 5 4 b W w g o h g A K K A U A A A A A A A A A A A A A A A A A A A A A A A A A A A A h Y 9 N D o I w G A W v Q r q n L R V / Q j 5 K o l t J j C b G b Q M V G q E Q W i x 3 c + G R v I I k i r p z + S a z m P e 4 3 S E Z 6 s q 7 y s 6 o R s c o w B R 5 U m d N r n Q R o 9 6 e / R V K O O x E d h G F 9 E Z Z m 2 g w e Y x K a 9 u I E O c c d j P c d A V h l A b k l G 4 P W S l r g T 6 y + i / 7 S h s r d C Y R h + M r h j M c h B Q v 5 y z E C y A T h V T p r 8 H G Y E y B / E D Y 9 J X t O 8 l b 6 6 / 3 Q K Y J 5 H 2 C P w F Q S w M E F A A C A A g A Z L a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S 2 i F n 2 s S / 8 / A A A A L A B A A A T A B w A R m 9 y b X V s Y X M v U 2 V j d G l v b j E u b S C i G A A o o B Q A A A A A A A A A A A A A A A A A A A A A A A A A A A B 1 j 0 F L w 0 A Q h e + B / I d h v S S w B B L N x Z K D J P Y o l e Z m p M T N 1 K 4 m O 2 V 3 U g y l / 9 3 V I F J o 5 z L D N 8 N 7 b x w q 1 m R g P f d 0 E Q Z h 4 H a t x Q 6 s d o o 2 y o + a C Q r o k c M A f C 3 J M H p Q u k N S k R o H N B w t d Y 9 J + b M x 7 C J R 3 T c r S x / I 5 J p y t I 6 g Q 1 h N v C P T b P 2 p a 2 b h j X f 5 b M 6 s E u U O I p Y v F f Z 6 0 I y 2 E F J I K K k f B + O K X M K j U d R p 8 1 6 k W Z 5 J e B 6 J c c 1 T j 8 X / m D y R w d d Y z p F v R K 3 3 B A + 9 l 2 s 7 E j 5 9 3 b 7 5 q 9 q 2 x m 3 J D r N 8 P e 3 R R b 8 P y u N R z D D 1 7 u w X w P j F J w l / P L v C b 6 / w u y s 8 P + O n O A y 0 u R x 7 8 Q 1 Q S w E C L Q A U A A I A C A B k t o h Z E 8 Q D R K c A A A D 3 A A A A E g A A A A A A A A A A A A A A A A A A A A A A Q 2 9 u Z m l n L 1 B h Y 2 t h Z 2 U u e G 1 s U E s B A i 0 A F A A C A A g A Z L a I W Q / K 6 a u k A A A A 6 Q A A A B M A A A A A A A A A A A A A A A A A 8 w A A A F t D b 2 5 0 Z W 5 0 X 1 R 5 c G V z X S 5 4 b W x Q S w E C L Q A U A A I A C A B k t o h Z 9 r E v / P w A A A C w A Q A A E w A A A A A A A A A A A A A A A A D k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C g A A A A A A A G k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z Y 2 9 f Y 3 J l Z G l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1 O W V i M z Y 4 L T M 0 M j Q t N G F l O C 1 i Y z I 3 L T A 1 Z W U 2 N j U x Y 2 N j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a X N j b 1 9 j c m V k a X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5 V D A x O j U x O j A 5 L j A 2 M D E w N T N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l z Y 2 9 f Y 3 J l Z G l 0 b y 9 B d X R v U m V t b 3 Z l Z E N v b H V t b n M x L n t D b 2 x 1 b W 4 x L D B 9 J n F 1 b 3 Q 7 L C Z x d W 9 0 O 1 N l Y 3 R p b 2 4 x L 3 J p c 2 N v X 2 N y Z W R p d G 8 v Q X V 0 b 1 J l b W 9 2 Z W R D b 2 x 1 b W 5 z M S 5 7 Q 2 9 s d W 1 u M i w x f S Z x d W 9 0 O y w m c X V v d D t T Z W N 0 a W 9 u M S 9 y a X N j b 1 9 j c m V k a X R v L 0 F 1 d G 9 S Z W 1 v d m V k Q 2 9 s d W 1 u c z E u e 0 N v b H V t b j M s M n 0 m c X V v d D s s J n F 1 b 3 Q 7 U 2 V j d G l v b j E v c m l z Y 2 9 f Y 3 J l Z G l 0 b y 9 B d X R v U m V t b 3 Z l Z E N v b H V t b n M x L n t D b 2 x 1 b W 4 0 L D N 9 J n F 1 b 3 Q 7 L C Z x d W 9 0 O 1 N l Y 3 R p b 2 4 x L 3 J p c 2 N v X 2 N y Z W R p d G 8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a X N j b 1 9 j c m V k a X R v L 0 F 1 d G 9 S Z W 1 v d m V k Q 2 9 s d W 1 u c z E u e 0 N v b H V t b j E s M H 0 m c X V v d D s s J n F 1 b 3 Q 7 U 2 V j d G l v b j E v c m l z Y 2 9 f Y 3 J l Z G l 0 b y 9 B d X R v U m V t b 3 Z l Z E N v b H V t b n M x L n t D b 2 x 1 b W 4 y L D F 9 J n F 1 b 3 Q 7 L C Z x d W 9 0 O 1 N l Y 3 R p b 2 4 x L 3 J p c 2 N v X 2 N y Z W R p d G 8 v Q X V 0 b 1 J l b W 9 2 Z W R D b 2 x 1 b W 5 z M S 5 7 Q 2 9 s d W 1 u M y w y f S Z x d W 9 0 O y w m c X V v d D t T Z W N 0 a W 9 u M S 9 y a X N j b 1 9 j c m V k a X R v L 0 F 1 d G 9 S Z W 1 v d m V k Q 2 9 s d W 1 u c z E u e 0 N v b H V t b j Q s M 3 0 m c X V v d D s s J n F 1 b 3 Q 7 U 2 V j d G l v b j E v c m l z Y 2 9 f Y 3 J l Z G l 0 b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a X N j b 1 9 j c m V k a X R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z Y 2 9 f Y 3 J l Z G l 0 b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P X l y D O d O U y N x 4 y X 2 O v p i w A A A A A C A A A A A A A Q Z g A A A A E A A C A A A A B V b O b B g 0 V a c 8 f j l F a v T O A p 4 Y A u G 4 2 z h M T B 9 w k j e x h J F A A A A A A O g A A A A A I A A C A A A A A F v C 0 h G B j C n T n 2 9 7 B B k z E X 5 k 5 7 5 s t o a K h N z 3 F 6 w K v i 0 V A A A A C A G 0 R c 8 Q Z u s 0 7 3 Q o Z j S m R a 8 s z Y V H j l v h A Q f p m X / g o O 5 U 7 I j S n c 3 V g / K 9 K v q B h v r J Y / / 8 1 N 8 h o Y r u A F 7 W C N a 3 W Q P R T y m w Y 8 A M m u H g B P S / g 7 F 0 A A A A C m y x q N c G p w F Q t V W X Y j I A R i E 7 n C x h R Y m r R 6 Z C w 0 J v H o P 0 V r I R 9 3 x D X M t p j k 0 9 r r X w z V l N 7 2 C f 3 Z 9 V 1 Z c f O z p g V w < / D a t a M a s h u p > 
</file>

<file path=customXml/itemProps1.xml><?xml version="1.0" encoding="utf-8"?>
<ds:datastoreItem xmlns:ds="http://schemas.openxmlformats.org/officeDocument/2006/customXml" ds:itemID="{44FB7A20-2C53-495E-BF11-AE0C1B3B1A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de probabilidade</vt:lpstr>
      <vt:lpstr>risco_credito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Gleison Mendes</dc:creator>
  <cp:lastModifiedBy>Gleison Mendes</cp:lastModifiedBy>
  <dcterms:created xsi:type="dcterms:W3CDTF">2024-12-09T01:47:52Z</dcterms:created>
  <dcterms:modified xsi:type="dcterms:W3CDTF">2024-12-09T02:41:23Z</dcterms:modified>
</cp:coreProperties>
</file>